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bailey\Desktop\For File Transfer\SteelWeb\Canadian\"/>
    </mc:Choice>
  </mc:AlternateContent>
  <xr:revisionPtr revIDLastSave="0" documentId="13_ncr:1_{D28C9979-AE74-46D4-AC70-531AD5C18B67}" xr6:coauthVersionLast="36" xr6:coauthVersionMax="36" xr10:uidLastSave="{00000000-0000-0000-0000-000000000000}"/>
  <bookViews>
    <workbookView xWindow="-15" yWindow="-15" windowWidth="10320" windowHeight="8175" tabRatio="845" xr2:uid="{00000000-000D-0000-FFFF-FFFF00000000}"/>
  </bookViews>
  <sheets>
    <sheet name="DIRECTIONS" sheetId="14" r:id="rId1"/>
    <sheet name="JANUARY" sheetId="1" r:id="rId2"/>
    <sheet name="JanRpt" sheetId="30" r:id="rId3"/>
    <sheet name="FEBRUARY" sheetId="2" r:id="rId4"/>
    <sheet name="FebRpt" sheetId="29" r:id="rId5"/>
    <sheet name="MARCH" sheetId="3" r:id="rId6"/>
    <sheet name="MarRpt" sheetId="28" r:id="rId7"/>
    <sheet name="1-qt TrstRpt" sheetId="18" r:id="rId8"/>
    <sheet name="APRIL" sheetId="4" r:id="rId9"/>
    <sheet name="AprRpt" sheetId="27" r:id="rId10"/>
    <sheet name="MAY" sheetId="5" r:id="rId11"/>
    <sheet name="MayRpt" sheetId="26" r:id="rId12"/>
    <sheet name="JUNE" sheetId="6" r:id="rId13"/>
    <sheet name="JunRpt" sheetId="25" r:id="rId14"/>
    <sheet name="2-qt TrstRpt" sheetId="17" r:id="rId15"/>
    <sheet name="JULY" sheetId="7" r:id="rId16"/>
    <sheet name="JulRpt" sheetId="24" r:id="rId17"/>
    <sheet name="AUGUST" sheetId="8" r:id="rId18"/>
    <sheet name="AugRpt" sheetId="23" r:id="rId19"/>
    <sheet name="SEPTEMBER" sheetId="9" r:id="rId20"/>
    <sheet name="SepRpt" sheetId="22" r:id="rId21"/>
    <sheet name="3-qt TrstRpt" sheetId="16" r:id="rId22"/>
    <sheet name="OCTOBER" sheetId="10" r:id="rId23"/>
    <sheet name="OctRpt" sheetId="21" r:id="rId24"/>
    <sheet name="NOVEMBER" sheetId="11" r:id="rId25"/>
    <sheet name="NovRpt" sheetId="20" r:id="rId26"/>
    <sheet name="DECEMBER" sheetId="12" r:id="rId27"/>
    <sheet name="DecRpt" sheetId="19" r:id="rId28"/>
    <sheet name="4-qt TrstRpt" sheetId="31" r:id="rId29"/>
    <sheet name="AR251C" sheetId="13" r:id="rId30"/>
  </sheets>
  <definedNames>
    <definedName name="_xlnm.Print_Area" localSheetId="7">'1-qt TrstRpt'!$A$1:$J$70</definedName>
    <definedName name="_xlnm.Print_Area" localSheetId="14">'2-qt TrstRpt'!$A$1:$J$70</definedName>
    <definedName name="_xlnm.Print_Area" localSheetId="21">'3-qt TrstRpt'!$A$1:$J$70</definedName>
    <definedName name="_xlnm.Print_Area" localSheetId="28">'4-qt TrstRpt'!$A$1:$J$70</definedName>
    <definedName name="_xlnm.Print_Area" localSheetId="8">APRIL!$A$9:$AL$332</definedName>
    <definedName name="_xlnm.Print_Area" localSheetId="9">AprRpt!$A$1:$J$49</definedName>
    <definedName name="_xlnm.Print_Area" localSheetId="29">AR251C!$A$8:$AJ$43,AR251C!$A$44:$R$68</definedName>
    <definedName name="_xlnm.Print_Area" localSheetId="18">AugRpt!$A$1:$J$49</definedName>
    <definedName name="_xlnm.Print_Area" localSheetId="17">AUGUST!$A$9:$AL$332</definedName>
    <definedName name="_xlnm.Print_Area" localSheetId="26">DECEMBER!$A$9:$AL$332</definedName>
    <definedName name="_xlnm.Print_Area" localSheetId="27">DecRpt!$A$1:$J$49</definedName>
    <definedName name="_xlnm.Print_Area" localSheetId="4">FebRpt!$A$1:$J$49</definedName>
    <definedName name="_xlnm.Print_Area" localSheetId="3">FEBRUARY!$A$9:$AL$332</definedName>
    <definedName name="_xlnm.Print_Area" localSheetId="2">JanRpt!$A$1:$J$49</definedName>
    <definedName name="_xlnm.Print_Area" localSheetId="1">JANUARY!$A$9:$AL$332</definedName>
    <definedName name="_xlnm.Print_Area" localSheetId="16">JulRpt!$A$1:$J$49</definedName>
    <definedName name="_xlnm.Print_Area" localSheetId="15">JULY!$A$9:$AL$332</definedName>
    <definedName name="_xlnm.Print_Area" localSheetId="12">JUNE!$A$9:$AL$332</definedName>
    <definedName name="_xlnm.Print_Area" localSheetId="13">JunRpt!$A$1:$J$49</definedName>
    <definedName name="_xlnm.Print_Area" localSheetId="5">MARCH!$A$9:$AL$332</definedName>
    <definedName name="_xlnm.Print_Area" localSheetId="6">MarRpt!$A$1:$J$49</definedName>
    <definedName name="_xlnm.Print_Area" localSheetId="10">MAY!$A$9:$AL$332</definedName>
    <definedName name="_xlnm.Print_Area" localSheetId="11">MayRpt!$A$1:$J$49</definedName>
    <definedName name="_xlnm.Print_Area" localSheetId="24">NOVEMBER!$A$9:$AL$332</definedName>
    <definedName name="_xlnm.Print_Area" localSheetId="25">NovRpt!$A$1:$J$49</definedName>
    <definedName name="_xlnm.Print_Area" localSheetId="22">OCTOBER!$A$9:$AL$332</definedName>
    <definedName name="_xlnm.Print_Area" localSheetId="23">OctRpt!$A$1:$J$49</definedName>
    <definedName name="_xlnm.Print_Area" localSheetId="20">SepRpt!$A$1:$J$49</definedName>
    <definedName name="_xlnm.Print_Area" localSheetId="19">SEPTEMBER!$A$9:$AL$332</definedName>
    <definedName name="_xlnm.Print_Titles" localSheetId="29">AR251C!$8:$11</definedName>
    <definedName name="_xlnm.Print_Titles" localSheetId="0">DIRECTIONS!$1:$2</definedName>
  </definedNames>
  <calcPr calcId="191029"/>
</workbook>
</file>

<file path=xl/calcChain.xml><?xml version="1.0" encoding="utf-8"?>
<calcChain xmlns="http://schemas.openxmlformats.org/spreadsheetml/2006/main">
  <c r="M63" i="13" l="1"/>
  <c r="F47" i="18"/>
  <c r="F47" i="17"/>
  <c r="F47" i="16"/>
  <c r="F47" i="31"/>
  <c r="O301" i="2"/>
  <c r="O301" i="3"/>
  <c r="O301" i="4"/>
  <c r="O301" i="5"/>
  <c r="O301" i="6"/>
  <c r="O301" i="7"/>
  <c r="O301" i="8"/>
  <c r="O301" i="9"/>
  <c r="O301" i="10"/>
  <c r="O301" i="11"/>
  <c r="O301" i="12"/>
  <c r="O301" i="1"/>
  <c r="AA240" i="3" l="1"/>
  <c r="AA194" i="3"/>
  <c r="AA148" i="3"/>
  <c r="AA102" i="3"/>
  <c r="AA240" i="4"/>
  <c r="AA194" i="4"/>
  <c r="AA148" i="4"/>
  <c r="AA102" i="4"/>
  <c r="AA240" i="5"/>
  <c r="AA194" i="5"/>
  <c r="AA148" i="5"/>
  <c r="AA102" i="5"/>
  <c r="AA240" i="6"/>
  <c r="AA194" i="6"/>
  <c r="AA148" i="6"/>
  <c r="AA102" i="6"/>
  <c r="AA240" i="7"/>
  <c r="AA194" i="7"/>
  <c r="AA148" i="7"/>
  <c r="AA102" i="7"/>
  <c r="AA240" i="8"/>
  <c r="AA194" i="8"/>
  <c r="AA148" i="8"/>
  <c r="AA102" i="8"/>
  <c r="AA240" i="9"/>
  <c r="AA194" i="9"/>
  <c r="AA148" i="9"/>
  <c r="AA102" i="9"/>
  <c r="AA240" i="10"/>
  <c r="AA194" i="10"/>
  <c r="AA148" i="10"/>
  <c r="AA102" i="10"/>
  <c r="AA240" i="11"/>
  <c r="AA194" i="11"/>
  <c r="AA148" i="11"/>
  <c r="AA102" i="11"/>
  <c r="AA240" i="12"/>
  <c r="AA194" i="12"/>
  <c r="AA148" i="12"/>
  <c r="AA102" i="12"/>
  <c r="AA240" i="2"/>
  <c r="AA194" i="2"/>
  <c r="AA148" i="2"/>
  <c r="AA102" i="2"/>
  <c r="AA56" i="3"/>
  <c r="AA56" i="4"/>
  <c r="AA56" i="5"/>
  <c r="AA56" i="6"/>
  <c r="AA56" i="7"/>
  <c r="AA56" i="8"/>
  <c r="AA56" i="9"/>
  <c r="AA56" i="10"/>
  <c r="AA56" i="11"/>
  <c r="AA56" i="12"/>
  <c r="AA56" i="2"/>
  <c r="AA240" i="1"/>
  <c r="AA194" i="1"/>
  <c r="AA148" i="1"/>
  <c r="AA102" i="1"/>
  <c r="AA56" i="1"/>
  <c r="C11" i="13" l="1"/>
  <c r="AI11" i="13"/>
  <c r="G251" i="1" l="1"/>
  <c r="G251" i="3"/>
  <c r="G251" i="4"/>
  <c r="G251" i="5"/>
  <c r="G251" i="6"/>
  <c r="G251" i="7"/>
  <c r="G251" i="8"/>
  <c r="G251" i="9"/>
  <c r="G251" i="10"/>
  <c r="G251" i="11"/>
  <c r="G251" i="12"/>
  <c r="G251" i="2"/>
  <c r="G205" i="1"/>
  <c r="G205" i="3"/>
  <c r="G205" i="4"/>
  <c r="G205" i="5"/>
  <c r="G205" i="6"/>
  <c r="G205" i="7"/>
  <c r="G205" i="8"/>
  <c r="G205" i="9"/>
  <c r="G205" i="10"/>
  <c r="G205" i="11"/>
  <c r="G205" i="12"/>
  <c r="G205" i="2"/>
  <c r="G159" i="1"/>
  <c r="G159" i="3"/>
  <c r="G159" i="4"/>
  <c r="G159" i="5"/>
  <c r="G159" i="6"/>
  <c r="G159" i="7"/>
  <c r="G159" i="8"/>
  <c r="G159" i="9"/>
  <c r="G159" i="10"/>
  <c r="G159" i="11"/>
  <c r="G159" i="12"/>
  <c r="G159" i="2"/>
  <c r="G113" i="1"/>
  <c r="G113" i="3"/>
  <c r="G113" i="4"/>
  <c r="G113" i="5"/>
  <c r="G113" i="6"/>
  <c r="G113" i="7"/>
  <c r="G113" i="8"/>
  <c r="G113" i="9"/>
  <c r="G113" i="10"/>
  <c r="G113" i="11"/>
  <c r="G113" i="12"/>
  <c r="G113" i="2"/>
  <c r="G67" i="1"/>
  <c r="G67" i="3"/>
  <c r="G67" i="4"/>
  <c r="G67" i="5"/>
  <c r="G67" i="6"/>
  <c r="G67" i="7"/>
  <c r="G67" i="8"/>
  <c r="G67" i="9"/>
  <c r="G67" i="10"/>
  <c r="G67" i="11"/>
  <c r="G67" i="12"/>
  <c r="G67" i="2"/>
  <c r="G21" i="1"/>
  <c r="G21" i="3"/>
  <c r="G21" i="4"/>
  <c r="G21" i="5"/>
  <c r="G21" i="6"/>
  <c r="G21" i="7"/>
  <c r="G21" i="8"/>
  <c r="G21" i="9"/>
  <c r="G21" i="10"/>
  <c r="G21" i="11"/>
  <c r="G21" i="12"/>
  <c r="G21" i="2"/>
  <c r="E11" i="3"/>
  <c r="E11" i="4"/>
  <c r="E11" i="5"/>
  <c r="E11" i="6"/>
  <c r="E11" i="7"/>
  <c r="E11" i="8"/>
  <c r="E11" i="9"/>
  <c r="E11" i="10"/>
  <c r="E11" i="11"/>
  <c r="E11" i="12"/>
  <c r="E11" i="2"/>
  <c r="G7" i="2"/>
  <c r="G7" i="3"/>
  <c r="G7" i="4"/>
  <c r="G7" i="5"/>
  <c r="G7" i="6"/>
  <c r="G7" i="7"/>
  <c r="G7" i="8"/>
  <c r="G7" i="9"/>
  <c r="G7" i="10"/>
  <c r="G7" i="11"/>
  <c r="G7" i="12"/>
  <c r="G7" i="1"/>
  <c r="C56" i="13" l="1"/>
  <c r="C55" i="13"/>
  <c r="C54" i="13"/>
  <c r="C53" i="13"/>
  <c r="C52" i="13"/>
  <c r="C51" i="13"/>
  <c r="C50" i="13"/>
  <c r="C49" i="13"/>
  <c r="AI242" i="2" l="1"/>
  <c r="B242" i="2"/>
  <c r="AK241" i="2"/>
  <c r="AJ241" i="2"/>
  <c r="E241" i="2"/>
  <c r="D241" i="2"/>
  <c r="C241" i="2"/>
  <c r="B241" i="2"/>
  <c r="AI242" i="3"/>
  <c r="B242" i="3"/>
  <c r="AK241" i="3"/>
  <c r="AJ241" i="3"/>
  <c r="E241" i="3"/>
  <c r="D241" i="3"/>
  <c r="C241" i="3"/>
  <c r="B241" i="3"/>
  <c r="AI242" i="4"/>
  <c r="B242" i="4"/>
  <c r="AK241" i="4"/>
  <c r="AJ241" i="4"/>
  <c r="E241" i="4"/>
  <c r="D241" i="4"/>
  <c r="C241" i="4"/>
  <c r="B241" i="4"/>
  <c r="AI242" i="5"/>
  <c r="B242" i="5"/>
  <c r="AK241" i="5"/>
  <c r="AJ241" i="5"/>
  <c r="E241" i="5"/>
  <c r="D241" i="5"/>
  <c r="C241" i="5"/>
  <c r="B241" i="5"/>
  <c r="AI242" i="6"/>
  <c r="B242" i="6"/>
  <c r="AK241" i="6"/>
  <c r="AJ241" i="6"/>
  <c r="E241" i="6"/>
  <c r="D241" i="6"/>
  <c r="C241" i="6"/>
  <c r="B241" i="6"/>
  <c r="AI242" i="7"/>
  <c r="B242" i="7"/>
  <c r="AK241" i="7"/>
  <c r="AJ241" i="7"/>
  <c r="E241" i="7"/>
  <c r="D241" i="7"/>
  <c r="C241" i="7"/>
  <c r="B241" i="7"/>
  <c r="AI242" i="8"/>
  <c r="B242" i="8"/>
  <c r="AK241" i="8"/>
  <c r="AJ241" i="8"/>
  <c r="E241" i="8"/>
  <c r="D241" i="8"/>
  <c r="C241" i="8"/>
  <c r="B241" i="8"/>
  <c r="AI242" i="9"/>
  <c r="B242" i="9"/>
  <c r="AK241" i="9"/>
  <c r="AJ241" i="9"/>
  <c r="E241" i="9"/>
  <c r="D241" i="9"/>
  <c r="C241" i="9"/>
  <c r="B241" i="9"/>
  <c r="AI242" i="10"/>
  <c r="B242" i="10"/>
  <c r="AK241" i="10"/>
  <c r="AJ241" i="10"/>
  <c r="E241" i="10"/>
  <c r="D241" i="10"/>
  <c r="C241" i="10"/>
  <c r="B241" i="10"/>
  <c r="AI242" i="11"/>
  <c r="B242" i="11"/>
  <c r="AK241" i="11"/>
  <c r="AJ241" i="11"/>
  <c r="E241" i="11"/>
  <c r="D241" i="11"/>
  <c r="C241" i="11"/>
  <c r="B241" i="11"/>
  <c r="AI242" i="12"/>
  <c r="B242" i="12"/>
  <c r="AK241" i="12"/>
  <c r="AJ241" i="12"/>
  <c r="E241" i="12"/>
  <c r="D241" i="12"/>
  <c r="C241" i="12"/>
  <c r="B241" i="12"/>
  <c r="AI242" i="1"/>
  <c r="B242" i="1"/>
  <c r="AK241" i="1"/>
  <c r="AJ241" i="1"/>
  <c r="E241" i="1"/>
  <c r="D241" i="1"/>
  <c r="C241" i="1"/>
  <c r="B241" i="1"/>
  <c r="G240" i="1"/>
  <c r="AI196" i="2"/>
  <c r="B196" i="2"/>
  <c r="AK195" i="2"/>
  <c r="AJ195" i="2"/>
  <c r="E195" i="2"/>
  <c r="D195" i="2"/>
  <c r="C195" i="2"/>
  <c r="B195" i="2"/>
  <c r="AI196" i="3"/>
  <c r="B196" i="3"/>
  <c r="AK195" i="3"/>
  <c r="AJ195" i="3"/>
  <c r="E195" i="3"/>
  <c r="D195" i="3"/>
  <c r="C195" i="3"/>
  <c r="B195" i="3"/>
  <c r="AI196" i="4"/>
  <c r="B196" i="4"/>
  <c r="AK195" i="4"/>
  <c r="AJ195" i="4"/>
  <c r="E195" i="4"/>
  <c r="D195" i="4"/>
  <c r="C195" i="4"/>
  <c r="B195" i="4"/>
  <c r="AI196" i="5"/>
  <c r="B196" i="5"/>
  <c r="AK195" i="5"/>
  <c r="AJ195" i="5"/>
  <c r="E195" i="5"/>
  <c r="D195" i="5"/>
  <c r="C195" i="5"/>
  <c r="B195" i="5"/>
  <c r="AI196" i="6"/>
  <c r="B196" i="6"/>
  <c r="AK195" i="6"/>
  <c r="AJ195" i="6"/>
  <c r="E195" i="6"/>
  <c r="D195" i="6"/>
  <c r="C195" i="6"/>
  <c r="B195" i="6"/>
  <c r="AI196" i="7"/>
  <c r="B196" i="7"/>
  <c r="AK195" i="7"/>
  <c r="AJ195" i="7"/>
  <c r="E195" i="7"/>
  <c r="D195" i="7"/>
  <c r="C195" i="7"/>
  <c r="B195" i="7"/>
  <c r="AI196" i="8"/>
  <c r="B196" i="8"/>
  <c r="AK195" i="8"/>
  <c r="AJ195" i="8"/>
  <c r="E195" i="8"/>
  <c r="D195" i="8"/>
  <c r="C195" i="8"/>
  <c r="B195" i="8"/>
  <c r="AI196" i="9"/>
  <c r="B196" i="9"/>
  <c r="AK195" i="9"/>
  <c r="AJ195" i="9"/>
  <c r="E195" i="9"/>
  <c r="D195" i="9"/>
  <c r="C195" i="9"/>
  <c r="B195" i="9"/>
  <c r="AI196" i="10"/>
  <c r="B196" i="10"/>
  <c r="AK195" i="10"/>
  <c r="AJ195" i="10"/>
  <c r="E195" i="10"/>
  <c r="D195" i="10"/>
  <c r="C195" i="10"/>
  <c r="B195" i="10"/>
  <c r="AI196" i="11"/>
  <c r="B196" i="11"/>
  <c r="AK195" i="11"/>
  <c r="AJ195" i="11"/>
  <c r="E195" i="11"/>
  <c r="D195" i="11"/>
  <c r="C195" i="11"/>
  <c r="B195" i="11"/>
  <c r="AI196" i="12"/>
  <c r="B196" i="12"/>
  <c r="AK195" i="12"/>
  <c r="AJ195" i="12"/>
  <c r="E195" i="12"/>
  <c r="D195" i="12"/>
  <c r="C195" i="12"/>
  <c r="B195" i="12"/>
  <c r="AI196" i="1"/>
  <c r="B196" i="1"/>
  <c r="AK195" i="1"/>
  <c r="AJ195" i="1"/>
  <c r="E195" i="1"/>
  <c r="D195" i="1"/>
  <c r="C195" i="1"/>
  <c r="B195" i="1"/>
  <c r="G194" i="1"/>
  <c r="AI150" i="2"/>
  <c r="B150" i="2"/>
  <c r="AK149" i="2"/>
  <c r="AJ149" i="2"/>
  <c r="E149" i="2"/>
  <c r="D149" i="2"/>
  <c r="C149" i="2"/>
  <c r="B149" i="2"/>
  <c r="AI150" i="3"/>
  <c r="B150" i="3"/>
  <c r="AK149" i="3"/>
  <c r="AJ149" i="3"/>
  <c r="E149" i="3"/>
  <c r="D149" i="3"/>
  <c r="C149" i="3"/>
  <c r="B149" i="3"/>
  <c r="AI150" i="4"/>
  <c r="B150" i="4"/>
  <c r="AK149" i="4"/>
  <c r="AJ149" i="4"/>
  <c r="E149" i="4"/>
  <c r="D149" i="4"/>
  <c r="C149" i="4"/>
  <c r="B149" i="4"/>
  <c r="AI150" i="5"/>
  <c r="B150" i="5"/>
  <c r="AK149" i="5"/>
  <c r="AJ149" i="5"/>
  <c r="E149" i="5"/>
  <c r="D149" i="5"/>
  <c r="C149" i="5"/>
  <c r="B149" i="5"/>
  <c r="AI150" i="6"/>
  <c r="B150" i="6"/>
  <c r="AK149" i="6"/>
  <c r="AJ149" i="6"/>
  <c r="E149" i="6"/>
  <c r="D149" i="6"/>
  <c r="C149" i="6"/>
  <c r="B149" i="6"/>
  <c r="AI150" i="7"/>
  <c r="B150" i="7"/>
  <c r="AK149" i="7"/>
  <c r="AJ149" i="7"/>
  <c r="E149" i="7"/>
  <c r="D149" i="7"/>
  <c r="C149" i="7"/>
  <c r="B149" i="7"/>
  <c r="AI150" i="8"/>
  <c r="B150" i="8"/>
  <c r="AK149" i="8"/>
  <c r="AJ149" i="8"/>
  <c r="E149" i="8"/>
  <c r="D149" i="8"/>
  <c r="C149" i="8"/>
  <c r="B149" i="8"/>
  <c r="AI150" i="9"/>
  <c r="B150" i="9"/>
  <c r="AK149" i="9"/>
  <c r="AJ149" i="9"/>
  <c r="E149" i="9"/>
  <c r="D149" i="9"/>
  <c r="C149" i="9"/>
  <c r="B149" i="9"/>
  <c r="AI150" i="10"/>
  <c r="B150" i="10"/>
  <c r="AK149" i="10"/>
  <c r="AJ149" i="10"/>
  <c r="E149" i="10"/>
  <c r="D149" i="10"/>
  <c r="C149" i="10"/>
  <c r="B149" i="10"/>
  <c r="AI150" i="11"/>
  <c r="B150" i="11"/>
  <c r="AK149" i="11"/>
  <c r="AJ149" i="11"/>
  <c r="E149" i="11"/>
  <c r="D149" i="11"/>
  <c r="C149" i="11"/>
  <c r="B149" i="11"/>
  <c r="AI150" i="12"/>
  <c r="B150" i="12"/>
  <c r="AK149" i="12"/>
  <c r="AJ149" i="12"/>
  <c r="E149" i="12"/>
  <c r="D149" i="12"/>
  <c r="C149" i="12"/>
  <c r="B149" i="12"/>
  <c r="AI150" i="1"/>
  <c r="B150" i="1"/>
  <c r="AK149" i="1"/>
  <c r="AJ149" i="1"/>
  <c r="E149" i="1"/>
  <c r="D149" i="1"/>
  <c r="C149" i="1"/>
  <c r="B149" i="1"/>
  <c r="G148" i="1"/>
  <c r="AI104" i="2"/>
  <c r="B104" i="2"/>
  <c r="AK103" i="2"/>
  <c r="AJ103" i="2"/>
  <c r="E103" i="2"/>
  <c r="D103" i="2"/>
  <c r="C103" i="2"/>
  <c r="B103" i="2"/>
  <c r="AI104" i="3"/>
  <c r="B104" i="3"/>
  <c r="AK103" i="3"/>
  <c r="AJ103" i="3"/>
  <c r="E103" i="3"/>
  <c r="D103" i="3"/>
  <c r="C103" i="3"/>
  <c r="B103" i="3"/>
  <c r="AI104" i="4"/>
  <c r="B104" i="4"/>
  <c r="AK103" i="4"/>
  <c r="AJ103" i="4"/>
  <c r="E103" i="4"/>
  <c r="D103" i="4"/>
  <c r="C103" i="4"/>
  <c r="B103" i="4"/>
  <c r="AI104" i="5"/>
  <c r="B104" i="5"/>
  <c r="AK103" i="5"/>
  <c r="AJ103" i="5"/>
  <c r="E103" i="5"/>
  <c r="D103" i="5"/>
  <c r="C103" i="5"/>
  <c r="B103" i="5"/>
  <c r="AI104" i="6"/>
  <c r="B104" i="6"/>
  <c r="AK103" i="6"/>
  <c r="AJ103" i="6"/>
  <c r="E103" i="6"/>
  <c r="D103" i="6"/>
  <c r="C103" i="6"/>
  <c r="B103" i="6"/>
  <c r="AI104" i="7"/>
  <c r="B104" i="7"/>
  <c r="AK103" i="7"/>
  <c r="AJ103" i="7"/>
  <c r="E103" i="7"/>
  <c r="D103" i="7"/>
  <c r="C103" i="7"/>
  <c r="B103" i="7"/>
  <c r="AI104" i="8"/>
  <c r="B104" i="8"/>
  <c r="AK103" i="8"/>
  <c r="AJ103" i="8"/>
  <c r="E103" i="8"/>
  <c r="D103" i="8"/>
  <c r="C103" i="8"/>
  <c r="B103" i="8"/>
  <c r="AI104" i="9"/>
  <c r="B104" i="9"/>
  <c r="AK103" i="9"/>
  <c r="AJ103" i="9"/>
  <c r="E103" i="9"/>
  <c r="D103" i="9"/>
  <c r="C103" i="9"/>
  <c r="B103" i="9"/>
  <c r="AI104" i="10"/>
  <c r="B104" i="10"/>
  <c r="AK103" i="10"/>
  <c r="AJ103" i="10"/>
  <c r="E103" i="10"/>
  <c r="D103" i="10"/>
  <c r="C103" i="10"/>
  <c r="B103" i="10"/>
  <c r="AI104" i="11"/>
  <c r="B104" i="11"/>
  <c r="AK103" i="11"/>
  <c r="AJ103" i="11"/>
  <c r="E103" i="11"/>
  <c r="D103" i="11"/>
  <c r="C103" i="11"/>
  <c r="B103" i="11"/>
  <c r="AI104" i="12"/>
  <c r="B104" i="12"/>
  <c r="AK103" i="12"/>
  <c r="AJ103" i="12"/>
  <c r="E103" i="12"/>
  <c r="D103" i="12"/>
  <c r="C103" i="12"/>
  <c r="B103" i="12"/>
  <c r="AI104" i="1"/>
  <c r="B104" i="1"/>
  <c r="AK103" i="1"/>
  <c r="AJ103" i="1"/>
  <c r="E103" i="1"/>
  <c r="D103" i="1"/>
  <c r="C103" i="1"/>
  <c r="B103" i="1"/>
  <c r="G102" i="1"/>
  <c r="AK57" i="2"/>
  <c r="AK57" i="3"/>
  <c r="AK57" i="4"/>
  <c r="AK57" i="5"/>
  <c r="AK57" i="6"/>
  <c r="AK57" i="7"/>
  <c r="AK57" i="8"/>
  <c r="AK57" i="9"/>
  <c r="AK57" i="10"/>
  <c r="AK57" i="11"/>
  <c r="AK57" i="12"/>
  <c r="AK57" i="1"/>
  <c r="AI58" i="2"/>
  <c r="AI58" i="3"/>
  <c r="AI58" i="4"/>
  <c r="AI58" i="5"/>
  <c r="AI58" i="6"/>
  <c r="AI58" i="7"/>
  <c r="AI58" i="8"/>
  <c r="AI58" i="9"/>
  <c r="AI58" i="10"/>
  <c r="AI58" i="11"/>
  <c r="AI58" i="12"/>
  <c r="AI58" i="1"/>
  <c r="AJ57" i="2"/>
  <c r="AJ57" i="3"/>
  <c r="AJ57" i="4"/>
  <c r="AJ57" i="5"/>
  <c r="AJ57" i="6"/>
  <c r="AJ57" i="7"/>
  <c r="AJ57" i="8"/>
  <c r="AJ57" i="9"/>
  <c r="AJ57" i="10"/>
  <c r="AJ57" i="11"/>
  <c r="AJ57" i="12"/>
  <c r="AJ57" i="1"/>
  <c r="G56" i="1"/>
  <c r="E57" i="2"/>
  <c r="E57" i="3"/>
  <c r="E57" i="4"/>
  <c r="E57" i="5"/>
  <c r="E57" i="6"/>
  <c r="E57" i="7"/>
  <c r="E57" i="8"/>
  <c r="E57" i="9"/>
  <c r="E57" i="10"/>
  <c r="E57" i="11"/>
  <c r="E57" i="12"/>
  <c r="E57" i="1"/>
  <c r="D57" i="2"/>
  <c r="D57" i="3"/>
  <c r="D57" i="4"/>
  <c r="D57" i="5"/>
  <c r="D57" i="6"/>
  <c r="D57" i="7"/>
  <c r="D57" i="8"/>
  <c r="D57" i="9"/>
  <c r="D57" i="10"/>
  <c r="D57" i="11"/>
  <c r="D57" i="12"/>
  <c r="D57" i="1"/>
  <c r="B58" i="2"/>
  <c r="B58" i="3"/>
  <c r="B58" i="4"/>
  <c r="B58" i="5"/>
  <c r="B58" i="6"/>
  <c r="B58" i="7"/>
  <c r="B58" i="8"/>
  <c r="B58" i="9"/>
  <c r="B58" i="10"/>
  <c r="B58" i="11"/>
  <c r="B58" i="12"/>
  <c r="B58" i="1"/>
  <c r="C57" i="2"/>
  <c r="C57" i="3"/>
  <c r="C57" i="4"/>
  <c r="C57" i="5"/>
  <c r="C57" i="6"/>
  <c r="C57" i="7"/>
  <c r="C57" i="8"/>
  <c r="C57" i="9"/>
  <c r="C57" i="10"/>
  <c r="C57" i="11"/>
  <c r="C57" i="12"/>
  <c r="C57" i="1"/>
  <c r="B57" i="2"/>
  <c r="B57" i="3"/>
  <c r="B57" i="4"/>
  <c r="B57" i="5"/>
  <c r="B57" i="6"/>
  <c r="B57" i="7"/>
  <c r="B57" i="8"/>
  <c r="B57" i="9"/>
  <c r="B57" i="10"/>
  <c r="B57" i="11"/>
  <c r="B57" i="12"/>
  <c r="B57" i="1"/>
  <c r="AJ11" i="2" l="1"/>
  <c r="AJ11" i="3"/>
  <c r="AJ11" i="4"/>
  <c r="AJ11" i="5"/>
  <c r="AJ11" i="6"/>
  <c r="AJ11" i="7"/>
  <c r="AJ11" i="8"/>
  <c r="AJ11" i="9"/>
  <c r="AJ11" i="10"/>
  <c r="AJ11" i="11"/>
  <c r="AJ11" i="12"/>
  <c r="AJ11" i="1"/>
  <c r="I191" i="2" l="1"/>
  <c r="K190" i="2"/>
  <c r="J190" i="2"/>
  <c r="K189" i="2"/>
  <c r="J189" i="2"/>
  <c r="K188" i="2"/>
  <c r="J188" i="2"/>
  <c r="K187" i="2"/>
  <c r="J187" i="2"/>
  <c r="K186" i="2"/>
  <c r="J186" i="2"/>
  <c r="K185" i="2"/>
  <c r="J185" i="2"/>
  <c r="K184" i="2"/>
  <c r="J184" i="2"/>
  <c r="K183" i="2"/>
  <c r="J183" i="2"/>
  <c r="K182" i="2"/>
  <c r="J182" i="2"/>
  <c r="K181" i="2"/>
  <c r="J181" i="2"/>
  <c r="K180" i="2"/>
  <c r="J180" i="2"/>
  <c r="K179" i="2"/>
  <c r="J179" i="2"/>
  <c r="K178" i="2"/>
  <c r="J178" i="2"/>
  <c r="K177" i="2"/>
  <c r="J177" i="2"/>
  <c r="K176" i="2"/>
  <c r="J176" i="2"/>
  <c r="K175" i="2"/>
  <c r="J175" i="2"/>
  <c r="K174" i="2"/>
  <c r="J174" i="2"/>
  <c r="K173" i="2"/>
  <c r="J173" i="2"/>
  <c r="K172" i="2"/>
  <c r="J172" i="2"/>
  <c r="K171" i="2"/>
  <c r="J171" i="2"/>
  <c r="K170" i="2"/>
  <c r="J170" i="2"/>
  <c r="K169" i="2"/>
  <c r="J169" i="2"/>
  <c r="K168" i="2"/>
  <c r="J168" i="2"/>
  <c r="K167" i="2"/>
  <c r="J167" i="2"/>
  <c r="K166" i="2"/>
  <c r="J166" i="2"/>
  <c r="K165" i="2"/>
  <c r="J165" i="2"/>
  <c r="K164" i="2"/>
  <c r="J164" i="2"/>
  <c r="K163" i="2"/>
  <c r="J163" i="2"/>
  <c r="K162" i="2"/>
  <c r="J162" i="2"/>
  <c r="K161" i="2"/>
  <c r="J161" i="2"/>
  <c r="K160" i="2"/>
  <c r="J160" i="2"/>
  <c r="I145" i="2"/>
  <c r="K144" i="2"/>
  <c r="J144" i="2"/>
  <c r="K143" i="2"/>
  <c r="J143" i="2"/>
  <c r="K142" i="2"/>
  <c r="J142" i="2"/>
  <c r="K141" i="2"/>
  <c r="J141" i="2"/>
  <c r="K140" i="2"/>
  <c r="J140" i="2"/>
  <c r="K139" i="2"/>
  <c r="J139" i="2"/>
  <c r="K138" i="2"/>
  <c r="J138" i="2"/>
  <c r="K137" i="2"/>
  <c r="J137" i="2"/>
  <c r="K136" i="2"/>
  <c r="J136" i="2"/>
  <c r="K135" i="2"/>
  <c r="J135" i="2"/>
  <c r="K134" i="2"/>
  <c r="J134" i="2"/>
  <c r="K133" i="2"/>
  <c r="J133" i="2"/>
  <c r="K132" i="2"/>
  <c r="J132" i="2"/>
  <c r="K131" i="2"/>
  <c r="J131" i="2"/>
  <c r="K130" i="2"/>
  <c r="J130" i="2"/>
  <c r="K129" i="2"/>
  <c r="J129" i="2"/>
  <c r="K128" i="2"/>
  <c r="J128" i="2"/>
  <c r="K127" i="2"/>
  <c r="J127" i="2"/>
  <c r="K126" i="2"/>
  <c r="J126" i="2"/>
  <c r="K125" i="2"/>
  <c r="J125" i="2"/>
  <c r="K124" i="2"/>
  <c r="J124" i="2"/>
  <c r="K123" i="2"/>
  <c r="J123" i="2"/>
  <c r="K122" i="2"/>
  <c r="J122" i="2"/>
  <c r="K121" i="2"/>
  <c r="J121" i="2"/>
  <c r="K120" i="2"/>
  <c r="J120" i="2"/>
  <c r="K119" i="2"/>
  <c r="J119" i="2"/>
  <c r="K118" i="2"/>
  <c r="J118" i="2"/>
  <c r="K117" i="2"/>
  <c r="J117" i="2"/>
  <c r="K116" i="2"/>
  <c r="J116" i="2"/>
  <c r="K115" i="2"/>
  <c r="J115" i="2"/>
  <c r="K114" i="2"/>
  <c r="J114" i="2"/>
  <c r="I191" i="3"/>
  <c r="K190" i="3"/>
  <c r="J190" i="3"/>
  <c r="K189" i="3"/>
  <c r="J189" i="3"/>
  <c r="K188" i="3"/>
  <c r="J188" i="3"/>
  <c r="K187" i="3"/>
  <c r="J187" i="3"/>
  <c r="K186" i="3"/>
  <c r="J186" i="3"/>
  <c r="K185" i="3"/>
  <c r="J185" i="3"/>
  <c r="K184" i="3"/>
  <c r="J184" i="3"/>
  <c r="K183" i="3"/>
  <c r="J183" i="3"/>
  <c r="K182" i="3"/>
  <c r="J182" i="3"/>
  <c r="K181" i="3"/>
  <c r="J181" i="3"/>
  <c r="K180" i="3"/>
  <c r="J180" i="3"/>
  <c r="K179" i="3"/>
  <c r="J179" i="3"/>
  <c r="K178" i="3"/>
  <c r="J178" i="3"/>
  <c r="K177" i="3"/>
  <c r="J177" i="3"/>
  <c r="K176" i="3"/>
  <c r="J176" i="3"/>
  <c r="K175" i="3"/>
  <c r="J175" i="3"/>
  <c r="K174" i="3"/>
  <c r="J174" i="3"/>
  <c r="K173" i="3"/>
  <c r="J173" i="3"/>
  <c r="K172" i="3"/>
  <c r="J172" i="3"/>
  <c r="K171" i="3"/>
  <c r="J171" i="3"/>
  <c r="K170" i="3"/>
  <c r="J170" i="3"/>
  <c r="K169" i="3"/>
  <c r="J169" i="3"/>
  <c r="K168" i="3"/>
  <c r="J168" i="3"/>
  <c r="K167" i="3"/>
  <c r="J167" i="3"/>
  <c r="K166" i="3"/>
  <c r="J166" i="3"/>
  <c r="K165" i="3"/>
  <c r="J165" i="3"/>
  <c r="K164" i="3"/>
  <c r="J164" i="3"/>
  <c r="K163" i="3"/>
  <c r="J163" i="3"/>
  <c r="K162" i="3"/>
  <c r="J162" i="3"/>
  <c r="K161" i="3"/>
  <c r="J161" i="3"/>
  <c r="K160" i="3"/>
  <c r="J160" i="3"/>
  <c r="I145" i="3"/>
  <c r="K144" i="3"/>
  <c r="J144" i="3"/>
  <c r="K143" i="3"/>
  <c r="J143" i="3"/>
  <c r="K142" i="3"/>
  <c r="J142" i="3"/>
  <c r="K141" i="3"/>
  <c r="J141" i="3"/>
  <c r="K140" i="3"/>
  <c r="J140" i="3"/>
  <c r="K139" i="3"/>
  <c r="J139" i="3"/>
  <c r="K138" i="3"/>
  <c r="J138" i="3"/>
  <c r="K137" i="3"/>
  <c r="J137" i="3"/>
  <c r="K136" i="3"/>
  <c r="J136" i="3"/>
  <c r="K135" i="3"/>
  <c r="J135" i="3"/>
  <c r="K134" i="3"/>
  <c r="J134" i="3"/>
  <c r="K133" i="3"/>
  <c r="J133" i="3"/>
  <c r="K132" i="3"/>
  <c r="J132" i="3"/>
  <c r="K131" i="3"/>
  <c r="J131" i="3"/>
  <c r="K130" i="3"/>
  <c r="J130" i="3"/>
  <c r="K129" i="3"/>
  <c r="J129" i="3"/>
  <c r="K128" i="3"/>
  <c r="J128" i="3"/>
  <c r="K127" i="3"/>
  <c r="J127" i="3"/>
  <c r="K126" i="3"/>
  <c r="J126" i="3"/>
  <c r="K125" i="3"/>
  <c r="J125" i="3"/>
  <c r="K124" i="3"/>
  <c r="J124" i="3"/>
  <c r="K123" i="3"/>
  <c r="J123" i="3"/>
  <c r="K122" i="3"/>
  <c r="J122" i="3"/>
  <c r="K121" i="3"/>
  <c r="J121" i="3"/>
  <c r="K120" i="3"/>
  <c r="J120" i="3"/>
  <c r="K119" i="3"/>
  <c r="J119" i="3"/>
  <c r="K118" i="3"/>
  <c r="J118" i="3"/>
  <c r="K117" i="3"/>
  <c r="J117" i="3"/>
  <c r="K116" i="3"/>
  <c r="J116" i="3"/>
  <c r="K115" i="3"/>
  <c r="J115" i="3"/>
  <c r="K114" i="3"/>
  <c r="J114" i="3"/>
  <c r="I191" i="4"/>
  <c r="K190" i="4"/>
  <c r="J190" i="4"/>
  <c r="K189" i="4"/>
  <c r="J189" i="4"/>
  <c r="K188" i="4"/>
  <c r="J188" i="4"/>
  <c r="K187" i="4"/>
  <c r="J187" i="4"/>
  <c r="K186" i="4"/>
  <c r="J186" i="4"/>
  <c r="K185" i="4"/>
  <c r="J185" i="4"/>
  <c r="K184" i="4"/>
  <c r="J184" i="4"/>
  <c r="K183" i="4"/>
  <c r="J183" i="4"/>
  <c r="K182" i="4"/>
  <c r="J182" i="4"/>
  <c r="K181" i="4"/>
  <c r="J181" i="4"/>
  <c r="K180" i="4"/>
  <c r="J180" i="4"/>
  <c r="K179" i="4"/>
  <c r="J179" i="4"/>
  <c r="K178" i="4"/>
  <c r="J178" i="4"/>
  <c r="K177" i="4"/>
  <c r="J177" i="4"/>
  <c r="K176" i="4"/>
  <c r="J176" i="4"/>
  <c r="K175" i="4"/>
  <c r="J175" i="4"/>
  <c r="K174" i="4"/>
  <c r="J174" i="4"/>
  <c r="K173" i="4"/>
  <c r="J173" i="4"/>
  <c r="K172" i="4"/>
  <c r="J172" i="4"/>
  <c r="K171" i="4"/>
  <c r="J171" i="4"/>
  <c r="K170" i="4"/>
  <c r="J170" i="4"/>
  <c r="K169" i="4"/>
  <c r="J169" i="4"/>
  <c r="K168" i="4"/>
  <c r="J168" i="4"/>
  <c r="K167" i="4"/>
  <c r="J167" i="4"/>
  <c r="K166" i="4"/>
  <c r="J166" i="4"/>
  <c r="K165" i="4"/>
  <c r="J165" i="4"/>
  <c r="K164" i="4"/>
  <c r="J164" i="4"/>
  <c r="K163" i="4"/>
  <c r="J163" i="4"/>
  <c r="K162" i="4"/>
  <c r="J162" i="4"/>
  <c r="K161" i="4"/>
  <c r="J161" i="4"/>
  <c r="K160" i="4"/>
  <c r="J160" i="4"/>
  <c r="I145" i="4"/>
  <c r="K144" i="4"/>
  <c r="J144" i="4"/>
  <c r="K143" i="4"/>
  <c r="J143" i="4"/>
  <c r="K142" i="4"/>
  <c r="J142" i="4"/>
  <c r="K141" i="4"/>
  <c r="J141" i="4"/>
  <c r="K140" i="4"/>
  <c r="J140" i="4"/>
  <c r="K139" i="4"/>
  <c r="J139" i="4"/>
  <c r="K138" i="4"/>
  <c r="J138" i="4"/>
  <c r="K137" i="4"/>
  <c r="J137" i="4"/>
  <c r="K136" i="4"/>
  <c r="J136" i="4"/>
  <c r="K135" i="4"/>
  <c r="J135" i="4"/>
  <c r="K134" i="4"/>
  <c r="J134" i="4"/>
  <c r="K133" i="4"/>
  <c r="J133" i="4"/>
  <c r="K132" i="4"/>
  <c r="J132" i="4"/>
  <c r="K131" i="4"/>
  <c r="J131" i="4"/>
  <c r="K130" i="4"/>
  <c r="J130" i="4"/>
  <c r="K129" i="4"/>
  <c r="J129" i="4"/>
  <c r="K128" i="4"/>
  <c r="J128" i="4"/>
  <c r="K127" i="4"/>
  <c r="J127" i="4"/>
  <c r="K126" i="4"/>
  <c r="J126" i="4"/>
  <c r="K125" i="4"/>
  <c r="J125" i="4"/>
  <c r="K124" i="4"/>
  <c r="J124" i="4"/>
  <c r="K123" i="4"/>
  <c r="J123" i="4"/>
  <c r="K122" i="4"/>
  <c r="J122" i="4"/>
  <c r="K121" i="4"/>
  <c r="J121" i="4"/>
  <c r="K120" i="4"/>
  <c r="J120" i="4"/>
  <c r="K119" i="4"/>
  <c r="J119" i="4"/>
  <c r="K118" i="4"/>
  <c r="J118" i="4"/>
  <c r="K117" i="4"/>
  <c r="J117" i="4"/>
  <c r="K116" i="4"/>
  <c r="J116" i="4"/>
  <c r="K115" i="4"/>
  <c r="J115" i="4"/>
  <c r="K114" i="4"/>
  <c r="J114" i="4"/>
  <c r="I191" i="5"/>
  <c r="K190" i="5"/>
  <c r="J190" i="5"/>
  <c r="K189" i="5"/>
  <c r="J189" i="5"/>
  <c r="K188" i="5"/>
  <c r="J188" i="5"/>
  <c r="K187" i="5"/>
  <c r="J187" i="5"/>
  <c r="K186" i="5"/>
  <c r="J186" i="5"/>
  <c r="K185" i="5"/>
  <c r="J185" i="5"/>
  <c r="K184" i="5"/>
  <c r="J184" i="5"/>
  <c r="K183" i="5"/>
  <c r="J183" i="5"/>
  <c r="K182" i="5"/>
  <c r="J182" i="5"/>
  <c r="K181" i="5"/>
  <c r="J181" i="5"/>
  <c r="K180" i="5"/>
  <c r="J180" i="5"/>
  <c r="K179" i="5"/>
  <c r="J179" i="5"/>
  <c r="K178" i="5"/>
  <c r="J178" i="5"/>
  <c r="K177" i="5"/>
  <c r="J177" i="5"/>
  <c r="K176" i="5"/>
  <c r="J176" i="5"/>
  <c r="K175" i="5"/>
  <c r="J175" i="5"/>
  <c r="K174" i="5"/>
  <c r="J174" i="5"/>
  <c r="K173" i="5"/>
  <c r="J173" i="5"/>
  <c r="K172" i="5"/>
  <c r="J172" i="5"/>
  <c r="K171" i="5"/>
  <c r="J171" i="5"/>
  <c r="K170" i="5"/>
  <c r="J170" i="5"/>
  <c r="K169" i="5"/>
  <c r="J169" i="5"/>
  <c r="K168" i="5"/>
  <c r="J168" i="5"/>
  <c r="K167" i="5"/>
  <c r="J167" i="5"/>
  <c r="K166" i="5"/>
  <c r="J166" i="5"/>
  <c r="K165" i="5"/>
  <c r="J165" i="5"/>
  <c r="K164" i="5"/>
  <c r="J164" i="5"/>
  <c r="K163" i="5"/>
  <c r="J163" i="5"/>
  <c r="K162" i="5"/>
  <c r="J162" i="5"/>
  <c r="K161" i="5"/>
  <c r="J161" i="5"/>
  <c r="K160" i="5"/>
  <c r="J160" i="5"/>
  <c r="I145" i="5"/>
  <c r="K144" i="5"/>
  <c r="J144" i="5"/>
  <c r="K143" i="5"/>
  <c r="J143" i="5"/>
  <c r="K142" i="5"/>
  <c r="J142" i="5"/>
  <c r="K141" i="5"/>
  <c r="J141" i="5"/>
  <c r="K140" i="5"/>
  <c r="J140" i="5"/>
  <c r="K139" i="5"/>
  <c r="J139" i="5"/>
  <c r="K138" i="5"/>
  <c r="J138" i="5"/>
  <c r="K137" i="5"/>
  <c r="J137" i="5"/>
  <c r="K136" i="5"/>
  <c r="J136" i="5"/>
  <c r="K135" i="5"/>
  <c r="J135" i="5"/>
  <c r="K134" i="5"/>
  <c r="J134" i="5"/>
  <c r="K133" i="5"/>
  <c r="J133" i="5"/>
  <c r="K132" i="5"/>
  <c r="J132" i="5"/>
  <c r="K131" i="5"/>
  <c r="J131" i="5"/>
  <c r="K130" i="5"/>
  <c r="J130" i="5"/>
  <c r="K129" i="5"/>
  <c r="J129" i="5"/>
  <c r="K128" i="5"/>
  <c r="J128" i="5"/>
  <c r="K127" i="5"/>
  <c r="J127" i="5"/>
  <c r="K126" i="5"/>
  <c r="J126" i="5"/>
  <c r="K125" i="5"/>
  <c r="J125" i="5"/>
  <c r="K124" i="5"/>
  <c r="J124" i="5"/>
  <c r="K123" i="5"/>
  <c r="J123" i="5"/>
  <c r="K122" i="5"/>
  <c r="J122" i="5"/>
  <c r="K121" i="5"/>
  <c r="J121" i="5"/>
  <c r="K120" i="5"/>
  <c r="J120" i="5"/>
  <c r="K119" i="5"/>
  <c r="J119" i="5"/>
  <c r="K118" i="5"/>
  <c r="J118" i="5"/>
  <c r="K117" i="5"/>
  <c r="J117" i="5"/>
  <c r="K116" i="5"/>
  <c r="J116" i="5"/>
  <c r="K115" i="5"/>
  <c r="J115" i="5"/>
  <c r="K114" i="5"/>
  <c r="J114" i="5"/>
  <c r="I191" i="6"/>
  <c r="K190" i="6"/>
  <c r="J190" i="6"/>
  <c r="K189" i="6"/>
  <c r="J189" i="6"/>
  <c r="K188" i="6"/>
  <c r="J188" i="6"/>
  <c r="K187" i="6"/>
  <c r="J187" i="6"/>
  <c r="K186" i="6"/>
  <c r="J186" i="6"/>
  <c r="K185" i="6"/>
  <c r="J185" i="6"/>
  <c r="K184" i="6"/>
  <c r="J184" i="6"/>
  <c r="K183" i="6"/>
  <c r="J183" i="6"/>
  <c r="K182" i="6"/>
  <c r="J182" i="6"/>
  <c r="K181" i="6"/>
  <c r="J181" i="6"/>
  <c r="K180" i="6"/>
  <c r="J180" i="6"/>
  <c r="K179" i="6"/>
  <c r="J179" i="6"/>
  <c r="K178" i="6"/>
  <c r="J178" i="6"/>
  <c r="K177" i="6"/>
  <c r="J177" i="6"/>
  <c r="K176" i="6"/>
  <c r="J176" i="6"/>
  <c r="K175" i="6"/>
  <c r="J175" i="6"/>
  <c r="K174" i="6"/>
  <c r="J174" i="6"/>
  <c r="K173" i="6"/>
  <c r="J173" i="6"/>
  <c r="K172" i="6"/>
  <c r="J172" i="6"/>
  <c r="K171" i="6"/>
  <c r="J171" i="6"/>
  <c r="K170" i="6"/>
  <c r="J170" i="6"/>
  <c r="K169" i="6"/>
  <c r="J169" i="6"/>
  <c r="K168" i="6"/>
  <c r="J168" i="6"/>
  <c r="K167" i="6"/>
  <c r="J167" i="6"/>
  <c r="K166" i="6"/>
  <c r="J166" i="6"/>
  <c r="K165" i="6"/>
  <c r="J165" i="6"/>
  <c r="K164" i="6"/>
  <c r="J164" i="6"/>
  <c r="K163" i="6"/>
  <c r="J163" i="6"/>
  <c r="K162" i="6"/>
  <c r="J162" i="6"/>
  <c r="K161" i="6"/>
  <c r="J161" i="6"/>
  <c r="K160" i="6"/>
  <c r="J160" i="6"/>
  <c r="I145" i="6"/>
  <c r="K144" i="6"/>
  <c r="J144" i="6"/>
  <c r="K143" i="6"/>
  <c r="J143" i="6"/>
  <c r="K142" i="6"/>
  <c r="J142" i="6"/>
  <c r="K141" i="6"/>
  <c r="J141" i="6"/>
  <c r="K140" i="6"/>
  <c r="J140" i="6"/>
  <c r="K139" i="6"/>
  <c r="J139" i="6"/>
  <c r="K138" i="6"/>
  <c r="J138" i="6"/>
  <c r="K137" i="6"/>
  <c r="J137" i="6"/>
  <c r="K136" i="6"/>
  <c r="J136" i="6"/>
  <c r="K135" i="6"/>
  <c r="J135" i="6"/>
  <c r="K134" i="6"/>
  <c r="J134" i="6"/>
  <c r="K133" i="6"/>
  <c r="J133" i="6"/>
  <c r="K132" i="6"/>
  <c r="J132" i="6"/>
  <c r="K131" i="6"/>
  <c r="J131" i="6"/>
  <c r="K130" i="6"/>
  <c r="J130" i="6"/>
  <c r="K129" i="6"/>
  <c r="J129" i="6"/>
  <c r="K128" i="6"/>
  <c r="J128" i="6"/>
  <c r="K127" i="6"/>
  <c r="J127" i="6"/>
  <c r="K126" i="6"/>
  <c r="J126" i="6"/>
  <c r="K125" i="6"/>
  <c r="J125" i="6"/>
  <c r="K124" i="6"/>
  <c r="J124" i="6"/>
  <c r="K123" i="6"/>
  <c r="J123" i="6"/>
  <c r="K122" i="6"/>
  <c r="J122" i="6"/>
  <c r="K121" i="6"/>
  <c r="J121" i="6"/>
  <c r="K120" i="6"/>
  <c r="J120" i="6"/>
  <c r="K119" i="6"/>
  <c r="J119" i="6"/>
  <c r="K118" i="6"/>
  <c r="J118" i="6"/>
  <c r="K117" i="6"/>
  <c r="J117" i="6"/>
  <c r="K116" i="6"/>
  <c r="J116" i="6"/>
  <c r="K115" i="6"/>
  <c r="J115" i="6"/>
  <c r="K114" i="6"/>
  <c r="J114" i="6"/>
  <c r="I191" i="7"/>
  <c r="K190" i="7"/>
  <c r="J190" i="7"/>
  <c r="K189" i="7"/>
  <c r="J189" i="7"/>
  <c r="K188" i="7"/>
  <c r="J188" i="7"/>
  <c r="K187" i="7"/>
  <c r="J187" i="7"/>
  <c r="K186" i="7"/>
  <c r="J186" i="7"/>
  <c r="K185" i="7"/>
  <c r="J185" i="7"/>
  <c r="K184" i="7"/>
  <c r="J184" i="7"/>
  <c r="K183" i="7"/>
  <c r="J183" i="7"/>
  <c r="K182" i="7"/>
  <c r="J182" i="7"/>
  <c r="K181" i="7"/>
  <c r="J181" i="7"/>
  <c r="K180" i="7"/>
  <c r="J180" i="7"/>
  <c r="K179" i="7"/>
  <c r="J179" i="7"/>
  <c r="K178" i="7"/>
  <c r="J178" i="7"/>
  <c r="K177" i="7"/>
  <c r="J177" i="7"/>
  <c r="K176" i="7"/>
  <c r="J176" i="7"/>
  <c r="K175" i="7"/>
  <c r="J175" i="7"/>
  <c r="K174" i="7"/>
  <c r="J174" i="7"/>
  <c r="K173" i="7"/>
  <c r="J173" i="7"/>
  <c r="K172" i="7"/>
  <c r="J172" i="7"/>
  <c r="K171" i="7"/>
  <c r="J171" i="7"/>
  <c r="K170" i="7"/>
  <c r="J170" i="7"/>
  <c r="K169" i="7"/>
  <c r="J169" i="7"/>
  <c r="K168" i="7"/>
  <c r="J168" i="7"/>
  <c r="K167" i="7"/>
  <c r="J167" i="7"/>
  <c r="K166" i="7"/>
  <c r="J166" i="7"/>
  <c r="K165" i="7"/>
  <c r="J165" i="7"/>
  <c r="K164" i="7"/>
  <c r="J164" i="7"/>
  <c r="K163" i="7"/>
  <c r="J163" i="7"/>
  <c r="K162" i="7"/>
  <c r="J162" i="7"/>
  <c r="K161" i="7"/>
  <c r="J161" i="7"/>
  <c r="K160" i="7"/>
  <c r="J160" i="7"/>
  <c r="I145" i="7"/>
  <c r="K144" i="7"/>
  <c r="J144" i="7"/>
  <c r="K143" i="7"/>
  <c r="J143" i="7"/>
  <c r="K142" i="7"/>
  <c r="J142" i="7"/>
  <c r="K141" i="7"/>
  <c r="J141" i="7"/>
  <c r="K140" i="7"/>
  <c r="J140" i="7"/>
  <c r="K139" i="7"/>
  <c r="J139" i="7"/>
  <c r="K138" i="7"/>
  <c r="J138" i="7"/>
  <c r="K137" i="7"/>
  <c r="J137" i="7"/>
  <c r="K136" i="7"/>
  <c r="J136" i="7"/>
  <c r="K135" i="7"/>
  <c r="J135" i="7"/>
  <c r="K134" i="7"/>
  <c r="J134" i="7"/>
  <c r="K133" i="7"/>
  <c r="J133" i="7"/>
  <c r="K132" i="7"/>
  <c r="J132" i="7"/>
  <c r="K131" i="7"/>
  <c r="J131" i="7"/>
  <c r="K130" i="7"/>
  <c r="J130" i="7"/>
  <c r="K129" i="7"/>
  <c r="J129" i="7"/>
  <c r="K128" i="7"/>
  <c r="J128" i="7"/>
  <c r="K127" i="7"/>
  <c r="J127" i="7"/>
  <c r="K126" i="7"/>
  <c r="J126" i="7"/>
  <c r="K125" i="7"/>
  <c r="J125" i="7"/>
  <c r="K124" i="7"/>
  <c r="J124" i="7"/>
  <c r="K123" i="7"/>
  <c r="J123" i="7"/>
  <c r="K122" i="7"/>
  <c r="J122" i="7"/>
  <c r="K121" i="7"/>
  <c r="J121" i="7"/>
  <c r="K120" i="7"/>
  <c r="J120" i="7"/>
  <c r="K119" i="7"/>
  <c r="J119" i="7"/>
  <c r="K118" i="7"/>
  <c r="J118" i="7"/>
  <c r="K117" i="7"/>
  <c r="J117" i="7"/>
  <c r="K116" i="7"/>
  <c r="J116" i="7"/>
  <c r="K115" i="7"/>
  <c r="J115" i="7"/>
  <c r="K114" i="7"/>
  <c r="J114" i="7"/>
  <c r="I191" i="8"/>
  <c r="K190" i="8"/>
  <c r="J190" i="8"/>
  <c r="K189" i="8"/>
  <c r="J189" i="8"/>
  <c r="K188" i="8"/>
  <c r="J188" i="8"/>
  <c r="K187" i="8"/>
  <c r="J187" i="8"/>
  <c r="K186" i="8"/>
  <c r="J186" i="8"/>
  <c r="K185" i="8"/>
  <c r="J185" i="8"/>
  <c r="K184" i="8"/>
  <c r="J184" i="8"/>
  <c r="K183" i="8"/>
  <c r="J183" i="8"/>
  <c r="K182" i="8"/>
  <c r="J182" i="8"/>
  <c r="K181" i="8"/>
  <c r="J181" i="8"/>
  <c r="K180" i="8"/>
  <c r="J180" i="8"/>
  <c r="K179" i="8"/>
  <c r="J179" i="8"/>
  <c r="K178" i="8"/>
  <c r="J178" i="8"/>
  <c r="K177" i="8"/>
  <c r="J177" i="8"/>
  <c r="K176" i="8"/>
  <c r="J176" i="8"/>
  <c r="K175" i="8"/>
  <c r="J175" i="8"/>
  <c r="K174" i="8"/>
  <c r="J174" i="8"/>
  <c r="K173" i="8"/>
  <c r="J173" i="8"/>
  <c r="K172" i="8"/>
  <c r="J172" i="8"/>
  <c r="K171" i="8"/>
  <c r="J171" i="8"/>
  <c r="K170" i="8"/>
  <c r="J170" i="8"/>
  <c r="K169" i="8"/>
  <c r="J169" i="8"/>
  <c r="K168" i="8"/>
  <c r="J168" i="8"/>
  <c r="K167" i="8"/>
  <c r="J167" i="8"/>
  <c r="K166" i="8"/>
  <c r="J166" i="8"/>
  <c r="K165" i="8"/>
  <c r="J165" i="8"/>
  <c r="K164" i="8"/>
  <c r="J164" i="8"/>
  <c r="K163" i="8"/>
  <c r="J163" i="8"/>
  <c r="K162" i="8"/>
  <c r="J162" i="8"/>
  <c r="K161" i="8"/>
  <c r="J161" i="8"/>
  <c r="K160" i="8"/>
  <c r="J160" i="8"/>
  <c r="I145" i="8"/>
  <c r="K144" i="8"/>
  <c r="J144" i="8"/>
  <c r="K143" i="8"/>
  <c r="J143" i="8"/>
  <c r="K142" i="8"/>
  <c r="J142" i="8"/>
  <c r="K141" i="8"/>
  <c r="J141" i="8"/>
  <c r="K140" i="8"/>
  <c r="J140" i="8"/>
  <c r="K139" i="8"/>
  <c r="J139" i="8"/>
  <c r="K138" i="8"/>
  <c r="J138" i="8"/>
  <c r="K137" i="8"/>
  <c r="J137" i="8"/>
  <c r="K136" i="8"/>
  <c r="J136" i="8"/>
  <c r="K135" i="8"/>
  <c r="J135" i="8"/>
  <c r="K134" i="8"/>
  <c r="J134" i="8"/>
  <c r="K133" i="8"/>
  <c r="J133" i="8"/>
  <c r="K132" i="8"/>
  <c r="J132" i="8"/>
  <c r="K131" i="8"/>
  <c r="J131" i="8"/>
  <c r="K130" i="8"/>
  <c r="J130" i="8"/>
  <c r="K129" i="8"/>
  <c r="J129" i="8"/>
  <c r="K128" i="8"/>
  <c r="J128" i="8"/>
  <c r="K127" i="8"/>
  <c r="J127" i="8"/>
  <c r="K126" i="8"/>
  <c r="J126" i="8"/>
  <c r="K125" i="8"/>
  <c r="J125" i="8"/>
  <c r="K124" i="8"/>
  <c r="J124" i="8"/>
  <c r="K123" i="8"/>
  <c r="J123" i="8"/>
  <c r="K122" i="8"/>
  <c r="J122" i="8"/>
  <c r="K121" i="8"/>
  <c r="J121" i="8"/>
  <c r="K120" i="8"/>
  <c r="J120" i="8"/>
  <c r="K119" i="8"/>
  <c r="J119" i="8"/>
  <c r="K118" i="8"/>
  <c r="J118" i="8"/>
  <c r="K117" i="8"/>
  <c r="J117" i="8"/>
  <c r="K116" i="8"/>
  <c r="J116" i="8"/>
  <c r="K115" i="8"/>
  <c r="J115" i="8"/>
  <c r="K114" i="8"/>
  <c r="J114" i="8"/>
  <c r="I191" i="9"/>
  <c r="K190" i="9"/>
  <c r="J190" i="9"/>
  <c r="K189" i="9"/>
  <c r="J189" i="9"/>
  <c r="K188" i="9"/>
  <c r="J188" i="9"/>
  <c r="K187" i="9"/>
  <c r="J187" i="9"/>
  <c r="K186" i="9"/>
  <c r="J186" i="9"/>
  <c r="K185" i="9"/>
  <c r="J185" i="9"/>
  <c r="K184" i="9"/>
  <c r="J184" i="9"/>
  <c r="K183" i="9"/>
  <c r="J183" i="9"/>
  <c r="K182" i="9"/>
  <c r="J182" i="9"/>
  <c r="K181" i="9"/>
  <c r="J181" i="9"/>
  <c r="K180" i="9"/>
  <c r="J180" i="9"/>
  <c r="K179" i="9"/>
  <c r="J179" i="9"/>
  <c r="K178" i="9"/>
  <c r="J178" i="9"/>
  <c r="K177" i="9"/>
  <c r="J177" i="9"/>
  <c r="K176" i="9"/>
  <c r="J176" i="9"/>
  <c r="K175" i="9"/>
  <c r="J175" i="9"/>
  <c r="K174" i="9"/>
  <c r="J174" i="9"/>
  <c r="K173" i="9"/>
  <c r="J173" i="9"/>
  <c r="K172" i="9"/>
  <c r="J172" i="9"/>
  <c r="K171" i="9"/>
  <c r="J171" i="9"/>
  <c r="K170" i="9"/>
  <c r="J170" i="9"/>
  <c r="K169" i="9"/>
  <c r="J169" i="9"/>
  <c r="K168" i="9"/>
  <c r="J168" i="9"/>
  <c r="K167" i="9"/>
  <c r="J167" i="9"/>
  <c r="K166" i="9"/>
  <c r="J166" i="9"/>
  <c r="K165" i="9"/>
  <c r="J165" i="9"/>
  <c r="K164" i="9"/>
  <c r="J164" i="9"/>
  <c r="K163" i="9"/>
  <c r="J163" i="9"/>
  <c r="K162" i="9"/>
  <c r="J162" i="9"/>
  <c r="K161" i="9"/>
  <c r="J161" i="9"/>
  <c r="K160" i="9"/>
  <c r="J160" i="9"/>
  <c r="I145" i="9"/>
  <c r="K144" i="9"/>
  <c r="J144" i="9"/>
  <c r="K143" i="9"/>
  <c r="J143" i="9"/>
  <c r="K142" i="9"/>
  <c r="J142" i="9"/>
  <c r="K141" i="9"/>
  <c r="J141" i="9"/>
  <c r="K140" i="9"/>
  <c r="J140" i="9"/>
  <c r="K139" i="9"/>
  <c r="J139" i="9"/>
  <c r="K138" i="9"/>
  <c r="J138" i="9"/>
  <c r="K137" i="9"/>
  <c r="J137" i="9"/>
  <c r="K136" i="9"/>
  <c r="J136" i="9"/>
  <c r="K135" i="9"/>
  <c r="J135" i="9"/>
  <c r="K134" i="9"/>
  <c r="J134" i="9"/>
  <c r="K133" i="9"/>
  <c r="J133" i="9"/>
  <c r="K132" i="9"/>
  <c r="J132" i="9"/>
  <c r="K131" i="9"/>
  <c r="J131" i="9"/>
  <c r="K130" i="9"/>
  <c r="J130" i="9"/>
  <c r="K129" i="9"/>
  <c r="J129" i="9"/>
  <c r="K128" i="9"/>
  <c r="J128" i="9"/>
  <c r="K127" i="9"/>
  <c r="J127" i="9"/>
  <c r="K126" i="9"/>
  <c r="J126" i="9"/>
  <c r="K125" i="9"/>
  <c r="J125" i="9"/>
  <c r="K124" i="9"/>
  <c r="J124" i="9"/>
  <c r="K123" i="9"/>
  <c r="J123" i="9"/>
  <c r="K122" i="9"/>
  <c r="J122" i="9"/>
  <c r="K121" i="9"/>
  <c r="J121" i="9"/>
  <c r="K120" i="9"/>
  <c r="J120" i="9"/>
  <c r="K119" i="9"/>
  <c r="J119" i="9"/>
  <c r="K118" i="9"/>
  <c r="J118" i="9"/>
  <c r="K117" i="9"/>
  <c r="J117" i="9"/>
  <c r="K116" i="9"/>
  <c r="J116" i="9"/>
  <c r="K115" i="9"/>
  <c r="J115" i="9"/>
  <c r="K114" i="9"/>
  <c r="J114" i="9"/>
  <c r="I191" i="10"/>
  <c r="K190" i="10"/>
  <c r="J190" i="10"/>
  <c r="K189" i="10"/>
  <c r="J189" i="10"/>
  <c r="K188" i="10"/>
  <c r="J188" i="10"/>
  <c r="K187" i="10"/>
  <c r="J187" i="10"/>
  <c r="K186" i="10"/>
  <c r="J186" i="10"/>
  <c r="K185" i="10"/>
  <c r="J185" i="10"/>
  <c r="K184" i="10"/>
  <c r="J184" i="10"/>
  <c r="K183" i="10"/>
  <c r="J183" i="10"/>
  <c r="K182" i="10"/>
  <c r="J182" i="10"/>
  <c r="K181" i="10"/>
  <c r="J181" i="10"/>
  <c r="K180" i="10"/>
  <c r="J180" i="10"/>
  <c r="K179" i="10"/>
  <c r="J179" i="10"/>
  <c r="K178" i="10"/>
  <c r="J178" i="10"/>
  <c r="K177" i="10"/>
  <c r="J177" i="10"/>
  <c r="K176" i="10"/>
  <c r="J176" i="10"/>
  <c r="K175" i="10"/>
  <c r="J175" i="10"/>
  <c r="K174" i="10"/>
  <c r="J174" i="10"/>
  <c r="K173" i="10"/>
  <c r="J173" i="10"/>
  <c r="K172" i="10"/>
  <c r="J172" i="10"/>
  <c r="K171" i="10"/>
  <c r="J171" i="10"/>
  <c r="K170" i="10"/>
  <c r="J170" i="10"/>
  <c r="K169" i="10"/>
  <c r="J169" i="10"/>
  <c r="K168" i="10"/>
  <c r="J168" i="10"/>
  <c r="K167" i="10"/>
  <c r="J167" i="10"/>
  <c r="K166" i="10"/>
  <c r="J166" i="10"/>
  <c r="K165" i="10"/>
  <c r="J165" i="10"/>
  <c r="K164" i="10"/>
  <c r="J164" i="10"/>
  <c r="K163" i="10"/>
  <c r="J163" i="10"/>
  <c r="K162" i="10"/>
  <c r="J162" i="10"/>
  <c r="K161" i="10"/>
  <c r="J161" i="10"/>
  <c r="K160" i="10"/>
  <c r="J160" i="10"/>
  <c r="I145" i="10"/>
  <c r="K144" i="10"/>
  <c r="J144" i="10"/>
  <c r="K143" i="10"/>
  <c r="J143" i="10"/>
  <c r="K142" i="10"/>
  <c r="J142" i="10"/>
  <c r="K141" i="10"/>
  <c r="J141" i="10"/>
  <c r="K140" i="10"/>
  <c r="J140" i="10"/>
  <c r="K139" i="10"/>
  <c r="J139" i="10"/>
  <c r="K138" i="10"/>
  <c r="J138" i="10"/>
  <c r="K137" i="10"/>
  <c r="J137" i="10"/>
  <c r="K136" i="10"/>
  <c r="J136" i="10"/>
  <c r="K135" i="10"/>
  <c r="J135" i="10"/>
  <c r="K134" i="10"/>
  <c r="J134" i="10"/>
  <c r="K133" i="10"/>
  <c r="J133" i="10"/>
  <c r="K132" i="10"/>
  <c r="J132" i="10"/>
  <c r="K131" i="10"/>
  <c r="J131" i="10"/>
  <c r="K130" i="10"/>
  <c r="J130" i="10"/>
  <c r="K129" i="10"/>
  <c r="J129" i="10"/>
  <c r="K128" i="10"/>
  <c r="J128" i="10"/>
  <c r="K127" i="10"/>
  <c r="J127" i="10"/>
  <c r="K126" i="10"/>
  <c r="J126" i="10"/>
  <c r="K125" i="10"/>
  <c r="J125" i="10"/>
  <c r="K124" i="10"/>
  <c r="J124" i="10"/>
  <c r="K123" i="10"/>
  <c r="J123" i="10"/>
  <c r="K122" i="10"/>
  <c r="J122" i="10"/>
  <c r="K121" i="10"/>
  <c r="J121" i="10"/>
  <c r="K120" i="10"/>
  <c r="J120" i="10"/>
  <c r="K119" i="10"/>
  <c r="J119" i="10"/>
  <c r="K118" i="10"/>
  <c r="J118" i="10"/>
  <c r="K117" i="10"/>
  <c r="J117" i="10"/>
  <c r="K116" i="10"/>
  <c r="J116" i="10"/>
  <c r="K115" i="10"/>
  <c r="J115" i="10"/>
  <c r="K114" i="10"/>
  <c r="J114" i="10"/>
  <c r="I191" i="11"/>
  <c r="K190" i="11"/>
  <c r="J190" i="11"/>
  <c r="K189" i="11"/>
  <c r="J189" i="11"/>
  <c r="K188" i="11"/>
  <c r="J188" i="11"/>
  <c r="K187" i="11"/>
  <c r="J187" i="11"/>
  <c r="K186" i="11"/>
  <c r="J186" i="11"/>
  <c r="K185" i="11"/>
  <c r="J185" i="11"/>
  <c r="K184" i="11"/>
  <c r="J184" i="11"/>
  <c r="K183" i="11"/>
  <c r="J183" i="11"/>
  <c r="K182" i="11"/>
  <c r="J182" i="11"/>
  <c r="K181" i="11"/>
  <c r="J181" i="11"/>
  <c r="K180" i="11"/>
  <c r="J180" i="11"/>
  <c r="K179" i="11"/>
  <c r="J179" i="11"/>
  <c r="K178" i="11"/>
  <c r="J178" i="11"/>
  <c r="K177" i="11"/>
  <c r="J177" i="11"/>
  <c r="K176" i="11"/>
  <c r="J176" i="11"/>
  <c r="K175" i="11"/>
  <c r="J175" i="11"/>
  <c r="K174" i="11"/>
  <c r="J174" i="11"/>
  <c r="K173" i="11"/>
  <c r="J173" i="11"/>
  <c r="K172" i="11"/>
  <c r="J172" i="11"/>
  <c r="K171" i="11"/>
  <c r="J171" i="11"/>
  <c r="K170" i="11"/>
  <c r="J170" i="11"/>
  <c r="K169" i="11"/>
  <c r="J169" i="11"/>
  <c r="K168" i="11"/>
  <c r="J168" i="11"/>
  <c r="K167" i="11"/>
  <c r="J167" i="11"/>
  <c r="K166" i="11"/>
  <c r="J166" i="11"/>
  <c r="K165" i="11"/>
  <c r="J165" i="11"/>
  <c r="K164" i="11"/>
  <c r="J164" i="11"/>
  <c r="K163" i="11"/>
  <c r="J163" i="11"/>
  <c r="K162" i="11"/>
  <c r="J162" i="11"/>
  <c r="K161" i="11"/>
  <c r="J161" i="11"/>
  <c r="K160" i="11"/>
  <c r="J160" i="11"/>
  <c r="I145" i="11"/>
  <c r="K144" i="11"/>
  <c r="J144" i="11"/>
  <c r="K143" i="11"/>
  <c r="J143" i="11"/>
  <c r="K142" i="11"/>
  <c r="J142" i="11"/>
  <c r="K141" i="11"/>
  <c r="J141" i="11"/>
  <c r="K140" i="11"/>
  <c r="J140" i="11"/>
  <c r="K139" i="11"/>
  <c r="J139" i="11"/>
  <c r="K138" i="11"/>
  <c r="J138" i="11"/>
  <c r="K137" i="11"/>
  <c r="J137" i="11"/>
  <c r="K136" i="11"/>
  <c r="J136" i="11"/>
  <c r="K135" i="11"/>
  <c r="J135" i="11"/>
  <c r="K134" i="11"/>
  <c r="J134" i="11"/>
  <c r="K133" i="11"/>
  <c r="J133" i="11"/>
  <c r="K132" i="11"/>
  <c r="J132" i="11"/>
  <c r="K131" i="11"/>
  <c r="J131" i="11"/>
  <c r="K130" i="11"/>
  <c r="J130" i="11"/>
  <c r="K129" i="11"/>
  <c r="J129" i="11"/>
  <c r="K128" i="11"/>
  <c r="J128" i="11"/>
  <c r="K127" i="11"/>
  <c r="J127" i="11"/>
  <c r="K126" i="11"/>
  <c r="J126" i="11"/>
  <c r="K125" i="11"/>
  <c r="J125" i="11"/>
  <c r="K124" i="11"/>
  <c r="J124" i="11"/>
  <c r="K123" i="11"/>
  <c r="J123" i="11"/>
  <c r="K122" i="11"/>
  <c r="J122" i="11"/>
  <c r="K121" i="11"/>
  <c r="J121" i="11"/>
  <c r="K120" i="11"/>
  <c r="J120" i="11"/>
  <c r="K119" i="11"/>
  <c r="J119" i="11"/>
  <c r="K118" i="11"/>
  <c r="J118" i="11"/>
  <c r="K117" i="11"/>
  <c r="J117" i="11"/>
  <c r="K116" i="11"/>
  <c r="J116" i="11"/>
  <c r="K115" i="11"/>
  <c r="J115" i="11"/>
  <c r="K114" i="11"/>
  <c r="J114" i="11"/>
  <c r="I191" i="12"/>
  <c r="K190" i="12"/>
  <c r="J190" i="12"/>
  <c r="K189" i="12"/>
  <c r="J189" i="12"/>
  <c r="K188" i="12"/>
  <c r="J188" i="12"/>
  <c r="K187" i="12"/>
  <c r="J187" i="12"/>
  <c r="K186" i="12"/>
  <c r="J186" i="12"/>
  <c r="K185" i="12"/>
  <c r="J185" i="12"/>
  <c r="K184" i="12"/>
  <c r="J184" i="12"/>
  <c r="K183" i="12"/>
  <c r="J183" i="12"/>
  <c r="K182" i="12"/>
  <c r="J182" i="12"/>
  <c r="K181" i="12"/>
  <c r="J181" i="12"/>
  <c r="K180" i="12"/>
  <c r="J180" i="12"/>
  <c r="K179" i="12"/>
  <c r="J179" i="12"/>
  <c r="K178" i="12"/>
  <c r="J178" i="12"/>
  <c r="K177" i="12"/>
  <c r="J177" i="12"/>
  <c r="K176" i="12"/>
  <c r="J176" i="12"/>
  <c r="K175" i="12"/>
  <c r="J175" i="12"/>
  <c r="K174" i="12"/>
  <c r="J174" i="12"/>
  <c r="K173" i="12"/>
  <c r="J173" i="12"/>
  <c r="K172" i="12"/>
  <c r="J172" i="12"/>
  <c r="K171" i="12"/>
  <c r="J171" i="12"/>
  <c r="K170" i="12"/>
  <c r="J170" i="12"/>
  <c r="K169" i="12"/>
  <c r="J169" i="12"/>
  <c r="K168" i="12"/>
  <c r="J168" i="12"/>
  <c r="K167" i="12"/>
  <c r="J167" i="12"/>
  <c r="K166" i="12"/>
  <c r="J166" i="12"/>
  <c r="K165" i="12"/>
  <c r="J165" i="12"/>
  <c r="K164" i="12"/>
  <c r="J164" i="12"/>
  <c r="K163" i="12"/>
  <c r="J163" i="12"/>
  <c r="K162" i="12"/>
  <c r="J162" i="12"/>
  <c r="K161" i="12"/>
  <c r="J161" i="12"/>
  <c r="K160" i="12"/>
  <c r="J160" i="12"/>
  <c r="I145" i="12"/>
  <c r="K144" i="12"/>
  <c r="J144" i="12"/>
  <c r="K143" i="12"/>
  <c r="J143" i="12"/>
  <c r="K142" i="12"/>
  <c r="J142" i="12"/>
  <c r="K141" i="12"/>
  <c r="J141" i="12"/>
  <c r="K140" i="12"/>
  <c r="J140" i="12"/>
  <c r="K139" i="12"/>
  <c r="J139" i="12"/>
  <c r="K138" i="12"/>
  <c r="J138" i="12"/>
  <c r="K137" i="12"/>
  <c r="J137" i="12"/>
  <c r="K136" i="12"/>
  <c r="J136" i="12"/>
  <c r="K135" i="12"/>
  <c r="J135" i="12"/>
  <c r="K134" i="12"/>
  <c r="J134" i="12"/>
  <c r="K133" i="12"/>
  <c r="J133" i="12"/>
  <c r="K132" i="12"/>
  <c r="J132" i="12"/>
  <c r="K131" i="12"/>
  <c r="J131" i="12"/>
  <c r="K130" i="12"/>
  <c r="J130" i="12"/>
  <c r="K129" i="12"/>
  <c r="J129" i="12"/>
  <c r="K128" i="12"/>
  <c r="J128" i="12"/>
  <c r="K127" i="12"/>
  <c r="J127" i="12"/>
  <c r="K126" i="12"/>
  <c r="J126" i="12"/>
  <c r="K125" i="12"/>
  <c r="J125" i="12"/>
  <c r="K124" i="12"/>
  <c r="J124" i="12"/>
  <c r="K123" i="12"/>
  <c r="J123" i="12"/>
  <c r="K122" i="12"/>
  <c r="J122" i="12"/>
  <c r="K121" i="12"/>
  <c r="J121" i="12"/>
  <c r="K120" i="12"/>
  <c r="J120" i="12"/>
  <c r="K119" i="12"/>
  <c r="J119" i="12"/>
  <c r="K118" i="12"/>
  <c r="J118" i="12"/>
  <c r="K117" i="12"/>
  <c r="J117" i="12"/>
  <c r="K116" i="12"/>
  <c r="J116" i="12"/>
  <c r="K115" i="12"/>
  <c r="J115" i="12"/>
  <c r="K114" i="12"/>
  <c r="J114" i="12"/>
  <c r="I191" i="1"/>
  <c r="K190" i="1"/>
  <c r="J190" i="1"/>
  <c r="K189" i="1"/>
  <c r="J189" i="1"/>
  <c r="K188" i="1"/>
  <c r="J188" i="1"/>
  <c r="K187" i="1"/>
  <c r="J187" i="1"/>
  <c r="K186" i="1"/>
  <c r="J186" i="1"/>
  <c r="K185" i="1"/>
  <c r="J185" i="1"/>
  <c r="K184" i="1"/>
  <c r="J184" i="1"/>
  <c r="K183" i="1"/>
  <c r="J183" i="1"/>
  <c r="K182" i="1"/>
  <c r="J182" i="1"/>
  <c r="K181" i="1"/>
  <c r="J181" i="1"/>
  <c r="K180" i="1"/>
  <c r="J180" i="1"/>
  <c r="K179" i="1"/>
  <c r="J179" i="1"/>
  <c r="K178" i="1"/>
  <c r="J178" i="1"/>
  <c r="K177" i="1"/>
  <c r="J177" i="1"/>
  <c r="K176" i="1"/>
  <c r="J176" i="1"/>
  <c r="K175" i="1"/>
  <c r="J175" i="1"/>
  <c r="K174" i="1"/>
  <c r="J174" i="1"/>
  <c r="K173" i="1"/>
  <c r="J173" i="1"/>
  <c r="K172" i="1"/>
  <c r="J172" i="1"/>
  <c r="K171" i="1"/>
  <c r="J171" i="1"/>
  <c r="K170" i="1"/>
  <c r="J170" i="1"/>
  <c r="K169" i="1"/>
  <c r="J169" i="1"/>
  <c r="K168" i="1"/>
  <c r="J168" i="1"/>
  <c r="K167" i="1"/>
  <c r="J167" i="1"/>
  <c r="K166" i="1"/>
  <c r="J166" i="1"/>
  <c r="K165" i="1"/>
  <c r="J165" i="1"/>
  <c r="K164" i="1"/>
  <c r="J164" i="1"/>
  <c r="K163" i="1"/>
  <c r="J163" i="1"/>
  <c r="K162" i="1"/>
  <c r="J162" i="1"/>
  <c r="K161" i="1"/>
  <c r="J161" i="1"/>
  <c r="K160" i="1"/>
  <c r="J160" i="1"/>
  <c r="I145" i="1"/>
  <c r="K144" i="1"/>
  <c r="J144" i="1"/>
  <c r="K143" i="1"/>
  <c r="J143" i="1"/>
  <c r="K142" i="1"/>
  <c r="J142" i="1"/>
  <c r="K141" i="1"/>
  <c r="J141" i="1"/>
  <c r="K140" i="1"/>
  <c r="J140" i="1"/>
  <c r="K139" i="1"/>
  <c r="J139" i="1"/>
  <c r="K138" i="1"/>
  <c r="J138" i="1"/>
  <c r="K137" i="1"/>
  <c r="J137" i="1"/>
  <c r="K136" i="1"/>
  <c r="J136" i="1"/>
  <c r="K135" i="1"/>
  <c r="J135" i="1"/>
  <c r="K134" i="1"/>
  <c r="J134" i="1"/>
  <c r="K133" i="1"/>
  <c r="J133" i="1"/>
  <c r="K132" i="1"/>
  <c r="J132" i="1"/>
  <c r="K131" i="1"/>
  <c r="J131" i="1"/>
  <c r="K130" i="1"/>
  <c r="J130" i="1"/>
  <c r="K129" i="1"/>
  <c r="J129" i="1"/>
  <c r="K128" i="1"/>
  <c r="J128" i="1"/>
  <c r="K127" i="1"/>
  <c r="J127" i="1"/>
  <c r="K126" i="1"/>
  <c r="J126" i="1"/>
  <c r="K125" i="1"/>
  <c r="J125" i="1"/>
  <c r="K124" i="1"/>
  <c r="J124" i="1"/>
  <c r="K123" i="1"/>
  <c r="J123" i="1"/>
  <c r="K122" i="1"/>
  <c r="J122" i="1"/>
  <c r="K121" i="1"/>
  <c r="J121" i="1"/>
  <c r="K120" i="1"/>
  <c r="J120" i="1"/>
  <c r="K119" i="1"/>
  <c r="J119" i="1"/>
  <c r="K118" i="1"/>
  <c r="J118" i="1"/>
  <c r="K117" i="1"/>
  <c r="J117" i="1"/>
  <c r="K116" i="1"/>
  <c r="J116" i="1"/>
  <c r="K115" i="1"/>
  <c r="J115" i="1"/>
  <c r="K114" i="1"/>
  <c r="J114" i="1"/>
  <c r="F56" i="13" l="1"/>
  <c r="F55" i="13"/>
  <c r="F54" i="13"/>
  <c r="F53" i="13"/>
  <c r="F52" i="13"/>
  <c r="F51" i="13"/>
  <c r="F50" i="13"/>
  <c r="F49" i="13"/>
  <c r="M62" i="13" l="1"/>
  <c r="M65" i="13" s="1"/>
  <c r="F57" i="13"/>
  <c r="K48" i="13"/>
  <c r="K37" i="31" l="1"/>
  <c r="L37" i="31"/>
  <c r="M37" i="31"/>
  <c r="K37" i="16"/>
  <c r="L37" i="16"/>
  <c r="M37" i="16"/>
  <c r="K37" i="17"/>
  <c r="L37" i="17"/>
  <c r="M37" i="17"/>
  <c r="K37" i="18"/>
  <c r="L37" i="18"/>
  <c r="M37" i="18"/>
  <c r="C8" i="13" l="1"/>
  <c r="C9" i="13" s="1"/>
  <c r="G3" i="17"/>
  <c r="G3" i="16"/>
  <c r="G3" i="31"/>
  <c r="G3" i="18"/>
  <c r="G4" i="29"/>
  <c r="G4" i="28"/>
  <c r="G4" i="27"/>
  <c r="G4" i="26"/>
  <c r="G4" i="25"/>
  <c r="G4" i="24"/>
  <c r="G4" i="23"/>
  <c r="G4" i="22"/>
  <c r="G4" i="21"/>
  <c r="G4" i="20"/>
  <c r="G4" i="19"/>
  <c r="G4" i="30"/>
  <c r="A2" i="30"/>
  <c r="A2" i="29"/>
  <c r="A2" i="28"/>
  <c r="A2" i="27"/>
  <c r="A2" i="26"/>
  <c r="A2" i="25"/>
  <c r="A2" i="24"/>
  <c r="A2" i="23"/>
  <c r="A2" i="22"/>
  <c r="A2" i="21"/>
  <c r="A2" i="20"/>
  <c r="A2" i="19"/>
  <c r="A1" i="31"/>
  <c r="A1" i="16"/>
  <c r="A1" i="17"/>
  <c r="A1" i="18"/>
  <c r="F46" i="31"/>
  <c r="F46" i="16"/>
  <c r="F46" i="17"/>
  <c r="F46" i="18"/>
  <c r="F48" i="18" s="1"/>
  <c r="H50" i="18" s="1"/>
  <c r="J7" i="30"/>
  <c r="J8" i="18" s="1"/>
  <c r="R53" i="10"/>
  <c r="R67" i="10" s="1"/>
  <c r="R99" i="10" s="1"/>
  <c r="Q53" i="10"/>
  <c r="Q67" i="10" s="1"/>
  <c r="Q99" i="10" s="1"/>
  <c r="P53" i="10"/>
  <c r="P67" i="10" s="1"/>
  <c r="P99" i="10" s="1"/>
  <c r="O53" i="10"/>
  <c r="O67" i="10" s="1"/>
  <c r="O99" i="10" s="1"/>
  <c r="Z320" i="2"/>
  <c r="Z320" i="3" s="1"/>
  <c r="Z320" i="4" s="1"/>
  <c r="Z320" i="5" s="1"/>
  <c r="Z320" i="6" s="1"/>
  <c r="Z320" i="7" s="1"/>
  <c r="Z320" i="8" s="1"/>
  <c r="Z320" i="9" s="1"/>
  <c r="Z320" i="10" s="1"/>
  <c r="Z320" i="11" s="1"/>
  <c r="Z320" i="12" s="1"/>
  <c r="K56" i="13" s="1"/>
  <c r="U320" i="2"/>
  <c r="U320" i="3" s="1"/>
  <c r="U320" i="4" s="1"/>
  <c r="U320" i="5" s="1"/>
  <c r="U320" i="6" s="1"/>
  <c r="U320" i="7" s="1"/>
  <c r="U320" i="8" s="1"/>
  <c r="U320" i="9" s="1"/>
  <c r="U320" i="10" s="1"/>
  <c r="U320" i="11" s="1"/>
  <c r="U320" i="12" s="1"/>
  <c r="K52" i="13" s="1"/>
  <c r="Z319" i="2"/>
  <c r="Z319" i="3" s="1"/>
  <c r="Z319" i="4" s="1"/>
  <c r="Z319" i="5" s="1"/>
  <c r="Z319" i="6" s="1"/>
  <c r="Z319" i="7" s="1"/>
  <c r="Z319" i="8" s="1"/>
  <c r="Z319" i="9" s="1"/>
  <c r="Z319" i="10" s="1"/>
  <c r="Z319" i="11" s="1"/>
  <c r="Z319" i="12" s="1"/>
  <c r="U319" i="2"/>
  <c r="U319" i="3" s="1"/>
  <c r="U319" i="4" s="1"/>
  <c r="U319" i="5" s="1"/>
  <c r="U319" i="6" s="1"/>
  <c r="U319" i="7" s="1"/>
  <c r="U319" i="8" s="1"/>
  <c r="U319" i="9" s="1"/>
  <c r="U319" i="10" s="1"/>
  <c r="U319" i="11" s="1"/>
  <c r="U319" i="12" s="1"/>
  <c r="Z318" i="2"/>
  <c r="Z318" i="3" s="1"/>
  <c r="Z318" i="4" s="1"/>
  <c r="Z318" i="5" s="1"/>
  <c r="Z318" i="6" s="1"/>
  <c r="Z318" i="7" s="1"/>
  <c r="Z318" i="8" s="1"/>
  <c r="Z318" i="9" s="1"/>
  <c r="Z318" i="10" s="1"/>
  <c r="Z318" i="11" s="1"/>
  <c r="Z318" i="12" s="1"/>
  <c r="U318" i="2"/>
  <c r="U318" i="3" s="1"/>
  <c r="U318" i="4" s="1"/>
  <c r="U318" i="5" s="1"/>
  <c r="U318" i="6" s="1"/>
  <c r="U318" i="7" s="1"/>
  <c r="U318" i="8" s="1"/>
  <c r="U318" i="9" s="1"/>
  <c r="U318" i="10" s="1"/>
  <c r="U318" i="11" s="1"/>
  <c r="U318" i="12" s="1"/>
  <c r="Z310" i="2"/>
  <c r="Z310" i="3" s="1"/>
  <c r="Z310" i="4" s="1"/>
  <c r="Z310" i="5" s="1"/>
  <c r="Z310" i="6" s="1"/>
  <c r="Z310" i="7" s="1"/>
  <c r="Z310" i="8" s="1"/>
  <c r="Z310" i="9" s="1"/>
  <c r="Z310" i="10" s="1"/>
  <c r="Z310" i="11" s="1"/>
  <c r="Z310" i="12" s="1"/>
  <c r="K55" i="13" s="1"/>
  <c r="U310" i="2"/>
  <c r="U310" i="3" s="1"/>
  <c r="U310" i="4" s="1"/>
  <c r="U310" i="5" s="1"/>
  <c r="U310" i="6" s="1"/>
  <c r="U310" i="7" s="1"/>
  <c r="U310" i="8" s="1"/>
  <c r="U310" i="9" s="1"/>
  <c r="U310" i="10" s="1"/>
  <c r="U310" i="11" s="1"/>
  <c r="U310" i="12" s="1"/>
  <c r="K51" i="13" s="1"/>
  <c r="Z309" i="2"/>
  <c r="Z309" i="3" s="1"/>
  <c r="Z309" i="4" s="1"/>
  <c r="Z309" i="5" s="1"/>
  <c r="Z309" i="6" s="1"/>
  <c r="Z309" i="7" s="1"/>
  <c r="Z309" i="8" s="1"/>
  <c r="Z309" i="9" s="1"/>
  <c r="Z309" i="10" s="1"/>
  <c r="Z309" i="11" s="1"/>
  <c r="Z309" i="12" s="1"/>
  <c r="U309" i="2"/>
  <c r="U309" i="3" s="1"/>
  <c r="U309" i="4" s="1"/>
  <c r="U309" i="5" s="1"/>
  <c r="U309" i="6" s="1"/>
  <c r="U309" i="7" s="1"/>
  <c r="U309" i="8" s="1"/>
  <c r="U309" i="9" s="1"/>
  <c r="U309" i="10" s="1"/>
  <c r="U309" i="11" s="1"/>
  <c r="U309" i="12" s="1"/>
  <c r="Z308" i="2"/>
  <c r="Z308" i="3" s="1"/>
  <c r="Z308" i="4" s="1"/>
  <c r="Z308" i="5" s="1"/>
  <c r="Z308" i="6" s="1"/>
  <c r="Z308" i="7" s="1"/>
  <c r="Z308" i="8" s="1"/>
  <c r="Z308" i="9" s="1"/>
  <c r="Z308" i="10" s="1"/>
  <c r="Z308" i="11" s="1"/>
  <c r="Z308" i="12" s="1"/>
  <c r="U308" i="2"/>
  <c r="U308" i="3" s="1"/>
  <c r="U308" i="4" s="1"/>
  <c r="U308" i="5" s="1"/>
  <c r="U308" i="6" s="1"/>
  <c r="U308" i="7" s="1"/>
  <c r="U308" i="8" s="1"/>
  <c r="U308" i="9" s="1"/>
  <c r="U308" i="10" s="1"/>
  <c r="U308" i="11" s="1"/>
  <c r="U308" i="12" s="1"/>
  <c r="Z300" i="2"/>
  <c r="Z300" i="3" s="1"/>
  <c r="Z300" i="4" s="1"/>
  <c r="Z300" i="5" s="1"/>
  <c r="Z300" i="6" s="1"/>
  <c r="Z300" i="7" s="1"/>
  <c r="Z300" i="8" s="1"/>
  <c r="Z300" i="9" s="1"/>
  <c r="Z300" i="10" s="1"/>
  <c r="Z300" i="11" s="1"/>
  <c r="Z300" i="12" s="1"/>
  <c r="K54" i="13" s="1"/>
  <c r="U300" i="2"/>
  <c r="U300" i="3" s="1"/>
  <c r="U300" i="4" s="1"/>
  <c r="Z299" i="2"/>
  <c r="Z299" i="3" s="1"/>
  <c r="Z299" i="4" s="1"/>
  <c r="Z299" i="5" s="1"/>
  <c r="Z299" i="6" s="1"/>
  <c r="Z299" i="7" s="1"/>
  <c r="Z299" i="8" s="1"/>
  <c r="Z299" i="9" s="1"/>
  <c r="Z299" i="10" s="1"/>
  <c r="Z299" i="11" s="1"/>
  <c r="Z299" i="12" s="1"/>
  <c r="U299" i="2"/>
  <c r="U299" i="3" s="1"/>
  <c r="U299" i="4" s="1"/>
  <c r="U299" i="5" s="1"/>
  <c r="U299" i="6" s="1"/>
  <c r="U299" i="7" s="1"/>
  <c r="U299" i="8" s="1"/>
  <c r="U299" i="9" s="1"/>
  <c r="U299" i="10" s="1"/>
  <c r="U299" i="11" s="1"/>
  <c r="U299" i="12" s="1"/>
  <c r="Z298" i="2"/>
  <c r="Z298" i="3" s="1"/>
  <c r="Z298" i="4" s="1"/>
  <c r="Z298" i="5" s="1"/>
  <c r="Z298" i="6" s="1"/>
  <c r="Z298" i="7" s="1"/>
  <c r="Z298" i="8" s="1"/>
  <c r="Z298" i="9" s="1"/>
  <c r="Z298" i="10" s="1"/>
  <c r="Z298" i="11" s="1"/>
  <c r="Z298" i="12" s="1"/>
  <c r="U298" i="2"/>
  <c r="U298" i="3" s="1"/>
  <c r="U298" i="4" s="1"/>
  <c r="U298" i="5" s="1"/>
  <c r="U298" i="6" s="1"/>
  <c r="U298" i="7" s="1"/>
  <c r="U298" i="8" s="1"/>
  <c r="U298" i="9" s="1"/>
  <c r="U298" i="10" s="1"/>
  <c r="U298" i="11" s="1"/>
  <c r="U298" i="12" s="1"/>
  <c r="Z290" i="2"/>
  <c r="Z290" i="3" s="1"/>
  <c r="Z290" i="4" s="1"/>
  <c r="Z290" i="5" s="1"/>
  <c r="Z290" i="6" s="1"/>
  <c r="Z290" i="7" s="1"/>
  <c r="Z290" i="8" s="1"/>
  <c r="Z290" i="9" s="1"/>
  <c r="Z290" i="10" s="1"/>
  <c r="Z290" i="11" s="1"/>
  <c r="Z290" i="12" s="1"/>
  <c r="K53" i="13" s="1"/>
  <c r="U290" i="2"/>
  <c r="U290" i="3" s="1"/>
  <c r="U290" i="4" s="1"/>
  <c r="U290" i="5" s="1"/>
  <c r="U290" i="6" s="1"/>
  <c r="U290" i="7" s="1"/>
  <c r="U290" i="8" s="1"/>
  <c r="U290" i="9" s="1"/>
  <c r="U290" i="10" s="1"/>
  <c r="U290" i="11" s="1"/>
  <c r="U290" i="12" s="1"/>
  <c r="K49" i="13" s="1"/>
  <c r="Z289" i="2"/>
  <c r="Z289" i="3" s="1"/>
  <c r="Z289" i="4" s="1"/>
  <c r="Z289" i="5" s="1"/>
  <c r="Z289" i="6" s="1"/>
  <c r="Z289" i="7" s="1"/>
  <c r="Z289" i="8" s="1"/>
  <c r="Z289" i="9" s="1"/>
  <c r="Z289" i="10" s="1"/>
  <c r="Z289" i="11" s="1"/>
  <c r="Z289" i="12" s="1"/>
  <c r="U289" i="2"/>
  <c r="U289" i="3" s="1"/>
  <c r="U289" i="4" s="1"/>
  <c r="U289" i="5" s="1"/>
  <c r="U289" i="6" s="1"/>
  <c r="U289" i="7" s="1"/>
  <c r="U289" i="8" s="1"/>
  <c r="U289" i="9" s="1"/>
  <c r="U289" i="10" s="1"/>
  <c r="U289" i="11" s="1"/>
  <c r="U289" i="12" s="1"/>
  <c r="Z288" i="2"/>
  <c r="Z288" i="3" s="1"/>
  <c r="Z288" i="4" s="1"/>
  <c r="Z288" i="5" s="1"/>
  <c r="Z288" i="6" s="1"/>
  <c r="Z288" i="7" s="1"/>
  <c r="Z288" i="8" s="1"/>
  <c r="Z288" i="9" s="1"/>
  <c r="Z288" i="10" s="1"/>
  <c r="Z288" i="11" s="1"/>
  <c r="Z288" i="12" s="1"/>
  <c r="U288" i="2"/>
  <c r="U288" i="3" s="1"/>
  <c r="U288" i="4" s="1"/>
  <c r="U288" i="5" s="1"/>
  <c r="U288" i="6" s="1"/>
  <c r="U288" i="7" s="1"/>
  <c r="U288" i="8" s="1"/>
  <c r="U288" i="9" s="1"/>
  <c r="U288" i="10" s="1"/>
  <c r="U288" i="11" s="1"/>
  <c r="U288" i="12" s="1"/>
  <c r="G10" i="2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C58" i="4"/>
  <c r="C104" i="4" s="1"/>
  <c r="C150" i="4" s="1"/>
  <c r="C196" i="4" s="1"/>
  <c r="C242" i="4" s="1"/>
  <c r="AJ12" i="4"/>
  <c r="AJ58" i="4" s="1"/>
  <c r="AJ104" i="4" s="1"/>
  <c r="AJ150" i="4" s="1"/>
  <c r="AJ196" i="4" s="1"/>
  <c r="AJ242" i="4" s="1"/>
  <c r="AI12" i="4"/>
  <c r="AK53" i="4"/>
  <c r="AK67" i="4" s="1"/>
  <c r="AK99" i="4" s="1"/>
  <c r="AJ53" i="4"/>
  <c r="AJ67" i="4" s="1"/>
  <c r="AJ99" i="4" s="1"/>
  <c r="AH53" i="4"/>
  <c r="AH67" i="4" s="1"/>
  <c r="AH99" i="4" s="1"/>
  <c r="AG53" i="4"/>
  <c r="AG67" i="4" s="1"/>
  <c r="AG99" i="4" s="1"/>
  <c r="AF53" i="4"/>
  <c r="AF67" i="4" s="1"/>
  <c r="AF99" i="4" s="1"/>
  <c r="AE53" i="4"/>
  <c r="AE67" i="4" s="1"/>
  <c r="AE99" i="4" s="1"/>
  <c r="AD53" i="4"/>
  <c r="AD67" i="4" s="1"/>
  <c r="AD99" i="4" s="1"/>
  <c r="AC53" i="4"/>
  <c r="AC67" i="4" s="1"/>
  <c r="AC99" i="4" s="1"/>
  <c r="AB53" i="4"/>
  <c r="AB67" i="4" s="1"/>
  <c r="AB99" i="4" s="1"/>
  <c r="AA53" i="4"/>
  <c r="AA67" i="4" s="1"/>
  <c r="AA99" i="4" s="1"/>
  <c r="Z53" i="4"/>
  <c r="Z67" i="4" s="1"/>
  <c r="Z99" i="4" s="1"/>
  <c r="Y53" i="4"/>
  <c r="Y67" i="4" s="1"/>
  <c r="Y99" i="4" s="1"/>
  <c r="X53" i="4"/>
  <c r="X67" i="4" s="1"/>
  <c r="X99" i="4" s="1"/>
  <c r="W53" i="4"/>
  <c r="W67" i="4" s="1"/>
  <c r="W99" i="4" s="1"/>
  <c r="V53" i="4"/>
  <c r="V67" i="4" s="1"/>
  <c r="V99" i="4" s="1"/>
  <c r="U53" i="4"/>
  <c r="U67" i="4" s="1"/>
  <c r="U99" i="4" s="1"/>
  <c r="R53" i="4"/>
  <c r="R67" i="4" s="1"/>
  <c r="R99" i="4" s="1"/>
  <c r="Q53" i="4"/>
  <c r="Q67" i="4" s="1"/>
  <c r="Q99" i="4" s="1"/>
  <c r="P53" i="4"/>
  <c r="P67" i="4" s="1"/>
  <c r="P99" i="4" s="1"/>
  <c r="O53" i="4"/>
  <c r="O67" i="4" s="1"/>
  <c r="O99" i="4" s="1"/>
  <c r="N53" i="4"/>
  <c r="N67" i="4" s="1"/>
  <c r="N99" i="4" s="1"/>
  <c r="M53" i="4"/>
  <c r="M67" i="4" s="1"/>
  <c r="M99" i="4" s="1"/>
  <c r="L53" i="4"/>
  <c r="L67" i="4" s="1"/>
  <c r="L99" i="4" s="1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F53" i="4"/>
  <c r="F67" i="4" s="1"/>
  <c r="F99" i="4" s="1"/>
  <c r="E53" i="4"/>
  <c r="E67" i="4" s="1"/>
  <c r="E99" i="4" s="1"/>
  <c r="D53" i="4"/>
  <c r="D67" i="4" s="1"/>
  <c r="D99" i="4" s="1"/>
  <c r="C53" i="4"/>
  <c r="C67" i="4" s="1"/>
  <c r="C99" i="4" s="1"/>
  <c r="C113" i="4" s="1"/>
  <c r="C145" i="4" s="1"/>
  <c r="C159" i="4" s="1"/>
  <c r="C191" i="4" s="1"/>
  <c r="C205" i="4" s="1"/>
  <c r="C237" i="4" s="1"/>
  <c r="C251" i="4" s="1"/>
  <c r="C283" i="4" s="1"/>
  <c r="B53" i="4"/>
  <c r="B67" i="4" s="1"/>
  <c r="B99" i="4" s="1"/>
  <c r="B113" i="4" s="1"/>
  <c r="B145" i="4" s="1"/>
  <c r="B159" i="4" s="1"/>
  <c r="B191" i="4" s="1"/>
  <c r="B205" i="4" s="1"/>
  <c r="E331" i="4"/>
  <c r="C331" i="4"/>
  <c r="Y305" i="4"/>
  <c r="Y315" i="4" s="1"/>
  <c r="Y325" i="4" s="1"/>
  <c r="T305" i="4"/>
  <c r="T315" i="4" s="1"/>
  <c r="T325" i="4" s="1"/>
  <c r="I283" i="4"/>
  <c r="I237" i="4"/>
  <c r="I99" i="4"/>
  <c r="I53" i="4"/>
  <c r="U295" i="1"/>
  <c r="U291" i="2" s="1"/>
  <c r="U295" i="2" s="1"/>
  <c r="U291" i="3" s="1"/>
  <c r="U295" i="3" s="1"/>
  <c r="H51" i="18" s="1"/>
  <c r="Z295" i="1"/>
  <c r="Z291" i="2" s="1"/>
  <c r="Z295" i="2" s="1"/>
  <c r="Z291" i="3" s="1"/>
  <c r="Z295" i="3" s="1"/>
  <c r="Z291" i="4" s="1"/>
  <c r="Z295" i="4" s="1"/>
  <c r="Z291" i="5" s="1"/>
  <c r="Z295" i="5" s="1"/>
  <c r="Z291" i="6" s="1"/>
  <c r="Z295" i="6" s="1"/>
  <c r="Z291" i="7" s="1"/>
  <c r="Z295" i="7" s="1"/>
  <c r="Z291" i="8" s="1"/>
  <c r="Z295" i="8" s="1"/>
  <c r="Z291" i="9" s="1"/>
  <c r="Z295" i="9" s="1"/>
  <c r="Z291" i="10" s="1"/>
  <c r="Z295" i="10" s="1"/>
  <c r="Z291" i="11" s="1"/>
  <c r="Z295" i="11" s="1"/>
  <c r="Z291" i="12" s="1"/>
  <c r="Z295" i="12" s="1"/>
  <c r="N53" i="13" s="1"/>
  <c r="U305" i="1"/>
  <c r="U301" i="2" s="1"/>
  <c r="U305" i="2" s="1"/>
  <c r="U301" i="3" s="1"/>
  <c r="U305" i="3" s="1"/>
  <c r="Z305" i="1"/>
  <c r="Z301" i="2" s="1"/>
  <c r="Z305" i="2" s="1"/>
  <c r="Z301" i="3" s="1"/>
  <c r="Z305" i="3" s="1"/>
  <c r="Z301" i="4" s="1"/>
  <c r="Z305" i="4" s="1"/>
  <c r="Z301" i="5" s="1"/>
  <c r="Z305" i="5" s="1"/>
  <c r="Z301" i="6" s="1"/>
  <c r="Z305" i="6" s="1"/>
  <c r="Z301" i="7" s="1"/>
  <c r="Z305" i="7" s="1"/>
  <c r="Z301" i="8" s="1"/>
  <c r="Z305" i="8" s="1"/>
  <c r="Z301" i="9" s="1"/>
  <c r="Z305" i="9" s="1"/>
  <c r="Z301" i="10" s="1"/>
  <c r="Z305" i="10" s="1"/>
  <c r="Z301" i="11" s="1"/>
  <c r="Z305" i="11" s="1"/>
  <c r="Z301" i="12" s="1"/>
  <c r="Z305" i="12" s="1"/>
  <c r="N54" i="13" s="1"/>
  <c r="U315" i="1"/>
  <c r="U311" i="2" s="1"/>
  <c r="U315" i="2" s="1"/>
  <c r="U311" i="3" s="1"/>
  <c r="U315" i="3" s="1"/>
  <c r="U311" i="4" s="1"/>
  <c r="U315" i="4" s="1"/>
  <c r="U311" i="5" s="1"/>
  <c r="U315" i="5" s="1"/>
  <c r="U311" i="6" s="1"/>
  <c r="U315" i="6" s="1"/>
  <c r="U311" i="7" s="1"/>
  <c r="U315" i="7" s="1"/>
  <c r="U311" i="8" s="1"/>
  <c r="U315" i="8" s="1"/>
  <c r="U311" i="9" s="1"/>
  <c r="U315" i="9" s="1"/>
  <c r="U311" i="10" s="1"/>
  <c r="U315" i="10" s="1"/>
  <c r="U311" i="11" s="1"/>
  <c r="U315" i="11" s="1"/>
  <c r="U311" i="12" s="1"/>
  <c r="U315" i="12" s="1"/>
  <c r="N51" i="13" s="1"/>
  <c r="Z315" i="1"/>
  <c r="Z311" i="2" s="1"/>
  <c r="Z315" i="2" s="1"/>
  <c r="Z311" i="3" s="1"/>
  <c r="Z315" i="3" s="1"/>
  <c r="Z311" i="4" s="1"/>
  <c r="Z315" i="4" s="1"/>
  <c r="Z311" i="5" s="1"/>
  <c r="Z315" i="5" s="1"/>
  <c r="Z311" i="6" s="1"/>
  <c r="Z315" i="6" s="1"/>
  <c r="Z311" i="7" s="1"/>
  <c r="Z315" i="7" s="1"/>
  <c r="Z311" i="8" s="1"/>
  <c r="Z315" i="8" s="1"/>
  <c r="Z311" i="9" s="1"/>
  <c r="Z315" i="9" s="1"/>
  <c r="Z311" i="10" s="1"/>
  <c r="Z315" i="10" s="1"/>
  <c r="Z311" i="11" s="1"/>
  <c r="Z315" i="11" s="1"/>
  <c r="Z311" i="12" s="1"/>
  <c r="Z315" i="12" s="1"/>
  <c r="N55" i="13" s="1"/>
  <c r="U325" i="1"/>
  <c r="U321" i="2" s="1"/>
  <c r="Z325" i="1"/>
  <c r="Z321" i="2" s="1"/>
  <c r="U300" i="5"/>
  <c r="U300" i="6" s="1"/>
  <c r="U300" i="7" s="1"/>
  <c r="U300" i="8" s="1"/>
  <c r="U300" i="9" s="1"/>
  <c r="U300" i="10" s="1"/>
  <c r="U300" i="11" s="1"/>
  <c r="U300" i="12" s="1"/>
  <c r="K50" i="13" s="1"/>
  <c r="C58" i="8"/>
  <c r="C104" i="8" s="1"/>
  <c r="C150" i="8" s="1"/>
  <c r="C196" i="8" s="1"/>
  <c r="C242" i="8" s="1"/>
  <c r="AJ12" i="8"/>
  <c r="AJ58" i="8" s="1"/>
  <c r="AJ104" i="8" s="1"/>
  <c r="AJ150" i="8" s="1"/>
  <c r="AJ196" i="8" s="1"/>
  <c r="AJ242" i="8" s="1"/>
  <c r="AI12" i="8"/>
  <c r="AK53" i="8"/>
  <c r="AK67" i="8" s="1"/>
  <c r="AK99" i="8" s="1"/>
  <c r="AK113" i="8" s="1"/>
  <c r="AK145" i="8" s="1"/>
  <c r="AK159" i="8" s="1"/>
  <c r="AK191" i="8" s="1"/>
  <c r="AK205" i="8" s="1"/>
  <c r="AJ53" i="8"/>
  <c r="AJ67" i="8" s="1"/>
  <c r="AJ99" i="8" s="1"/>
  <c r="AJ113" i="8" s="1"/>
  <c r="AJ145" i="8" s="1"/>
  <c r="AJ159" i="8" s="1"/>
  <c r="AJ191" i="8" s="1"/>
  <c r="AJ205" i="8" s="1"/>
  <c r="AJ237" i="8" s="1"/>
  <c r="AJ251" i="8" s="1"/>
  <c r="AJ283" i="8" s="1"/>
  <c r="AJ7" i="8" s="1"/>
  <c r="I36" i="23" s="1"/>
  <c r="L38" i="16" s="1"/>
  <c r="AH53" i="8"/>
  <c r="AH67" i="8" s="1"/>
  <c r="AH99" i="8" s="1"/>
  <c r="AG53" i="8"/>
  <c r="AG67" i="8" s="1"/>
  <c r="AG99" i="8" s="1"/>
  <c r="AF53" i="8"/>
  <c r="AF67" i="8" s="1"/>
  <c r="AF99" i="8" s="1"/>
  <c r="AE53" i="8"/>
  <c r="AE67" i="8" s="1"/>
  <c r="AE99" i="8" s="1"/>
  <c r="AD53" i="8"/>
  <c r="AD67" i="8" s="1"/>
  <c r="AD99" i="8" s="1"/>
  <c r="AD113" i="8" s="1"/>
  <c r="AD145" i="8" s="1"/>
  <c r="AD159" i="8" s="1"/>
  <c r="AD191" i="8" s="1"/>
  <c r="AD205" i="8" s="1"/>
  <c r="AC53" i="8"/>
  <c r="AC67" i="8" s="1"/>
  <c r="AC99" i="8" s="1"/>
  <c r="AB53" i="8"/>
  <c r="AB67" i="8" s="1"/>
  <c r="AB99" i="8" s="1"/>
  <c r="AB113" i="8" s="1"/>
  <c r="AB145" i="8" s="1"/>
  <c r="AB159" i="8" s="1"/>
  <c r="AB191" i="8" s="1"/>
  <c r="AB205" i="8" s="1"/>
  <c r="AB237" i="8" s="1"/>
  <c r="AB251" i="8" s="1"/>
  <c r="AB283" i="8" s="1"/>
  <c r="AB7" i="8" s="1"/>
  <c r="I28" i="23" s="1"/>
  <c r="L30" i="16" s="1"/>
  <c r="AA53" i="8"/>
  <c r="AA67" i="8" s="1"/>
  <c r="AA99" i="8" s="1"/>
  <c r="AA113" i="8" s="1"/>
  <c r="AA145" i="8" s="1"/>
  <c r="AA159" i="8" s="1"/>
  <c r="AA191" i="8" s="1"/>
  <c r="AA205" i="8" s="1"/>
  <c r="AA237" i="8" s="1"/>
  <c r="AA251" i="8" s="1"/>
  <c r="AA283" i="8" s="1"/>
  <c r="Z53" i="8"/>
  <c r="Z67" i="8" s="1"/>
  <c r="Z99" i="8" s="1"/>
  <c r="Y53" i="8"/>
  <c r="Y67" i="8" s="1"/>
  <c r="Y99" i="8" s="1"/>
  <c r="X53" i="8"/>
  <c r="X67" i="8" s="1"/>
  <c r="X99" i="8" s="1"/>
  <c r="W53" i="8"/>
  <c r="W67" i="8" s="1"/>
  <c r="W99" i="8" s="1"/>
  <c r="V53" i="8"/>
  <c r="V67" i="8" s="1"/>
  <c r="V99" i="8" s="1"/>
  <c r="U53" i="8"/>
  <c r="U67" i="8" s="1"/>
  <c r="U99" i="8" s="1"/>
  <c r="R53" i="8"/>
  <c r="R67" i="8" s="1"/>
  <c r="R99" i="8" s="1"/>
  <c r="Q53" i="8"/>
  <c r="Q67" i="8" s="1"/>
  <c r="Q99" i="8" s="1"/>
  <c r="P53" i="8"/>
  <c r="P67" i="8" s="1"/>
  <c r="P99" i="8" s="1"/>
  <c r="O53" i="8"/>
  <c r="O67" i="8" s="1"/>
  <c r="O99" i="8" s="1"/>
  <c r="N53" i="8"/>
  <c r="N67" i="8" s="1"/>
  <c r="N99" i="8" s="1"/>
  <c r="M53" i="8"/>
  <c r="M67" i="8" s="1"/>
  <c r="M99" i="8" s="1"/>
  <c r="L53" i="8"/>
  <c r="L67" i="8" s="1"/>
  <c r="L99" i="8" s="1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52" i="8"/>
  <c r="K253" i="8"/>
  <c r="K254" i="8"/>
  <c r="K255" i="8"/>
  <c r="K256" i="8"/>
  <c r="K257" i="8"/>
  <c r="K258" i="8"/>
  <c r="K259" i="8"/>
  <c r="K260" i="8"/>
  <c r="K261" i="8"/>
  <c r="K262" i="8"/>
  <c r="K263" i="8"/>
  <c r="K264" i="8"/>
  <c r="K265" i="8"/>
  <c r="K266" i="8"/>
  <c r="K267" i="8"/>
  <c r="K268" i="8"/>
  <c r="K269" i="8"/>
  <c r="K270" i="8"/>
  <c r="K271" i="8"/>
  <c r="K272" i="8"/>
  <c r="K273" i="8"/>
  <c r="K274" i="8"/>
  <c r="K275" i="8"/>
  <c r="K276" i="8"/>
  <c r="K277" i="8"/>
  <c r="K278" i="8"/>
  <c r="K279" i="8"/>
  <c r="K280" i="8"/>
  <c r="K281" i="8"/>
  <c r="K282" i="8"/>
  <c r="F53" i="8"/>
  <c r="F67" i="8" s="1"/>
  <c r="F99" i="8" s="1"/>
  <c r="E53" i="8"/>
  <c r="E67" i="8" s="1"/>
  <c r="E99" i="8" s="1"/>
  <c r="D53" i="8"/>
  <c r="D67" i="8" s="1"/>
  <c r="D99" i="8" s="1"/>
  <c r="C53" i="8"/>
  <c r="C67" i="8" s="1"/>
  <c r="C99" i="8" s="1"/>
  <c r="B53" i="8"/>
  <c r="B67" i="8" s="1"/>
  <c r="B99" i="8" s="1"/>
  <c r="E331" i="8"/>
  <c r="C331" i="8"/>
  <c r="Y305" i="8"/>
  <c r="Y315" i="8" s="1"/>
  <c r="Y325" i="8" s="1"/>
  <c r="T305" i="8"/>
  <c r="T315" i="8" s="1"/>
  <c r="T325" i="8" s="1"/>
  <c r="J98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206" i="8"/>
  <c r="J207" i="8"/>
  <c r="J208" i="8"/>
  <c r="J209" i="8"/>
  <c r="J210" i="8"/>
  <c r="J211" i="8"/>
  <c r="J212" i="8"/>
  <c r="J213" i="8"/>
  <c r="J214" i="8"/>
  <c r="J215" i="8"/>
  <c r="J216" i="8"/>
  <c r="J217" i="8"/>
  <c r="J218" i="8"/>
  <c r="J219" i="8"/>
  <c r="J220" i="8"/>
  <c r="J221" i="8"/>
  <c r="J222" i="8"/>
  <c r="J223" i="8"/>
  <c r="J224" i="8"/>
  <c r="J225" i="8"/>
  <c r="J226" i="8"/>
  <c r="J227" i="8"/>
  <c r="J228" i="8"/>
  <c r="J229" i="8"/>
  <c r="J230" i="8"/>
  <c r="J231" i="8"/>
  <c r="J232" i="8"/>
  <c r="J233" i="8"/>
  <c r="J234" i="8"/>
  <c r="J235" i="8"/>
  <c r="J236" i="8"/>
  <c r="J252" i="8"/>
  <c r="J253" i="8"/>
  <c r="J254" i="8"/>
  <c r="J255" i="8"/>
  <c r="J256" i="8"/>
  <c r="J257" i="8"/>
  <c r="J258" i="8"/>
  <c r="J259" i="8"/>
  <c r="J260" i="8"/>
  <c r="J261" i="8"/>
  <c r="J262" i="8"/>
  <c r="J263" i="8"/>
  <c r="J264" i="8"/>
  <c r="J265" i="8"/>
  <c r="J266" i="8"/>
  <c r="J267" i="8"/>
  <c r="J268" i="8"/>
  <c r="J269" i="8"/>
  <c r="J270" i="8"/>
  <c r="J271" i="8"/>
  <c r="J272" i="8"/>
  <c r="J273" i="8"/>
  <c r="J274" i="8"/>
  <c r="J275" i="8"/>
  <c r="J276" i="8"/>
  <c r="J277" i="8"/>
  <c r="J278" i="8"/>
  <c r="J279" i="8"/>
  <c r="J280" i="8"/>
  <c r="J281" i="8"/>
  <c r="J282" i="8"/>
  <c r="I283" i="8"/>
  <c r="I237" i="8"/>
  <c r="I99" i="8"/>
  <c r="I53" i="8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206" i="6"/>
  <c r="K207" i="6"/>
  <c r="K208" i="6"/>
  <c r="K209" i="6"/>
  <c r="K210" i="6"/>
  <c r="K211" i="6"/>
  <c r="K212" i="6"/>
  <c r="K213" i="6"/>
  <c r="K214" i="6"/>
  <c r="K215" i="6"/>
  <c r="K216" i="6"/>
  <c r="K217" i="6"/>
  <c r="K218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6" i="6"/>
  <c r="K267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282" i="6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206" i="7"/>
  <c r="J207" i="7"/>
  <c r="J208" i="7"/>
  <c r="J209" i="7"/>
  <c r="J210" i="7"/>
  <c r="J211" i="7"/>
  <c r="J212" i="7"/>
  <c r="J213" i="7"/>
  <c r="J214" i="7"/>
  <c r="J215" i="7"/>
  <c r="J216" i="7"/>
  <c r="J217" i="7"/>
  <c r="J218" i="7"/>
  <c r="J219" i="7"/>
  <c r="J220" i="7"/>
  <c r="J221" i="7"/>
  <c r="J222" i="7"/>
  <c r="J223" i="7"/>
  <c r="J224" i="7"/>
  <c r="J225" i="7"/>
  <c r="J226" i="7"/>
  <c r="J227" i="7"/>
  <c r="J228" i="7"/>
  <c r="J229" i="7"/>
  <c r="J230" i="7"/>
  <c r="J231" i="7"/>
  <c r="J232" i="7"/>
  <c r="J233" i="7"/>
  <c r="J234" i="7"/>
  <c r="J235" i="7"/>
  <c r="J236" i="7"/>
  <c r="J252" i="7"/>
  <c r="J253" i="7"/>
  <c r="J254" i="7"/>
  <c r="J255" i="7"/>
  <c r="J256" i="7"/>
  <c r="J257" i="7"/>
  <c r="J258" i="7"/>
  <c r="J259" i="7"/>
  <c r="J260" i="7"/>
  <c r="J261" i="7"/>
  <c r="J262" i="7"/>
  <c r="J263" i="7"/>
  <c r="J264" i="7"/>
  <c r="J265" i="7"/>
  <c r="J266" i="7"/>
  <c r="J267" i="7"/>
  <c r="J268" i="7"/>
  <c r="J269" i="7"/>
  <c r="J270" i="7"/>
  <c r="J271" i="7"/>
  <c r="J272" i="7"/>
  <c r="J273" i="7"/>
  <c r="J274" i="7"/>
  <c r="J275" i="7"/>
  <c r="J276" i="7"/>
  <c r="J277" i="7"/>
  <c r="J278" i="7"/>
  <c r="J279" i="7"/>
  <c r="J280" i="7"/>
  <c r="J281" i="7"/>
  <c r="J282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206" i="7"/>
  <c r="K207" i="7"/>
  <c r="K208" i="7"/>
  <c r="K209" i="7"/>
  <c r="K210" i="7"/>
  <c r="K211" i="7"/>
  <c r="K212" i="7"/>
  <c r="K213" i="7"/>
  <c r="K214" i="7"/>
  <c r="K215" i="7"/>
  <c r="K216" i="7"/>
  <c r="K217" i="7"/>
  <c r="K218" i="7"/>
  <c r="K219" i="7"/>
  <c r="K220" i="7"/>
  <c r="K221" i="7"/>
  <c r="K222" i="7"/>
  <c r="K223" i="7"/>
  <c r="K224" i="7"/>
  <c r="K225" i="7"/>
  <c r="K226" i="7"/>
  <c r="K227" i="7"/>
  <c r="K228" i="7"/>
  <c r="K229" i="7"/>
  <c r="K230" i="7"/>
  <c r="K231" i="7"/>
  <c r="K232" i="7"/>
  <c r="K233" i="7"/>
  <c r="K234" i="7"/>
  <c r="K235" i="7"/>
  <c r="K236" i="7"/>
  <c r="K252" i="7"/>
  <c r="K253" i="7"/>
  <c r="K254" i="7"/>
  <c r="K255" i="7"/>
  <c r="K256" i="7"/>
  <c r="K257" i="7"/>
  <c r="K258" i="7"/>
  <c r="K259" i="7"/>
  <c r="K260" i="7"/>
  <c r="K261" i="7"/>
  <c r="K262" i="7"/>
  <c r="K263" i="7"/>
  <c r="K264" i="7"/>
  <c r="K265" i="7"/>
  <c r="K266" i="7"/>
  <c r="K267" i="7"/>
  <c r="K268" i="7"/>
  <c r="K269" i="7"/>
  <c r="K270" i="7"/>
  <c r="K271" i="7"/>
  <c r="K272" i="7"/>
  <c r="K273" i="7"/>
  <c r="K274" i="7"/>
  <c r="K275" i="7"/>
  <c r="K276" i="7"/>
  <c r="K277" i="7"/>
  <c r="K278" i="7"/>
  <c r="K279" i="7"/>
  <c r="K280" i="7"/>
  <c r="K281" i="7"/>
  <c r="K282" i="7"/>
  <c r="C58" i="12"/>
  <c r="C104" i="12" s="1"/>
  <c r="C150" i="12" s="1"/>
  <c r="C196" i="12" s="1"/>
  <c r="C242" i="12" s="1"/>
  <c r="AJ12" i="12"/>
  <c r="AJ58" i="12" s="1"/>
  <c r="AJ104" i="12" s="1"/>
  <c r="AJ150" i="12" s="1"/>
  <c r="AJ196" i="12" s="1"/>
  <c r="AJ242" i="12" s="1"/>
  <c r="AI12" i="12"/>
  <c r="AK53" i="12"/>
  <c r="AK67" i="12" s="1"/>
  <c r="AK99" i="12" s="1"/>
  <c r="AJ53" i="12"/>
  <c r="AJ67" i="12" s="1"/>
  <c r="AJ99" i="12" s="1"/>
  <c r="AH53" i="12"/>
  <c r="AH67" i="12" s="1"/>
  <c r="AH99" i="12" s="1"/>
  <c r="AG53" i="12"/>
  <c r="AG67" i="12" s="1"/>
  <c r="AG99" i="12" s="1"/>
  <c r="AF53" i="12"/>
  <c r="AF67" i="12" s="1"/>
  <c r="AF99" i="12" s="1"/>
  <c r="AE53" i="12"/>
  <c r="AE67" i="12" s="1"/>
  <c r="AE99" i="12" s="1"/>
  <c r="AD53" i="12"/>
  <c r="AD67" i="12" s="1"/>
  <c r="AD99" i="12" s="1"/>
  <c r="AC53" i="12"/>
  <c r="AC67" i="12" s="1"/>
  <c r="AC99" i="12" s="1"/>
  <c r="AB53" i="12"/>
  <c r="AB67" i="12" s="1"/>
  <c r="AB99" i="12" s="1"/>
  <c r="AA53" i="12"/>
  <c r="AA67" i="12" s="1"/>
  <c r="AA99" i="12" s="1"/>
  <c r="Z53" i="12"/>
  <c r="Z67" i="12" s="1"/>
  <c r="Z99" i="12" s="1"/>
  <c r="Y53" i="12"/>
  <c r="Y67" i="12" s="1"/>
  <c r="Y99" i="12" s="1"/>
  <c r="X53" i="12"/>
  <c r="X67" i="12" s="1"/>
  <c r="X99" i="12" s="1"/>
  <c r="W53" i="12"/>
  <c r="W67" i="12" s="1"/>
  <c r="W99" i="12" s="1"/>
  <c r="V53" i="12"/>
  <c r="V67" i="12" s="1"/>
  <c r="V99" i="12" s="1"/>
  <c r="U53" i="12"/>
  <c r="U67" i="12" s="1"/>
  <c r="U99" i="12" s="1"/>
  <c r="R53" i="12"/>
  <c r="R67" i="12" s="1"/>
  <c r="R99" i="12" s="1"/>
  <c r="Q53" i="12"/>
  <c r="Q67" i="12" s="1"/>
  <c r="Q99" i="12" s="1"/>
  <c r="P53" i="12"/>
  <c r="P67" i="12" s="1"/>
  <c r="P99" i="12" s="1"/>
  <c r="O53" i="12"/>
  <c r="O67" i="12" s="1"/>
  <c r="O99" i="12" s="1"/>
  <c r="N53" i="12"/>
  <c r="N67" i="12" s="1"/>
  <c r="N99" i="12" s="1"/>
  <c r="M53" i="12"/>
  <c r="M67" i="12" s="1"/>
  <c r="M99" i="12" s="1"/>
  <c r="L53" i="12"/>
  <c r="L67" i="12" s="1"/>
  <c r="L99" i="12" s="1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206" i="12"/>
  <c r="K207" i="12"/>
  <c r="K208" i="12"/>
  <c r="K209" i="12"/>
  <c r="K210" i="12"/>
  <c r="K211" i="12"/>
  <c r="K212" i="12"/>
  <c r="K213" i="12"/>
  <c r="K214" i="12"/>
  <c r="K215" i="12"/>
  <c r="K216" i="12"/>
  <c r="K217" i="12"/>
  <c r="K218" i="12"/>
  <c r="K219" i="12"/>
  <c r="K220" i="12"/>
  <c r="K221" i="12"/>
  <c r="K222" i="12"/>
  <c r="K223" i="12"/>
  <c r="K224" i="12"/>
  <c r="K225" i="12"/>
  <c r="K226" i="12"/>
  <c r="K227" i="12"/>
  <c r="K228" i="12"/>
  <c r="K229" i="12"/>
  <c r="K230" i="12"/>
  <c r="K231" i="12"/>
  <c r="K232" i="12"/>
  <c r="K233" i="12"/>
  <c r="K234" i="12"/>
  <c r="K235" i="12"/>
  <c r="K236" i="12"/>
  <c r="K252" i="12"/>
  <c r="K253" i="12"/>
  <c r="K254" i="12"/>
  <c r="K255" i="12"/>
  <c r="K256" i="12"/>
  <c r="K257" i="12"/>
  <c r="K258" i="12"/>
  <c r="K259" i="12"/>
  <c r="K260" i="12"/>
  <c r="K261" i="12"/>
  <c r="K262" i="12"/>
  <c r="K263" i="12"/>
  <c r="K264" i="12"/>
  <c r="K265" i="12"/>
  <c r="K266" i="12"/>
  <c r="K267" i="12"/>
  <c r="K268" i="12"/>
  <c r="K269" i="12"/>
  <c r="K270" i="12"/>
  <c r="K271" i="12"/>
  <c r="K272" i="12"/>
  <c r="K273" i="12"/>
  <c r="K274" i="12"/>
  <c r="K275" i="12"/>
  <c r="K276" i="12"/>
  <c r="K277" i="12"/>
  <c r="K278" i="12"/>
  <c r="K279" i="12"/>
  <c r="K280" i="12"/>
  <c r="K281" i="12"/>
  <c r="K282" i="12"/>
  <c r="F53" i="12"/>
  <c r="F67" i="12" s="1"/>
  <c r="F99" i="12" s="1"/>
  <c r="E53" i="12"/>
  <c r="E67" i="12" s="1"/>
  <c r="E99" i="12" s="1"/>
  <c r="D53" i="12"/>
  <c r="D67" i="12" s="1"/>
  <c r="D99" i="12" s="1"/>
  <c r="D113" i="12" s="1"/>
  <c r="D145" i="12" s="1"/>
  <c r="D159" i="12" s="1"/>
  <c r="D191" i="12" s="1"/>
  <c r="D205" i="12" s="1"/>
  <c r="D237" i="12" s="1"/>
  <c r="D251" i="12" s="1"/>
  <c r="D283" i="12" s="1"/>
  <c r="D7" i="12" s="1"/>
  <c r="I11" i="19" s="1"/>
  <c r="M12" i="31" s="1"/>
  <c r="C53" i="12"/>
  <c r="C67" i="12" s="1"/>
  <c r="C99" i="12" s="1"/>
  <c r="B53" i="12"/>
  <c r="B67" i="12" s="1"/>
  <c r="B99" i="12" s="1"/>
  <c r="B113" i="12" s="1"/>
  <c r="B145" i="12" s="1"/>
  <c r="B159" i="12" s="1"/>
  <c r="B191" i="12" s="1"/>
  <c r="B205" i="12" s="1"/>
  <c r="B237" i="12" s="1"/>
  <c r="B251" i="12" s="1"/>
  <c r="B283" i="12" s="1"/>
  <c r="B7" i="12" s="1"/>
  <c r="I9" i="19" s="1"/>
  <c r="M10" i="31" s="1"/>
  <c r="E331" i="12"/>
  <c r="C331" i="12"/>
  <c r="G328" i="12" s="1"/>
  <c r="O299" i="12" s="1"/>
  <c r="Y305" i="12"/>
  <c r="Y315" i="12" s="1"/>
  <c r="Y325" i="12" s="1"/>
  <c r="T305" i="12"/>
  <c r="T315" i="12" s="1"/>
  <c r="T325" i="12" s="1"/>
  <c r="J98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206" i="12"/>
  <c r="J207" i="12"/>
  <c r="J208" i="12"/>
  <c r="J209" i="12"/>
  <c r="J210" i="12"/>
  <c r="J211" i="12"/>
  <c r="J212" i="12"/>
  <c r="J213" i="12"/>
  <c r="J214" i="12"/>
  <c r="J215" i="12"/>
  <c r="J216" i="12"/>
  <c r="J217" i="12"/>
  <c r="J218" i="12"/>
  <c r="J219" i="12"/>
  <c r="J220" i="12"/>
  <c r="J221" i="12"/>
  <c r="J222" i="12"/>
  <c r="J223" i="12"/>
  <c r="J224" i="12"/>
  <c r="J225" i="12"/>
  <c r="J226" i="12"/>
  <c r="J227" i="12"/>
  <c r="J228" i="12"/>
  <c r="J229" i="12"/>
  <c r="J230" i="12"/>
  <c r="J231" i="12"/>
  <c r="J232" i="12"/>
  <c r="J233" i="12"/>
  <c r="J234" i="12"/>
  <c r="J235" i="12"/>
  <c r="J236" i="12"/>
  <c r="J252" i="12"/>
  <c r="J253" i="12"/>
  <c r="J254" i="12"/>
  <c r="J255" i="12"/>
  <c r="J256" i="12"/>
  <c r="J257" i="12"/>
  <c r="J258" i="12"/>
  <c r="J259" i="12"/>
  <c r="J260" i="12"/>
  <c r="J261" i="12"/>
  <c r="J262" i="12"/>
  <c r="J263" i="12"/>
  <c r="J264" i="12"/>
  <c r="J265" i="12"/>
  <c r="J266" i="12"/>
  <c r="J267" i="12"/>
  <c r="J268" i="12"/>
  <c r="J269" i="12"/>
  <c r="J270" i="12"/>
  <c r="J271" i="12"/>
  <c r="J272" i="12"/>
  <c r="J273" i="12"/>
  <c r="J274" i="12"/>
  <c r="J275" i="12"/>
  <c r="J276" i="12"/>
  <c r="J277" i="12"/>
  <c r="J278" i="12"/>
  <c r="J279" i="12"/>
  <c r="J280" i="12"/>
  <c r="J281" i="12"/>
  <c r="J282" i="12"/>
  <c r="I283" i="12"/>
  <c r="I237" i="12"/>
  <c r="I99" i="12"/>
  <c r="I53" i="12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206" i="9"/>
  <c r="J207" i="9"/>
  <c r="J208" i="9"/>
  <c r="J209" i="9"/>
  <c r="J210" i="9"/>
  <c r="J211" i="9"/>
  <c r="J212" i="9"/>
  <c r="J213" i="9"/>
  <c r="J214" i="9"/>
  <c r="J215" i="9"/>
  <c r="J216" i="9"/>
  <c r="J217" i="9"/>
  <c r="J218" i="9"/>
  <c r="J219" i="9"/>
  <c r="J220" i="9"/>
  <c r="J221" i="9"/>
  <c r="J222" i="9"/>
  <c r="J223" i="9"/>
  <c r="J224" i="9"/>
  <c r="J225" i="9"/>
  <c r="J226" i="9"/>
  <c r="J227" i="9"/>
  <c r="J228" i="9"/>
  <c r="J229" i="9"/>
  <c r="J230" i="9"/>
  <c r="J231" i="9"/>
  <c r="J232" i="9"/>
  <c r="J233" i="9"/>
  <c r="J234" i="9"/>
  <c r="J235" i="9"/>
  <c r="J236" i="9"/>
  <c r="J252" i="9"/>
  <c r="J253" i="9"/>
  <c r="J254" i="9"/>
  <c r="J255" i="9"/>
  <c r="J256" i="9"/>
  <c r="J257" i="9"/>
  <c r="J258" i="9"/>
  <c r="J259" i="9"/>
  <c r="J260" i="9"/>
  <c r="J261" i="9"/>
  <c r="J262" i="9"/>
  <c r="J263" i="9"/>
  <c r="J264" i="9"/>
  <c r="J265" i="9"/>
  <c r="J266" i="9"/>
  <c r="J267" i="9"/>
  <c r="J268" i="9"/>
  <c r="J269" i="9"/>
  <c r="J270" i="9"/>
  <c r="J271" i="9"/>
  <c r="J272" i="9"/>
  <c r="J273" i="9"/>
  <c r="J274" i="9"/>
  <c r="J275" i="9"/>
  <c r="J276" i="9"/>
  <c r="J277" i="9"/>
  <c r="J278" i="9"/>
  <c r="J279" i="9"/>
  <c r="J280" i="9"/>
  <c r="J281" i="9"/>
  <c r="J282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206" i="9"/>
  <c r="K207" i="9"/>
  <c r="K208" i="9"/>
  <c r="K209" i="9"/>
  <c r="K210" i="9"/>
  <c r="K211" i="9"/>
  <c r="K212" i="9"/>
  <c r="K213" i="9"/>
  <c r="K214" i="9"/>
  <c r="K215" i="9"/>
  <c r="K216" i="9"/>
  <c r="K217" i="9"/>
  <c r="K218" i="9"/>
  <c r="K219" i="9"/>
  <c r="K220" i="9"/>
  <c r="K221" i="9"/>
  <c r="K222" i="9"/>
  <c r="K223" i="9"/>
  <c r="K224" i="9"/>
  <c r="K225" i="9"/>
  <c r="K226" i="9"/>
  <c r="K227" i="9"/>
  <c r="K228" i="9"/>
  <c r="K229" i="9"/>
  <c r="K230" i="9"/>
  <c r="K231" i="9"/>
  <c r="K232" i="9"/>
  <c r="K233" i="9"/>
  <c r="K234" i="9"/>
  <c r="K235" i="9"/>
  <c r="K236" i="9"/>
  <c r="K252" i="9"/>
  <c r="K253" i="9"/>
  <c r="K254" i="9"/>
  <c r="K255" i="9"/>
  <c r="K256" i="9"/>
  <c r="K257" i="9"/>
  <c r="K258" i="9"/>
  <c r="K259" i="9"/>
  <c r="K260" i="9"/>
  <c r="K261" i="9"/>
  <c r="K262" i="9"/>
  <c r="K263" i="9"/>
  <c r="K264" i="9"/>
  <c r="K265" i="9"/>
  <c r="K266" i="9"/>
  <c r="K267" i="9"/>
  <c r="K268" i="9"/>
  <c r="K269" i="9"/>
  <c r="K270" i="9"/>
  <c r="K271" i="9"/>
  <c r="K272" i="9"/>
  <c r="K273" i="9"/>
  <c r="K274" i="9"/>
  <c r="K275" i="9"/>
  <c r="K276" i="9"/>
  <c r="K277" i="9"/>
  <c r="K278" i="9"/>
  <c r="K279" i="9"/>
  <c r="K280" i="9"/>
  <c r="K281" i="9"/>
  <c r="K282" i="9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206" i="10"/>
  <c r="K207" i="10"/>
  <c r="K208" i="10"/>
  <c r="K209" i="10"/>
  <c r="K210" i="10"/>
  <c r="K211" i="10"/>
  <c r="K212" i="10"/>
  <c r="K213" i="10"/>
  <c r="K214" i="10"/>
  <c r="K215" i="10"/>
  <c r="K216" i="10"/>
  <c r="K217" i="10"/>
  <c r="K218" i="10"/>
  <c r="K219" i="10"/>
  <c r="K220" i="10"/>
  <c r="K221" i="10"/>
  <c r="K222" i="10"/>
  <c r="K223" i="10"/>
  <c r="K224" i="10"/>
  <c r="K225" i="10"/>
  <c r="K226" i="10"/>
  <c r="K227" i="10"/>
  <c r="K228" i="10"/>
  <c r="K229" i="10"/>
  <c r="K230" i="10"/>
  <c r="K231" i="10"/>
  <c r="K232" i="10"/>
  <c r="K233" i="10"/>
  <c r="K234" i="10"/>
  <c r="K235" i="10"/>
  <c r="K236" i="10"/>
  <c r="K252" i="10"/>
  <c r="K253" i="10"/>
  <c r="K254" i="10"/>
  <c r="K255" i="10"/>
  <c r="K256" i="10"/>
  <c r="K257" i="10"/>
  <c r="K258" i="10"/>
  <c r="K259" i="10"/>
  <c r="K260" i="10"/>
  <c r="K261" i="10"/>
  <c r="K262" i="10"/>
  <c r="K263" i="10"/>
  <c r="K264" i="10"/>
  <c r="K265" i="10"/>
  <c r="K266" i="10"/>
  <c r="K267" i="10"/>
  <c r="K268" i="10"/>
  <c r="K269" i="10"/>
  <c r="K270" i="10"/>
  <c r="K271" i="10"/>
  <c r="K272" i="10"/>
  <c r="K273" i="10"/>
  <c r="K274" i="10"/>
  <c r="K275" i="10"/>
  <c r="K276" i="10"/>
  <c r="K277" i="10"/>
  <c r="K278" i="10"/>
  <c r="K279" i="10"/>
  <c r="K280" i="10"/>
  <c r="K281" i="10"/>
  <c r="K282" i="10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J206" i="11"/>
  <c r="J207" i="11"/>
  <c r="J208" i="11"/>
  <c r="J209" i="11"/>
  <c r="J210" i="11"/>
  <c r="J211" i="11"/>
  <c r="J212" i="11"/>
  <c r="J213" i="11"/>
  <c r="J214" i="11"/>
  <c r="J215" i="11"/>
  <c r="J216" i="11"/>
  <c r="J217" i="11"/>
  <c r="J218" i="11"/>
  <c r="J219" i="11"/>
  <c r="J220" i="11"/>
  <c r="J221" i="11"/>
  <c r="J222" i="11"/>
  <c r="J223" i="11"/>
  <c r="J224" i="11"/>
  <c r="J225" i="11"/>
  <c r="J226" i="11"/>
  <c r="J227" i="11"/>
  <c r="J228" i="11"/>
  <c r="J229" i="11"/>
  <c r="J230" i="11"/>
  <c r="J231" i="11"/>
  <c r="J232" i="11"/>
  <c r="J233" i="11"/>
  <c r="J234" i="11"/>
  <c r="J235" i="11"/>
  <c r="J236" i="11"/>
  <c r="J252" i="11"/>
  <c r="J253" i="11"/>
  <c r="J254" i="11"/>
  <c r="J255" i="11"/>
  <c r="J256" i="11"/>
  <c r="J257" i="11"/>
  <c r="J258" i="11"/>
  <c r="J259" i="11"/>
  <c r="J260" i="11"/>
  <c r="J261" i="11"/>
  <c r="J262" i="11"/>
  <c r="J263" i="11"/>
  <c r="J264" i="11"/>
  <c r="J265" i="11"/>
  <c r="J266" i="11"/>
  <c r="J267" i="11"/>
  <c r="J268" i="11"/>
  <c r="J269" i="11"/>
  <c r="J270" i="11"/>
  <c r="J271" i="11"/>
  <c r="J272" i="11"/>
  <c r="J273" i="11"/>
  <c r="J274" i="11"/>
  <c r="J275" i="11"/>
  <c r="J276" i="11"/>
  <c r="J277" i="11"/>
  <c r="J278" i="11"/>
  <c r="J279" i="11"/>
  <c r="J280" i="11"/>
  <c r="J281" i="11"/>
  <c r="J282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206" i="11"/>
  <c r="K207" i="11"/>
  <c r="K208" i="11"/>
  <c r="K209" i="11"/>
  <c r="K210" i="11"/>
  <c r="K211" i="11"/>
  <c r="K212" i="11"/>
  <c r="K213" i="11"/>
  <c r="K214" i="11"/>
  <c r="K215" i="11"/>
  <c r="K216" i="11"/>
  <c r="K217" i="11"/>
  <c r="K218" i="11"/>
  <c r="K219" i="11"/>
  <c r="K220" i="11"/>
  <c r="K221" i="11"/>
  <c r="K222" i="11"/>
  <c r="K223" i="11"/>
  <c r="K224" i="11"/>
  <c r="K225" i="11"/>
  <c r="K226" i="11"/>
  <c r="K227" i="11"/>
  <c r="K228" i="11"/>
  <c r="K229" i="11"/>
  <c r="K230" i="11"/>
  <c r="K231" i="11"/>
  <c r="K232" i="11"/>
  <c r="K233" i="11"/>
  <c r="K234" i="11"/>
  <c r="K235" i="11"/>
  <c r="K236" i="11"/>
  <c r="K252" i="11"/>
  <c r="K253" i="11"/>
  <c r="K254" i="11"/>
  <c r="K255" i="11"/>
  <c r="K256" i="11"/>
  <c r="K257" i="11"/>
  <c r="K258" i="11"/>
  <c r="K259" i="11"/>
  <c r="K260" i="11"/>
  <c r="K261" i="11"/>
  <c r="K262" i="11"/>
  <c r="K263" i="11"/>
  <c r="K264" i="11"/>
  <c r="K265" i="11"/>
  <c r="K266" i="11"/>
  <c r="K267" i="11"/>
  <c r="K268" i="11"/>
  <c r="K269" i="11"/>
  <c r="K270" i="11"/>
  <c r="K271" i="11"/>
  <c r="K272" i="11"/>
  <c r="K273" i="11"/>
  <c r="K274" i="11"/>
  <c r="K275" i="11"/>
  <c r="K276" i="11"/>
  <c r="K277" i="11"/>
  <c r="K278" i="11"/>
  <c r="K279" i="11"/>
  <c r="K280" i="11"/>
  <c r="K281" i="11"/>
  <c r="K282" i="11"/>
  <c r="C58" i="2"/>
  <c r="C104" i="2" s="1"/>
  <c r="C150" i="2" s="1"/>
  <c r="C196" i="2" s="1"/>
  <c r="C242" i="2" s="1"/>
  <c r="AJ12" i="2"/>
  <c r="AJ58" i="2" s="1"/>
  <c r="AJ104" i="2" s="1"/>
  <c r="AJ150" i="2" s="1"/>
  <c r="AJ196" i="2" s="1"/>
  <c r="AJ242" i="2" s="1"/>
  <c r="AI12" i="2"/>
  <c r="AK53" i="2"/>
  <c r="AK67" i="2" s="1"/>
  <c r="AK99" i="2" s="1"/>
  <c r="AJ53" i="2"/>
  <c r="AJ67" i="2" s="1"/>
  <c r="AJ99" i="2" s="1"/>
  <c r="AH53" i="2"/>
  <c r="AH67" i="2" s="1"/>
  <c r="AH99" i="2" s="1"/>
  <c r="AG53" i="2"/>
  <c r="AG67" i="2" s="1"/>
  <c r="AG99" i="2" s="1"/>
  <c r="AF53" i="2"/>
  <c r="AF67" i="2" s="1"/>
  <c r="AF99" i="2" s="1"/>
  <c r="AE53" i="2"/>
  <c r="AE67" i="2" s="1"/>
  <c r="AE99" i="2" s="1"/>
  <c r="AD53" i="2"/>
  <c r="AD67" i="2" s="1"/>
  <c r="AD99" i="2" s="1"/>
  <c r="AC53" i="2"/>
  <c r="AC67" i="2" s="1"/>
  <c r="AC99" i="2" s="1"/>
  <c r="AB53" i="2"/>
  <c r="AB67" i="2" s="1"/>
  <c r="AB99" i="2" s="1"/>
  <c r="AA53" i="2"/>
  <c r="AA67" i="2" s="1"/>
  <c r="AA99" i="2" s="1"/>
  <c r="Z53" i="2"/>
  <c r="Z67" i="2" s="1"/>
  <c r="Z99" i="2" s="1"/>
  <c r="Y53" i="2"/>
  <c r="Y67" i="2" s="1"/>
  <c r="Y99" i="2" s="1"/>
  <c r="X53" i="2"/>
  <c r="X67" i="2" s="1"/>
  <c r="X99" i="2" s="1"/>
  <c r="W53" i="2"/>
  <c r="W67" i="2" s="1"/>
  <c r="W99" i="2" s="1"/>
  <c r="V53" i="2"/>
  <c r="V67" i="2" s="1"/>
  <c r="V99" i="2" s="1"/>
  <c r="U53" i="2"/>
  <c r="U67" i="2" s="1"/>
  <c r="U99" i="2" s="1"/>
  <c r="R53" i="2"/>
  <c r="R67" i="2" s="1"/>
  <c r="R99" i="2" s="1"/>
  <c r="Q53" i="2"/>
  <c r="Q67" i="2" s="1"/>
  <c r="Q99" i="2" s="1"/>
  <c r="P53" i="2"/>
  <c r="P67" i="2" s="1"/>
  <c r="P99" i="2" s="1"/>
  <c r="O53" i="2"/>
  <c r="O67" i="2" s="1"/>
  <c r="O99" i="2" s="1"/>
  <c r="N53" i="2"/>
  <c r="N67" i="2" s="1"/>
  <c r="N99" i="2" s="1"/>
  <c r="M53" i="2"/>
  <c r="M67" i="2" s="1"/>
  <c r="M99" i="2" s="1"/>
  <c r="L53" i="2"/>
  <c r="L67" i="2" s="1"/>
  <c r="L99" i="2" s="1"/>
  <c r="F53" i="2"/>
  <c r="F67" i="2" s="1"/>
  <c r="F99" i="2" s="1"/>
  <c r="E53" i="2"/>
  <c r="E67" i="2" s="1"/>
  <c r="E99" i="2" s="1"/>
  <c r="D53" i="2"/>
  <c r="D67" i="2" s="1"/>
  <c r="D99" i="2" s="1"/>
  <c r="C53" i="2"/>
  <c r="C67" i="2" s="1"/>
  <c r="C99" i="2" s="1"/>
  <c r="B53" i="2"/>
  <c r="B67" i="2" s="1"/>
  <c r="B99" i="2" s="1"/>
  <c r="E331" i="2"/>
  <c r="C331" i="2"/>
  <c r="Y305" i="2"/>
  <c r="Y315" i="2" s="1"/>
  <c r="Y325" i="2" s="1"/>
  <c r="T305" i="2"/>
  <c r="T315" i="2" s="1"/>
  <c r="T325" i="2" s="1"/>
  <c r="I283" i="2"/>
  <c r="I237" i="2"/>
  <c r="I99" i="2"/>
  <c r="I53" i="2"/>
  <c r="O289" i="1"/>
  <c r="C331" i="1"/>
  <c r="E331" i="1"/>
  <c r="AJ12" i="1"/>
  <c r="AJ58" i="1" s="1"/>
  <c r="AJ104" i="1" s="1"/>
  <c r="AJ150" i="1" s="1"/>
  <c r="AJ196" i="1" s="1"/>
  <c r="AJ242" i="1" s="1"/>
  <c r="AI12" i="1"/>
  <c r="AK11" i="1"/>
  <c r="C58" i="1"/>
  <c r="C104" i="1" s="1"/>
  <c r="C150" i="1" s="1"/>
  <c r="C196" i="1" s="1"/>
  <c r="C242" i="1" s="1"/>
  <c r="AK53" i="1"/>
  <c r="AK67" i="1" s="1"/>
  <c r="AK99" i="1" s="1"/>
  <c r="AJ53" i="1"/>
  <c r="AJ67" i="1" s="1"/>
  <c r="AJ99" i="1" s="1"/>
  <c r="AH53" i="1"/>
  <c r="AH67" i="1" s="1"/>
  <c r="AH99" i="1" s="1"/>
  <c r="AG53" i="1"/>
  <c r="AG67" i="1" s="1"/>
  <c r="AG99" i="1" s="1"/>
  <c r="AF53" i="1"/>
  <c r="AF67" i="1" s="1"/>
  <c r="AF99" i="1" s="1"/>
  <c r="AE53" i="1"/>
  <c r="AE67" i="1" s="1"/>
  <c r="AE99" i="1" s="1"/>
  <c r="AD53" i="1"/>
  <c r="AD67" i="1" s="1"/>
  <c r="AD99" i="1" s="1"/>
  <c r="AC53" i="1"/>
  <c r="AC67" i="1" s="1"/>
  <c r="AC99" i="1" s="1"/>
  <c r="AB53" i="1"/>
  <c r="AB67" i="1" s="1"/>
  <c r="AB99" i="1" s="1"/>
  <c r="AA53" i="1"/>
  <c r="AA67" i="1" s="1"/>
  <c r="AA99" i="1" s="1"/>
  <c r="Z53" i="1"/>
  <c r="Z67" i="1" s="1"/>
  <c r="Z99" i="1" s="1"/>
  <c r="Y53" i="1"/>
  <c r="Y67" i="1" s="1"/>
  <c r="Y99" i="1" s="1"/>
  <c r="X53" i="1"/>
  <c r="X67" i="1" s="1"/>
  <c r="X99" i="1" s="1"/>
  <c r="W53" i="1"/>
  <c r="W67" i="1" s="1"/>
  <c r="W99" i="1" s="1"/>
  <c r="V53" i="1"/>
  <c r="V67" i="1" s="1"/>
  <c r="V99" i="1" s="1"/>
  <c r="U53" i="1"/>
  <c r="U67" i="1" s="1"/>
  <c r="U99" i="1" s="1"/>
  <c r="R53" i="1"/>
  <c r="R67" i="1" s="1"/>
  <c r="R99" i="1" s="1"/>
  <c r="Q53" i="1"/>
  <c r="Q67" i="1" s="1"/>
  <c r="Q99" i="1" s="1"/>
  <c r="P53" i="1"/>
  <c r="P67" i="1" s="1"/>
  <c r="P99" i="1" s="1"/>
  <c r="O53" i="1"/>
  <c r="O67" i="1" s="1"/>
  <c r="O99" i="1" s="1"/>
  <c r="N53" i="1"/>
  <c r="N67" i="1" s="1"/>
  <c r="N99" i="1" s="1"/>
  <c r="N113" i="1" s="1"/>
  <c r="N145" i="1" s="1"/>
  <c r="N159" i="1" s="1"/>
  <c r="N191" i="1" s="1"/>
  <c r="N205" i="1" s="1"/>
  <c r="N237" i="1" s="1"/>
  <c r="N251" i="1" s="1"/>
  <c r="N283" i="1" s="1"/>
  <c r="M53" i="1"/>
  <c r="M67" i="1" s="1"/>
  <c r="M99" i="1" s="1"/>
  <c r="L53" i="1"/>
  <c r="L67" i="1" s="1"/>
  <c r="L99" i="1" s="1"/>
  <c r="L113" i="1" s="1"/>
  <c r="L145" i="1" s="1"/>
  <c r="L159" i="1" s="1"/>
  <c r="L191" i="1" s="1"/>
  <c r="L205" i="1" s="1"/>
  <c r="L237" i="1" s="1"/>
  <c r="L251" i="1" s="1"/>
  <c r="L283" i="1" s="1"/>
  <c r="F53" i="1"/>
  <c r="F67" i="1" s="1"/>
  <c r="F99" i="1" s="1"/>
  <c r="E53" i="1"/>
  <c r="E67" i="1" s="1"/>
  <c r="E99" i="1" s="1"/>
  <c r="E113" i="1" s="1"/>
  <c r="E145" i="1" s="1"/>
  <c r="E159" i="1" s="1"/>
  <c r="E191" i="1" s="1"/>
  <c r="E205" i="1" s="1"/>
  <c r="E237" i="1" s="1"/>
  <c r="E251" i="1" s="1"/>
  <c r="E283" i="1" s="1"/>
  <c r="D53" i="1"/>
  <c r="D67" i="1" s="1"/>
  <c r="D99" i="1" s="1"/>
  <c r="C53" i="1"/>
  <c r="C67" i="1" s="1"/>
  <c r="C99" i="1" s="1"/>
  <c r="B53" i="1"/>
  <c r="B67" i="1" s="1"/>
  <c r="B99" i="1" s="1"/>
  <c r="I283" i="1"/>
  <c r="I237" i="1"/>
  <c r="I99" i="1"/>
  <c r="I53" i="1"/>
  <c r="C58" i="7"/>
  <c r="C104" i="7" s="1"/>
  <c r="C150" i="7" s="1"/>
  <c r="C196" i="7" s="1"/>
  <c r="C242" i="7" s="1"/>
  <c r="AJ12" i="7"/>
  <c r="AJ58" i="7" s="1"/>
  <c r="AJ104" i="7" s="1"/>
  <c r="AJ150" i="7" s="1"/>
  <c r="AJ196" i="7" s="1"/>
  <c r="AJ242" i="7" s="1"/>
  <c r="AI12" i="7"/>
  <c r="AK53" i="7"/>
  <c r="AK67" i="7" s="1"/>
  <c r="AK99" i="7" s="1"/>
  <c r="AJ53" i="7"/>
  <c r="AJ67" i="7" s="1"/>
  <c r="AJ99" i="7" s="1"/>
  <c r="AH53" i="7"/>
  <c r="AH67" i="7" s="1"/>
  <c r="AH99" i="7" s="1"/>
  <c r="AG53" i="7"/>
  <c r="AG67" i="7" s="1"/>
  <c r="AG99" i="7" s="1"/>
  <c r="AF53" i="7"/>
  <c r="AF67" i="7" s="1"/>
  <c r="AF99" i="7" s="1"/>
  <c r="AE53" i="7"/>
  <c r="AE67" i="7" s="1"/>
  <c r="AE99" i="7" s="1"/>
  <c r="AD53" i="7"/>
  <c r="AD67" i="7" s="1"/>
  <c r="AD99" i="7" s="1"/>
  <c r="AC53" i="7"/>
  <c r="AC67" i="7" s="1"/>
  <c r="AC99" i="7" s="1"/>
  <c r="AB53" i="7"/>
  <c r="AB67" i="7" s="1"/>
  <c r="AB99" i="7" s="1"/>
  <c r="AA53" i="7"/>
  <c r="AA67" i="7" s="1"/>
  <c r="AA99" i="7" s="1"/>
  <c r="Z53" i="7"/>
  <c r="Z67" i="7" s="1"/>
  <c r="Z99" i="7" s="1"/>
  <c r="Y53" i="7"/>
  <c r="Y67" i="7" s="1"/>
  <c r="Y99" i="7" s="1"/>
  <c r="X53" i="7"/>
  <c r="X67" i="7" s="1"/>
  <c r="X99" i="7" s="1"/>
  <c r="W53" i="7"/>
  <c r="W67" i="7" s="1"/>
  <c r="W99" i="7" s="1"/>
  <c r="V53" i="7"/>
  <c r="V67" i="7" s="1"/>
  <c r="V99" i="7" s="1"/>
  <c r="U53" i="7"/>
  <c r="U67" i="7" s="1"/>
  <c r="U99" i="7" s="1"/>
  <c r="R53" i="7"/>
  <c r="R67" i="7" s="1"/>
  <c r="R99" i="7" s="1"/>
  <c r="Q53" i="7"/>
  <c r="Q67" i="7" s="1"/>
  <c r="Q99" i="7" s="1"/>
  <c r="P53" i="7"/>
  <c r="P67" i="7" s="1"/>
  <c r="P99" i="7" s="1"/>
  <c r="O53" i="7"/>
  <c r="O67" i="7" s="1"/>
  <c r="O99" i="7" s="1"/>
  <c r="N53" i="7"/>
  <c r="N67" i="7" s="1"/>
  <c r="N99" i="7" s="1"/>
  <c r="M53" i="7"/>
  <c r="M67" i="7" s="1"/>
  <c r="M99" i="7" s="1"/>
  <c r="L53" i="7"/>
  <c r="L67" i="7" s="1"/>
  <c r="L99" i="7" s="1"/>
  <c r="F53" i="7"/>
  <c r="F67" i="7" s="1"/>
  <c r="F99" i="7" s="1"/>
  <c r="E53" i="7"/>
  <c r="E67" i="7" s="1"/>
  <c r="E99" i="7" s="1"/>
  <c r="D53" i="7"/>
  <c r="D67" i="7" s="1"/>
  <c r="D99" i="7" s="1"/>
  <c r="C53" i="7"/>
  <c r="C67" i="7" s="1"/>
  <c r="C99" i="7" s="1"/>
  <c r="B53" i="7"/>
  <c r="B67" i="7" s="1"/>
  <c r="B99" i="7" s="1"/>
  <c r="E331" i="7"/>
  <c r="C331" i="7"/>
  <c r="Y305" i="7"/>
  <c r="Y315" i="7" s="1"/>
  <c r="Y325" i="7" s="1"/>
  <c r="T305" i="7"/>
  <c r="T315" i="7" s="1"/>
  <c r="T325" i="7" s="1"/>
  <c r="I283" i="7"/>
  <c r="I237" i="7"/>
  <c r="I99" i="7"/>
  <c r="I53" i="7"/>
  <c r="C58" i="6"/>
  <c r="C104" i="6" s="1"/>
  <c r="C150" i="6" s="1"/>
  <c r="C196" i="6" s="1"/>
  <c r="C242" i="6" s="1"/>
  <c r="AJ12" i="6"/>
  <c r="AJ58" i="6" s="1"/>
  <c r="AJ104" i="6" s="1"/>
  <c r="AJ150" i="6" s="1"/>
  <c r="AJ196" i="6" s="1"/>
  <c r="AJ242" i="6" s="1"/>
  <c r="AI12" i="6"/>
  <c r="AK53" i="6"/>
  <c r="AK67" i="6" s="1"/>
  <c r="AK99" i="6" s="1"/>
  <c r="AJ53" i="6"/>
  <c r="AJ67" i="6" s="1"/>
  <c r="AJ99" i="6" s="1"/>
  <c r="AH53" i="6"/>
  <c r="AH67" i="6" s="1"/>
  <c r="AH99" i="6" s="1"/>
  <c r="AG53" i="6"/>
  <c r="AG67" i="6" s="1"/>
  <c r="AG99" i="6" s="1"/>
  <c r="AF53" i="6"/>
  <c r="AF67" i="6" s="1"/>
  <c r="AF99" i="6" s="1"/>
  <c r="AE53" i="6"/>
  <c r="AE67" i="6" s="1"/>
  <c r="AE99" i="6" s="1"/>
  <c r="AD53" i="6"/>
  <c r="AD67" i="6" s="1"/>
  <c r="AD99" i="6" s="1"/>
  <c r="AC53" i="6"/>
  <c r="AC67" i="6" s="1"/>
  <c r="AC99" i="6" s="1"/>
  <c r="AB53" i="6"/>
  <c r="AB67" i="6" s="1"/>
  <c r="AB99" i="6" s="1"/>
  <c r="AA53" i="6"/>
  <c r="AA67" i="6" s="1"/>
  <c r="AA99" i="6" s="1"/>
  <c r="Z53" i="6"/>
  <c r="Z67" i="6" s="1"/>
  <c r="Z99" i="6" s="1"/>
  <c r="Y53" i="6"/>
  <c r="Y67" i="6" s="1"/>
  <c r="Y99" i="6" s="1"/>
  <c r="X53" i="6"/>
  <c r="X67" i="6" s="1"/>
  <c r="X99" i="6" s="1"/>
  <c r="W53" i="6"/>
  <c r="W67" i="6" s="1"/>
  <c r="W99" i="6" s="1"/>
  <c r="V53" i="6"/>
  <c r="V67" i="6" s="1"/>
  <c r="V99" i="6" s="1"/>
  <c r="U53" i="6"/>
  <c r="U67" i="6" s="1"/>
  <c r="U99" i="6" s="1"/>
  <c r="R53" i="6"/>
  <c r="R67" i="6" s="1"/>
  <c r="R99" i="6" s="1"/>
  <c r="Q53" i="6"/>
  <c r="Q67" i="6" s="1"/>
  <c r="Q99" i="6" s="1"/>
  <c r="P53" i="6"/>
  <c r="P67" i="6" s="1"/>
  <c r="P99" i="6" s="1"/>
  <c r="P113" i="6" s="1"/>
  <c r="P145" i="6" s="1"/>
  <c r="P159" i="6" s="1"/>
  <c r="P191" i="6" s="1"/>
  <c r="P205" i="6" s="1"/>
  <c r="O53" i="6"/>
  <c r="O67" i="6" s="1"/>
  <c r="O99" i="6" s="1"/>
  <c r="N53" i="6"/>
  <c r="N67" i="6" s="1"/>
  <c r="N99" i="6" s="1"/>
  <c r="M53" i="6"/>
  <c r="M67" i="6" s="1"/>
  <c r="M99" i="6" s="1"/>
  <c r="L53" i="6"/>
  <c r="L67" i="6" s="1"/>
  <c r="L99" i="6" s="1"/>
  <c r="F53" i="6"/>
  <c r="F67" i="6" s="1"/>
  <c r="F99" i="6" s="1"/>
  <c r="E53" i="6"/>
  <c r="E67" i="6" s="1"/>
  <c r="E99" i="6" s="1"/>
  <c r="D53" i="6"/>
  <c r="D67" i="6" s="1"/>
  <c r="D99" i="6" s="1"/>
  <c r="C53" i="6"/>
  <c r="C67" i="6" s="1"/>
  <c r="C99" i="6" s="1"/>
  <c r="B53" i="6"/>
  <c r="B67" i="6" s="1"/>
  <c r="B99" i="6" s="1"/>
  <c r="E331" i="6"/>
  <c r="C331" i="6"/>
  <c r="G328" i="6" s="1"/>
  <c r="O299" i="6" s="1"/>
  <c r="Y305" i="6"/>
  <c r="Y315" i="6" s="1"/>
  <c r="Y325" i="6" s="1"/>
  <c r="T305" i="6"/>
  <c r="T315" i="6" s="1"/>
  <c r="T325" i="6" s="1"/>
  <c r="I283" i="6"/>
  <c r="I237" i="6"/>
  <c r="I99" i="6"/>
  <c r="I53" i="6"/>
  <c r="C58" i="3"/>
  <c r="C104" i="3" s="1"/>
  <c r="C150" i="3" s="1"/>
  <c r="C196" i="3" s="1"/>
  <c r="C242" i="3" s="1"/>
  <c r="AJ12" i="3"/>
  <c r="AJ58" i="3" s="1"/>
  <c r="AJ104" i="3" s="1"/>
  <c r="AJ150" i="3" s="1"/>
  <c r="AJ196" i="3" s="1"/>
  <c r="AJ242" i="3" s="1"/>
  <c r="AI12" i="3"/>
  <c r="AK53" i="3"/>
  <c r="AK67" i="3" s="1"/>
  <c r="AK99" i="3" s="1"/>
  <c r="AJ53" i="3"/>
  <c r="AJ67" i="3" s="1"/>
  <c r="AJ99" i="3" s="1"/>
  <c r="AH53" i="3"/>
  <c r="AH67" i="3" s="1"/>
  <c r="AH99" i="3" s="1"/>
  <c r="AG53" i="3"/>
  <c r="AG67" i="3" s="1"/>
  <c r="AG99" i="3" s="1"/>
  <c r="AF53" i="3"/>
  <c r="AF67" i="3" s="1"/>
  <c r="AF99" i="3" s="1"/>
  <c r="AE53" i="3"/>
  <c r="AE67" i="3" s="1"/>
  <c r="AE99" i="3" s="1"/>
  <c r="AD53" i="3"/>
  <c r="AD67" i="3" s="1"/>
  <c r="AD99" i="3" s="1"/>
  <c r="AC53" i="3"/>
  <c r="AC67" i="3" s="1"/>
  <c r="AC99" i="3" s="1"/>
  <c r="AB53" i="3"/>
  <c r="AB67" i="3" s="1"/>
  <c r="AB99" i="3" s="1"/>
  <c r="AA53" i="3"/>
  <c r="AA67" i="3" s="1"/>
  <c r="AA99" i="3" s="1"/>
  <c r="Z53" i="3"/>
  <c r="Z67" i="3" s="1"/>
  <c r="Z99" i="3" s="1"/>
  <c r="Y53" i="3"/>
  <c r="Y67" i="3" s="1"/>
  <c r="Y99" i="3" s="1"/>
  <c r="X53" i="3"/>
  <c r="X67" i="3" s="1"/>
  <c r="X99" i="3" s="1"/>
  <c r="W53" i="3"/>
  <c r="W67" i="3" s="1"/>
  <c r="W99" i="3" s="1"/>
  <c r="V53" i="3"/>
  <c r="V67" i="3" s="1"/>
  <c r="V99" i="3" s="1"/>
  <c r="U53" i="3"/>
  <c r="U67" i="3" s="1"/>
  <c r="U99" i="3" s="1"/>
  <c r="R53" i="3"/>
  <c r="R67" i="3" s="1"/>
  <c r="R99" i="3" s="1"/>
  <c r="Q53" i="3"/>
  <c r="Q67" i="3" s="1"/>
  <c r="Q99" i="3" s="1"/>
  <c r="P53" i="3"/>
  <c r="P67" i="3" s="1"/>
  <c r="P99" i="3" s="1"/>
  <c r="P113" i="3" s="1"/>
  <c r="P145" i="3" s="1"/>
  <c r="P159" i="3" s="1"/>
  <c r="P191" i="3" s="1"/>
  <c r="P205" i="3" s="1"/>
  <c r="O53" i="3"/>
  <c r="O67" i="3" s="1"/>
  <c r="O99" i="3" s="1"/>
  <c r="N53" i="3"/>
  <c r="N67" i="3" s="1"/>
  <c r="N99" i="3" s="1"/>
  <c r="M53" i="3"/>
  <c r="M67" i="3" s="1"/>
  <c r="M99" i="3" s="1"/>
  <c r="L53" i="3"/>
  <c r="L67" i="3" s="1"/>
  <c r="L99" i="3" s="1"/>
  <c r="F53" i="3"/>
  <c r="F67" i="3" s="1"/>
  <c r="F99" i="3" s="1"/>
  <c r="E53" i="3"/>
  <c r="E67" i="3" s="1"/>
  <c r="E99" i="3" s="1"/>
  <c r="D53" i="3"/>
  <c r="D67" i="3" s="1"/>
  <c r="D99" i="3" s="1"/>
  <c r="C53" i="3"/>
  <c r="C67" i="3" s="1"/>
  <c r="C99" i="3" s="1"/>
  <c r="B53" i="3"/>
  <c r="B67" i="3" s="1"/>
  <c r="B99" i="3" s="1"/>
  <c r="E331" i="3"/>
  <c r="C331" i="3"/>
  <c r="Y305" i="3"/>
  <c r="Y315" i="3" s="1"/>
  <c r="Y325" i="3" s="1"/>
  <c r="T305" i="3"/>
  <c r="T315" i="3" s="1"/>
  <c r="T325" i="3" s="1"/>
  <c r="I283" i="3"/>
  <c r="I237" i="3"/>
  <c r="I99" i="3"/>
  <c r="I53" i="3"/>
  <c r="C58" i="5"/>
  <c r="C104" i="5" s="1"/>
  <c r="C150" i="5" s="1"/>
  <c r="C196" i="5" s="1"/>
  <c r="C242" i="5" s="1"/>
  <c r="AJ12" i="5"/>
  <c r="AJ58" i="5" s="1"/>
  <c r="AJ104" i="5" s="1"/>
  <c r="AJ150" i="5" s="1"/>
  <c r="AJ196" i="5" s="1"/>
  <c r="AJ242" i="5" s="1"/>
  <c r="AI12" i="5"/>
  <c r="AK53" i="5"/>
  <c r="AK67" i="5" s="1"/>
  <c r="AK99" i="5" s="1"/>
  <c r="AJ53" i="5"/>
  <c r="AJ67" i="5" s="1"/>
  <c r="AJ99" i="5" s="1"/>
  <c r="AH53" i="5"/>
  <c r="AH67" i="5" s="1"/>
  <c r="AH99" i="5" s="1"/>
  <c r="AG53" i="5"/>
  <c r="AG67" i="5" s="1"/>
  <c r="AG99" i="5" s="1"/>
  <c r="AF53" i="5"/>
  <c r="AF67" i="5" s="1"/>
  <c r="AF99" i="5" s="1"/>
  <c r="AE53" i="5"/>
  <c r="AE67" i="5" s="1"/>
  <c r="AE99" i="5" s="1"/>
  <c r="AE113" i="5" s="1"/>
  <c r="AE145" i="5" s="1"/>
  <c r="AE159" i="5" s="1"/>
  <c r="AE191" i="5" s="1"/>
  <c r="AE205" i="5" s="1"/>
  <c r="AD53" i="5"/>
  <c r="AD67" i="5" s="1"/>
  <c r="AD99" i="5" s="1"/>
  <c r="AC53" i="5"/>
  <c r="AC67" i="5" s="1"/>
  <c r="AC99" i="5" s="1"/>
  <c r="AB53" i="5"/>
  <c r="AB67" i="5" s="1"/>
  <c r="AB99" i="5" s="1"/>
  <c r="AA53" i="5"/>
  <c r="AA67" i="5" s="1"/>
  <c r="AA99" i="5" s="1"/>
  <c r="Z53" i="5"/>
  <c r="Z67" i="5" s="1"/>
  <c r="Z99" i="5" s="1"/>
  <c r="Y53" i="5"/>
  <c r="Y67" i="5" s="1"/>
  <c r="Y99" i="5" s="1"/>
  <c r="Y113" i="5" s="1"/>
  <c r="Y145" i="5" s="1"/>
  <c r="Y159" i="5" s="1"/>
  <c r="Y191" i="5" s="1"/>
  <c r="Y205" i="5" s="1"/>
  <c r="Y237" i="5" s="1"/>
  <c r="Y251" i="5" s="1"/>
  <c r="Y283" i="5" s="1"/>
  <c r="X53" i="5"/>
  <c r="X67" i="5" s="1"/>
  <c r="X99" i="5" s="1"/>
  <c r="W53" i="5"/>
  <c r="W67" i="5" s="1"/>
  <c r="W99" i="5" s="1"/>
  <c r="V53" i="5"/>
  <c r="V67" i="5" s="1"/>
  <c r="V99" i="5" s="1"/>
  <c r="U53" i="5"/>
  <c r="U67" i="5" s="1"/>
  <c r="U99" i="5" s="1"/>
  <c r="U113" i="5" s="1"/>
  <c r="U145" i="5" s="1"/>
  <c r="U159" i="5" s="1"/>
  <c r="U191" i="5" s="1"/>
  <c r="U205" i="5" s="1"/>
  <c r="U237" i="5" s="1"/>
  <c r="U251" i="5" s="1"/>
  <c r="U283" i="5" s="1"/>
  <c r="R53" i="5"/>
  <c r="R67" i="5" s="1"/>
  <c r="R99" i="5" s="1"/>
  <c r="Q53" i="5"/>
  <c r="Q67" i="5" s="1"/>
  <c r="Q99" i="5" s="1"/>
  <c r="P53" i="5"/>
  <c r="P67" i="5" s="1"/>
  <c r="P99" i="5" s="1"/>
  <c r="O53" i="5"/>
  <c r="O67" i="5" s="1"/>
  <c r="O99" i="5" s="1"/>
  <c r="N53" i="5"/>
  <c r="N67" i="5" s="1"/>
  <c r="N99" i="5" s="1"/>
  <c r="M53" i="5"/>
  <c r="M67" i="5" s="1"/>
  <c r="M99" i="5" s="1"/>
  <c r="L53" i="5"/>
  <c r="L67" i="5" s="1"/>
  <c r="L99" i="5" s="1"/>
  <c r="F53" i="5"/>
  <c r="F67" i="5" s="1"/>
  <c r="F99" i="5" s="1"/>
  <c r="E53" i="5"/>
  <c r="E67" i="5" s="1"/>
  <c r="E99" i="5" s="1"/>
  <c r="D53" i="5"/>
  <c r="D67" i="5" s="1"/>
  <c r="D99" i="5" s="1"/>
  <c r="C53" i="5"/>
  <c r="C67" i="5" s="1"/>
  <c r="C99" i="5" s="1"/>
  <c r="B53" i="5"/>
  <c r="B67" i="5" s="1"/>
  <c r="B99" i="5" s="1"/>
  <c r="E331" i="5"/>
  <c r="C331" i="5"/>
  <c r="Y305" i="5"/>
  <c r="Y315" i="5" s="1"/>
  <c r="Y325" i="5" s="1"/>
  <c r="T305" i="5"/>
  <c r="T315" i="5" s="1"/>
  <c r="T325" i="5" s="1"/>
  <c r="I283" i="5"/>
  <c r="I237" i="5"/>
  <c r="I99" i="5"/>
  <c r="I53" i="5"/>
  <c r="C58" i="11"/>
  <c r="C104" i="11" s="1"/>
  <c r="C150" i="11" s="1"/>
  <c r="C196" i="11" s="1"/>
  <c r="C242" i="11" s="1"/>
  <c r="AJ12" i="11"/>
  <c r="AJ58" i="11" s="1"/>
  <c r="AJ104" i="11" s="1"/>
  <c r="AJ150" i="11" s="1"/>
  <c r="AJ196" i="11" s="1"/>
  <c r="AJ242" i="11" s="1"/>
  <c r="AI12" i="11"/>
  <c r="AK53" i="11"/>
  <c r="AK67" i="11" s="1"/>
  <c r="AK99" i="11" s="1"/>
  <c r="AJ53" i="11"/>
  <c r="AJ67" i="11" s="1"/>
  <c r="AJ99" i="11" s="1"/>
  <c r="AH53" i="11"/>
  <c r="AH67" i="11" s="1"/>
  <c r="AH99" i="11" s="1"/>
  <c r="AG53" i="11"/>
  <c r="AG67" i="11" s="1"/>
  <c r="AG99" i="11" s="1"/>
  <c r="AF53" i="11"/>
  <c r="AF67" i="11" s="1"/>
  <c r="AF99" i="11" s="1"/>
  <c r="AE53" i="11"/>
  <c r="AE67" i="11" s="1"/>
  <c r="AE99" i="11" s="1"/>
  <c r="AD53" i="11"/>
  <c r="AD67" i="11" s="1"/>
  <c r="AD99" i="11" s="1"/>
  <c r="AC53" i="11"/>
  <c r="AC67" i="11" s="1"/>
  <c r="AC99" i="11" s="1"/>
  <c r="AB53" i="11"/>
  <c r="AB67" i="11" s="1"/>
  <c r="AB99" i="11" s="1"/>
  <c r="AA53" i="11"/>
  <c r="AA67" i="11" s="1"/>
  <c r="AA99" i="11" s="1"/>
  <c r="Z53" i="11"/>
  <c r="Z67" i="11" s="1"/>
  <c r="Z99" i="11" s="1"/>
  <c r="Y53" i="11"/>
  <c r="Y67" i="11" s="1"/>
  <c r="Y99" i="11" s="1"/>
  <c r="X53" i="11"/>
  <c r="X67" i="11" s="1"/>
  <c r="X99" i="11" s="1"/>
  <c r="W53" i="11"/>
  <c r="W67" i="11" s="1"/>
  <c r="W99" i="11" s="1"/>
  <c r="V53" i="11"/>
  <c r="V67" i="11" s="1"/>
  <c r="V99" i="11" s="1"/>
  <c r="V113" i="11" s="1"/>
  <c r="V145" i="11" s="1"/>
  <c r="V159" i="11" s="1"/>
  <c r="V191" i="11" s="1"/>
  <c r="V205" i="11" s="1"/>
  <c r="V237" i="11" s="1"/>
  <c r="V251" i="11" s="1"/>
  <c r="V283" i="11" s="1"/>
  <c r="U53" i="11"/>
  <c r="U67" i="11" s="1"/>
  <c r="U99" i="11" s="1"/>
  <c r="R53" i="11"/>
  <c r="R67" i="11" s="1"/>
  <c r="R99" i="11" s="1"/>
  <c r="R113" i="11" s="1"/>
  <c r="R145" i="11" s="1"/>
  <c r="R159" i="11" s="1"/>
  <c r="R191" i="11" s="1"/>
  <c r="R205" i="11" s="1"/>
  <c r="Q53" i="11"/>
  <c r="Q67" i="11" s="1"/>
  <c r="Q99" i="11" s="1"/>
  <c r="P53" i="11"/>
  <c r="P67" i="11" s="1"/>
  <c r="P99" i="11" s="1"/>
  <c r="O53" i="11"/>
  <c r="O67" i="11" s="1"/>
  <c r="O99" i="11" s="1"/>
  <c r="N53" i="11"/>
  <c r="N67" i="11" s="1"/>
  <c r="N99" i="11" s="1"/>
  <c r="M53" i="11"/>
  <c r="M67" i="11" s="1"/>
  <c r="M99" i="11" s="1"/>
  <c r="L53" i="11"/>
  <c r="L67" i="11" s="1"/>
  <c r="L99" i="11" s="1"/>
  <c r="F53" i="11"/>
  <c r="F67" i="11" s="1"/>
  <c r="F99" i="11" s="1"/>
  <c r="E53" i="11"/>
  <c r="E67" i="11" s="1"/>
  <c r="E99" i="11" s="1"/>
  <c r="D53" i="11"/>
  <c r="D67" i="11" s="1"/>
  <c r="D99" i="11" s="1"/>
  <c r="C53" i="11"/>
  <c r="C67" i="11" s="1"/>
  <c r="C99" i="11" s="1"/>
  <c r="B53" i="11"/>
  <c r="B67" i="11" s="1"/>
  <c r="B99" i="11" s="1"/>
  <c r="E331" i="11"/>
  <c r="C331" i="11"/>
  <c r="Y305" i="11"/>
  <c r="Y315" i="11" s="1"/>
  <c r="Y325" i="11" s="1"/>
  <c r="T305" i="11"/>
  <c r="T315" i="11" s="1"/>
  <c r="T325" i="11" s="1"/>
  <c r="I283" i="11"/>
  <c r="I237" i="11"/>
  <c r="I99" i="11"/>
  <c r="I53" i="11"/>
  <c r="C58" i="10"/>
  <c r="C104" i="10" s="1"/>
  <c r="C150" i="10" s="1"/>
  <c r="C196" i="10" s="1"/>
  <c r="C242" i="10" s="1"/>
  <c r="AJ12" i="10"/>
  <c r="AJ58" i="10" s="1"/>
  <c r="AJ104" i="10" s="1"/>
  <c r="AJ150" i="10" s="1"/>
  <c r="AJ196" i="10" s="1"/>
  <c r="AJ242" i="10" s="1"/>
  <c r="AI12" i="10"/>
  <c r="AK53" i="10"/>
  <c r="AK67" i="10" s="1"/>
  <c r="AK99" i="10" s="1"/>
  <c r="AK113" i="10" s="1"/>
  <c r="AK145" i="10" s="1"/>
  <c r="AK159" i="10" s="1"/>
  <c r="AK191" i="10" s="1"/>
  <c r="AK205" i="10" s="1"/>
  <c r="AK237" i="10" s="1"/>
  <c r="AK251" i="10" s="1"/>
  <c r="AK283" i="10" s="1"/>
  <c r="AJ53" i="10"/>
  <c r="AJ67" i="10" s="1"/>
  <c r="AJ99" i="10" s="1"/>
  <c r="AH53" i="10"/>
  <c r="AH67" i="10" s="1"/>
  <c r="AH99" i="10" s="1"/>
  <c r="AG53" i="10"/>
  <c r="AG67" i="10" s="1"/>
  <c r="AG99" i="10" s="1"/>
  <c r="AF53" i="10"/>
  <c r="AF67" i="10" s="1"/>
  <c r="AF99" i="10" s="1"/>
  <c r="AE53" i="10"/>
  <c r="AE67" i="10" s="1"/>
  <c r="AE99" i="10" s="1"/>
  <c r="AD53" i="10"/>
  <c r="AD67" i="10" s="1"/>
  <c r="AD99" i="10" s="1"/>
  <c r="AC53" i="10"/>
  <c r="AC67" i="10" s="1"/>
  <c r="AC99" i="10" s="1"/>
  <c r="AB53" i="10"/>
  <c r="AB67" i="10" s="1"/>
  <c r="AB99" i="10" s="1"/>
  <c r="AA53" i="10"/>
  <c r="AA67" i="10" s="1"/>
  <c r="AA99" i="10" s="1"/>
  <c r="Z53" i="10"/>
  <c r="Z67" i="10" s="1"/>
  <c r="Z99" i="10" s="1"/>
  <c r="Y53" i="10"/>
  <c r="Y67" i="10" s="1"/>
  <c r="Y99" i="10" s="1"/>
  <c r="X53" i="10"/>
  <c r="X67" i="10" s="1"/>
  <c r="X99" i="10" s="1"/>
  <c r="W53" i="10"/>
  <c r="W67" i="10" s="1"/>
  <c r="W99" i="10" s="1"/>
  <c r="V53" i="10"/>
  <c r="V67" i="10" s="1"/>
  <c r="V99" i="10" s="1"/>
  <c r="U53" i="10"/>
  <c r="U67" i="10" s="1"/>
  <c r="U99" i="10" s="1"/>
  <c r="N53" i="10"/>
  <c r="N67" i="10" s="1"/>
  <c r="N99" i="10" s="1"/>
  <c r="M53" i="10"/>
  <c r="M67" i="10" s="1"/>
  <c r="M99" i="10" s="1"/>
  <c r="L53" i="10"/>
  <c r="L67" i="10" s="1"/>
  <c r="L99" i="10" s="1"/>
  <c r="F53" i="10"/>
  <c r="F67" i="10" s="1"/>
  <c r="F99" i="10" s="1"/>
  <c r="E53" i="10"/>
  <c r="E67" i="10" s="1"/>
  <c r="E99" i="10" s="1"/>
  <c r="D53" i="10"/>
  <c r="D67" i="10" s="1"/>
  <c r="D99" i="10" s="1"/>
  <c r="C53" i="10"/>
  <c r="C67" i="10" s="1"/>
  <c r="C99" i="10" s="1"/>
  <c r="B53" i="10"/>
  <c r="B67" i="10" s="1"/>
  <c r="B99" i="10" s="1"/>
  <c r="E331" i="10"/>
  <c r="C331" i="10"/>
  <c r="Y305" i="10"/>
  <c r="Y315" i="10" s="1"/>
  <c r="Y325" i="10" s="1"/>
  <c r="T305" i="10"/>
  <c r="T315" i="10" s="1"/>
  <c r="T325" i="10" s="1"/>
  <c r="I283" i="10"/>
  <c r="I237" i="10"/>
  <c r="I99" i="10"/>
  <c r="I53" i="10"/>
  <c r="D8" i="13"/>
  <c r="F48" i="13" s="1"/>
  <c r="F58" i="13" s="1"/>
  <c r="F11" i="13"/>
  <c r="U53" i="9"/>
  <c r="U67" i="9" s="1"/>
  <c r="U99" i="9" s="1"/>
  <c r="V53" i="9"/>
  <c r="V67" i="9" s="1"/>
  <c r="V99" i="9" s="1"/>
  <c r="W53" i="9"/>
  <c r="W67" i="9" s="1"/>
  <c r="W99" i="9" s="1"/>
  <c r="X53" i="9"/>
  <c r="X67" i="9" s="1"/>
  <c r="X99" i="9" s="1"/>
  <c r="Y53" i="9"/>
  <c r="Y67" i="9" s="1"/>
  <c r="Y99" i="9" s="1"/>
  <c r="Z53" i="9"/>
  <c r="Z67" i="9" s="1"/>
  <c r="Z99" i="9" s="1"/>
  <c r="AA53" i="9"/>
  <c r="AA67" i="9" s="1"/>
  <c r="AA99" i="9" s="1"/>
  <c r="AB53" i="9"/>
  <c r="AB67" i="9" s="1"/>
  <c r="AB99" i="9" s="1"/>
  <c r="AC53" i="9"/>
  <c r="AC67" i="9" s="1"/>
  <c r="AC99" i="9" s="1"/>
  <c r="AD53" i="9"/>
  <c r="AD67" i="9" s="1"/>
  <c r="AD99" i="9" s="1"/>
  <c r="AE53" i="9"/>
  <c r="AE67" i="9" s="1"/>
  <c r="AE99" i="9" s="1"/>
  <c r="AF53" i="9"/>
  <c r="AF67" i="9" s="1"/>
  <c r="AF99" i="9" s="1"/>
  <c r="AG53" i="9"/>
  <c r="AG67" i="9" s="1"/>
  <c r="AG99" i="9" s="1"/>
  <c r="AH53" i="9"/>
  <c r="AH67" i="9" s="1"/>
  <c r="AH99" i="9" s="1"/>
  <c r="AJ53" i="9"/>
  <c r="AJ67" i="9" s="1"/>
  <c r="AJ99" i="9" s="1"/>
  <c r="AK53" i="9"/>
  <c r="AK67" i="9" s="1"/>
  <c r="AK99" i="9" s="1"/>
  <c r="L53" i="9"/>
  <c r="L67" i="9" s="1"/>
  <c r="L99" i="9" s="1"/>
  <c r="M53" i="9"/>
  <c r="M67" i="9" s="1"/>
  <c r="M99" i="9" s="1"/>
  <c r="N53" i="9"/>
  <c r="N67" i="9" s="1"/>
  <c r="N99" i="9" s="1"/>
  <c r="O53" i="9"/>
  <c r="O67" i="9" s="1"/>
  <c r="O99" i="9" s="1"/>
  <c r="P53" i="9"/>
  <c r="P67" i="9" s="1"/>
  <c r="P99" i="9" s="1"/>
  <c r="P113" i="9" s="1"/>
  <c r="P145" i="9" s="1"/>
  <c r="P159" i="9" s="1"/>
  <c r="P191" i="9" s="1"/>
  <c r="P205" i="9" s="1"/>
  <c r="Q53" i="9"/>
  <c r="Q67" i="9" s="1"/>
  <c r="Q99" i="9" s="1"/>
  <c r="R53" i="9"/>
  <c r="R67" i="9" s="1"/>
  <c r="R99" i="9" s="1"/>
  <c r="C53" i="9"/>
  <c r="C67" i="9" s="1"/>
  <c r="C99" i="9" s="1"/>
  <c r="D53" i="9"/>
  <c r="D67" i="9" s="1"/>
  <c r="D99" i="9" s="1"/>
  <c r="E53" i="9"/>
  <c r="E67" i="9" s="1"/>
  <c r="E99" i="9" s="1"/>
  <c r="F53" i="9"/>
  <c r="F67" i="9" s="1"/>
  <c r="F99" i="9" s="1"/>
  <c r="B53" i="9"/>
  <c r="B67" i="9" s="1"/>
  <c r="B99" i="9" s="1"/>
  <c r="C58" i="9"/>
  <c r="C104" i="9" s="1"/>
  <c r="C150" i="9" s="1"/>
  <c r="C196" i="9" s="1"/>
  <c r="C242" i="9" s="1"/>
  <c r="AJ12" i="9"/>
  <c r="AJ58" i="9" s="1"/>
  <c r="AJ104" i="9" s="1"/>
  <c r="AJ150" i="9" s="1"/>
  <c r="AJ196" i="9" s="1"/>
  <c r="AJ242" i="9" s="1"/>
  <c r="AI12" i="9"/>
  <c r="E331" i="9"/>
  <c r="C331" i="9"/>
  <c r="Y305" i="9"/>
  <c r="Y315" i="9" s="1"/>
  <c r="Y325" i="9" s="1"/>
  <c r="T305" i="9"/>
  <c r="T315" i="9" s="1"/>
  <c r="T325" i="9" s="1"/>
  <c r="I283" i="9"/>
  <c r="I237" i="9"/>
  <c r="I99" i="9"/>
  <c r="I53" i="9"/>
  <c r="G327" i="1" l="1"/>
  <c r="O299" i="1" s="1"/>
  <c r="F48" i="16"/>
  <c r="H50" i="16" s="1"/>
  <c r="G328" i="10"/>
  <c r="O299" i="10" s="1"/>
  <c r="G328" i="3"/>
  <c r="O299" i="3" s="1"/>
  <c r="G328" i="2"/>
  <c r="O299" i="2" s="1"/>
  <c r="G328" i="9"/>
  <c r="O299" i="9" s="1"/>
  <c r="G328" i="5"/>
  <c r="O299" i="5" s="1"/>
  <c r="F48" i="17"/>
  <c r="H50" i="17" s="1"/>
  <c r="G328" i="11"/>
  <c r="O299" i="11" s="1"/>
  <c r="G328" i="7"/>
  <c r="O299" i="7" s="1"/>
  <c r="G328" i="8"/>
  <c r="O299" i="8" s="1"/>
  <c r="G328" i="4"/>
  <c r="O299" i="4" s="1"/>
  <c r="G56" i="2"/>
  <c r="G240" i="2"/>
  <c r="G194" i="2"/>
  <c r="G148" i="2"/>
  <c r="G102" i="2"/>
  <c r="C7" i="4"/>
  <c r="I10" i="27" s="1"/>
  <c r="K11" i="17" s="1"/>
  <c r="C27" i="13"/>
  <c r="B39" i="13"/>
  <c r="K53" i="1"/>
  <c r="K67" i="1" s="1"/>
  <c r="K99" i="1" s="1"/>
  <c r="K113" i="1" s="1"/>
  <c r="K145" i="1" s="1"/>
  <c r="K159" i="1" s="1"/>
  <c r="K191" i="1" s="1"/>
  <c r="K205" i="1" s="1"/>
  <c r="K237" i="1" s="1"/>
  <c r="K251" i="1" s="1"/>
  <c r="K283" i="1" s="1"/>
  <c r="G10" i="3"/>
  <c r="X113" i="1"/>
  <c r="X145" i="1" s="1"/>
  <c r="X159" i="1" s="1"/>
  <c r="X191" i="1" s="1"/>
  <c r="X205" i="1" s="1"/>
  <c r="X237" i="1" s="1"/>
  <c r="X251" i="1" s="1"/>
  <c r="X283" i="1" s="1"/>
  <c r="X7" i="1" s="1"/>
  <c r="O113" i="10"/>
  <c r="O145" i="10" s="1"/>
  <c r="O159" i="10" s="1"/>
  <c r="O191" i="10" s="1"/>
  <c r="O205" i="10" s="1"/>
  <c r="O237" i="10" s="1"/>
  <c r="O251" i="10" s="1"/>
  <c r="O283" i="10" s="1"/>
  <c r="AC113" i="2"/>
  <c r="AC145" i="2" s="1"/>
  <c r="AC159" i="2" s="1"/>
  <c r="AC191" i="2" s="1"/>
  <c r="AC205" i="2" s="1"/>
  <c r="AC237" i="2" s="1"/>
  <c r="AC251" i="2" s="1"/>
  <c r="AC283" i="2" s="1"/>
  <c r="U113" i="12"/>
  <c r="U145" i="12" s="1"/>
  <c r="U159" i="12" s="1"/>
  <c r="U191" i="12" s="1"/>
  <c r="U205" i="12" s="1"/>
  <c r="U237" i="12" s="1"/>
  <c r="U251" i="12" s="1"/>
  <c r="U283" i="12" s="1"/>
  <c r="P113" i="4"/>
  <c r="P145" i="4" s="1"/>
  <c r="P159" i="4" s="1"/>
  <c r="P191" i="4" s="1"/>
  <c r="P205" i="4" s="1"/>
  <c r="P237" i="4" s="1"/>
  <c r="P251" i="4" s="1"/>
  <c r="P283" i="4" s="1"/>
  <c r="AK113" i="1"/>
  <c r="AK145" i="1" s="1"/>
  <c r="AK159" i="1" s="1"/>
  <c r="AK191" i="1" s="1"/>
  <c r="AK205" i="1" s="1"/>
  <c r="AK237" i="1" s="1"/>
  <c r="AK251" i="1" s="1"/>
  <c r="AK283" i="1" s="1"/>
  <c r="AH113" i="5"/>
  <c r="AH145" i="5" s="1"/>
  <c r="AH159" i="5" s="1"/>
  <c r="AH191" i="5" s="1"/>
  <c r="AH205" i="5" s="1"/>
  <c r="AH237" i="5" s="1"/>
  <c r="AH251" i="5" s="1"/>
  <c r="AH283" i="5" s="1"/>
  <c r="AG28" i="13" s="1"/>
  <c r="AA113" i="9"/>
  <c r="AA145" i="9" s="1"/>
  <c r="AA159" i="9" s="1"/>
  <c r="AA191" i="9" s="1"/>
  <c r="AA205" i="9" s="1"/>
  <c r="AA237" i="9" s="1"/>
  <c r="AA251" i="9" s="1"/>
  <c r="AA283" i="9" s="1"/>
  <c r="Z34" i="13" s="1"/>
  <c r="AC113" i="11"/>
  <c r="AC145" i="11" s="1"/>
  <c r="AC159" i="11" s="1"/>
  <c r="AC191" i="11" s="1"/>
  <c r="AC205" i="11" s="1"/>
  <c r="AC237" i="11" s="1"/>
  <c r="AC251" i="11" s="1"/>
  <c r="AC283" i="11" s="1"/>
  <c r="AC7" i="11" s="1"/>
  <c r="I29" i="20" s="1"/>
  <c r="L31" i="31" s="1"/>
  <c r="AJ113" i="11"/>
  <c r="AJ145" i="11" s="1"/>
  <c r="AJ159" i="11" s="1"/>
  <c r="AJ191" i="11" s="1"/>
  <c r="AJ205" i="11" s="1"/>
  <c r="AJ237" i="11" s="1"/>
  <c r="AJ251" i="11" s="1"/>
  <c r="AJ283" i="11" s="1"/>
  <c r="C113" i="5"/>
  <c r="C145" i="5" s="1"/>
  <c r="C159" i="5" s="1"/>
  <c r="C191" i="5" s="1"/>
  <c r="C205" i="5" s="1"/>
  <c r="C237" i="5" s="1"/>
  <c r="C251" i="5" s="1"/>
  <c r="C283" i="5" s="1"/>
  <c r="C7" i="5" s="1"/>
  <c r="I10" i="26" s="1"/>
  <c r="P113" i="5"/>
  <c r="P145" i="5" s="1"/>
  <c r="P159" i="5" s="1"/>
  <c r="P191" i="5" s="1"/>
  <c r="P205" i="5" s="1"/>
  <c r="P237" i="5" s="1"/>
  <c r="P251" i="5" s="1"/>
  <c r="P283" i="5" s="1"/>
  <c r="P7" i="5" s="1"/>
  <c r="I16" i="26" s="1"/>
  <c r="L17" i="17" s="1"/>
  <c r="Z113" i="5"/>
  <c r="Z145" i="5" s="1"/>
  <c r="Z159" i="5" s="1"/>
  <c r="Z191" i="5" s="1"/>
  <c r="Z205" i="5" s="1"/>
  <c r="Z237" i="5" s="1"/>
  <c r="Z251" i="5" s="1"/>
  <c r="Z283" i="5" s="1"/>
  <c r="Y28" i="13" s="1"/>
  <c r="B113" i="3"/>
  <c r="B145" i="3" s="1"/>
  <c r="B159" i="3" s="1"/>
  <c r="B191" i="3" s="1"/>
  <c r="B205" i="3" s="1"/>
  <c r="B237" i="3" s="1"/>
  <c r="B251" i="3" s="1"/>
  <c r="B283" i="3" s="1"/>
  <c r="R113" i="3"/>
  <c r="R145" i="3" s="1"/>
  <c r="R159" i="3" s="1"/>
  <c r="R191" i="3" s="1"/>
  <c r="R205" i="3" s="1"/>
  <c r="R237" i="3" s="1"/>
  <c r="R251" i="3" s="1"/>
  <c r="R283" i="3" s="1"/>
  <c r="R7" i="3" s="1"/>
  <c r="X113" i="6"/>
  <c r="X145" i="6" s="1"/>
  <c r="X159" i="6" s="1"/>
  <c r="X191" i="6" s="1"/>
  <c r="X205" i="6" s="1"/>
  <c r="X237" i="6" s="1"/>
  <c r="X251" i="6" s="1"/>
  <c r="X283" i="6" s="1"/>
  <c r="AD113" i="6"/>
  <c r="AD145" i="6" s="1"/>
  <c r="AD159" i="6" s="1"/>
  <c r="AD191" i="6" s="1"/>
  <c r="AD205" i="6" s="1"/>
  <c r="AD237" i="6" s="1"/>
  <c r="AD251" i="6" s="1"/>
  <c r="AD283" i="6" s="1"/>
  <c r="AD7" i="6" s="1"/>
  <c r="I30" i="25" s="1"/>
  <c r="M32" i="17" s="1"/>
  <c r="D113" i="7"/>
  <c r="D145" i="7" s="1"/>
  <c r="D159" i="7" s="1"/>
  <c r="D191" i="7" s="1"/>
  <c r="D205" i="7" s="1"/>
  <c r="D237" i="7" s="1"/>
  <c r="D251" i="7" s="1"/>
  <c r="D283" i="7" s="1"/>
  <c r="N113" i="7"/>
  <c r="N145" i="7" s="1"/>
  <c r="N159" i="7" s="1"/>
  <c r="N191" i="7" s="1"/>
  <c r="N205" i="7" s="1"/>
  <c r="N237" i="7" s="1"/>
  <c r="N251" i="7" s="1"/>
  <c r="N283" i="7" s="1"/>
  <c r="U113" i="7"/>
  <c r="U145" i="7" s="1"/>
  <c r="U159" i="7" s="1"/>
  <c r="U191" i="7" s="1"/>
  <c r="U205" i="7" s="1"/>
  <c r="U237" i="7" s="1"/>
  <c r="U251" i="7" s="1"/>
  <c r="U283" i="7" s="1"/>
  <c r="M113" i="1"/>
  <c r="M145" i="1" s="1"/>
  <c r="M159" i="1" s="1"/>
  <c r="M191" i="1" s="1"/>
  <c r="M205" i="1" s="1"/>
  <c r="M237" i="1" s="1"/>
  <c r="M251" i="1" s="1"/>
  <c r="M283" i="1" s="1"/>
  <c r="M7" i="1" s="1"/>
  <c r="U113" i="1"/>
  <c r="U145" i="1" s="1"/>
  <c r="U159" i="1" s="1"/>
  <c r="U191" i="1" s="1"/>
  <c r="U205" i="1" s="1"/>
  <c r="U237" i="1" s="1"/>
  <c r="U251" i="1" s="1"/>
  <c r="U283" i="1" s="1"/>
  <c r="AD113" i="1"/>
  <c r="AD145" i="1" s="1"/>
  <c r="AD159" i="1" s="1"/>
  <c r="AD191" i="1" s="1"/>
  <c r="AD205" i="1" s="1"/>
  <c r="AD237" i="1" s="1"/>
  <c r="AD251" i="1" s="1"/>
  <c r="AD283" i="1" s="1"/>
  <c r="AD7" i="1" s="1"/>
  <c r="I30" i="30" s="1"/>
  <c r="K32" i="18" s="1"/>
  <c r="C113" i="2"/>
  <c r="C145" i="2" s="1"/>
  <c r="C159" i="2" s="1"/>
  <c r="C191" i="2" s="1"/>
  <c r="C205" i="2" s="1"/>
  <c r="C237" i="2" s="1"/>
  <c r="C251" i="2" s="1"/>
  <c r="C283" i="2" s="1"/>
  <c r="N113" i="2"/>
  <c r="N145" i="2" s="1"/>
  <c r="N159" i="2" s="1"/>
  <c r="N191" i="2" s="1"/>
  <c r="N205" i="2" s="1"/>
  <c r="N237" i="2" s="1"/>
  <c r="N251" i="2" s="1"/>
  <c r="N283" i="2" s="1"/>
  <c r="M23" i="13" s="1"/>
  <c r="X113" i="2"/>
  <c r="X145" i="2" s="1"/>
  <c r="X159" i="2" s="1"/>
  <c r="X191" i="2" s="1"/>
  <c r="X205" i="2" s="1"/>
  <c r="X237" i="2" s="1"/>
  <c r="X251" i="2" s="1"/>
  <c r="X283" i="2" s="1"/>
  <c r="W23" i="13" s="1"/>
  <c r="AA113" i="2"/>
  <c r="AA145" i="2" s="1"/>
  <c r="AA159" i="2" s="1"/>
  <c r="AA191" i="2" s="1"/>
  <c r="AA205" i="2" s="1"/>
  <c r="AA237" i="2" s="1"/>
  <c r="AA251" i="2" s="1"/>
  <c r="AA283" i="2" s="1"/>
  <c r="AA7" i="2" s="1"/>
  <c r="I27" i="29" s="1"/>
  <c r="L29" i="18" s="1"/>
  <c r="L113" i="12"/>
  <c r="L145" i="12" s="1"/>
  <c r="L159" i="12" s="1"/>
  <c r="L191" i="12" s="1"/>
  <c r="L205" i="12" s="1"/>
  <c r="L237" i="12" s="1"/>
  <c r="L251" i="12" s="1"/>
  <c r="L283" i="12" s="1"/>
  <c r="P113" i="12"/>
  <c r="P145" i="12" s="1"/>
  <c r="P159" i="12" s="1"/>
  <c r="P191" i="12" s="1"/>
  <c r="P205" i="12" s="1"/>
  <c r="P237" i="12" s="1"/>
  <c r="P251" i="12" s="1"/>
  <c r="P283" i="12" s="1"/>
  <c r="P7" i="12" s="1"/>
  <c r="I16" i="19" s="1"/>
  <c r="M17" i="31" s="1"/>
  <c r="Y113" i="12"/>
  <c r="Y145" i="12" s="1"/>
  <c r="Y159" i="12" s="1"/>
  <c r="Y191" i="12" s="1"/>
  <c r="Y205" i="12" s="1"/>
  <c r="Y237" i="12" s="1"/>
  <c r="Y251" i="12" s="1"/>
  <c r="Y283" i="12" s="1"/>
  <c r="Y7" i="12" s="1"/>
  <c r="H25" i="19" s="1"/>
  <c r="M26" i="31" s="1"/>
  <c r="AC113" i="12"/>
  <c r="AC145" i="12" s="1"/>
  <c r="AC159" i="12" s="1"/>
  <c r="AC191" i="12" s="1"/>
  <c r="AC205" i="12" s="1"/>
  <c r="AC237" i="12" s="1"/>
  <c r="AC251" i="12" s="1"/>
  <c r="AC283" i="12" s="1"/>
  <c r="AC7" i="12" s="1"/>
  <c r="I29" i="19" s="1"/>
  <c r="M31" i="31" s="1"/>
  <c r="AF113" i="12"/>
  <c r="AF145" i="12" s="1"/>
  <c r="AF159" i="12" s="1"/>
  <c r="AF191" i="12" s="1"/>
  <c r="AF205" i="12" s="1"/>
  <c r="AF237" i="12" s="1"/>
  <c r="AF251" i="12" s="1"/>
  <c r="AF283" i="12" s="1"/>
  <c r="AK113" i="12"/>
  <c r="AK145" i="12" s="1"/>
  <c r="AK159" i="12" s="1"/>
  <c r="AK191" i="12" s="1"/>
  <c r="AK205" i="12" s="1"/>
  <c r="AK237" i="12" s="1"/>
  <c r="AK251" i="12" s="1"/>
  <c r="AK283" i="12" s="1"/>
  <c r="AI39" i="13" s="1"/>
  <c r="B113" i="8"/>
  <c r="B145" i="8" s="1"/>
  <c r="B159" i="8" s="1"/>
  <c r="B191" i="8" s="1"/>
  <c r="B205" i="8" s="1"/>
  <c r="B237" i="8" s="1"/>
  <c r="B251" i="8" s="1"/>
  <c r="B283" i="8" s="1"/>
  <c r="B7" i="8" s="1"/>
  <c r="I9" i="23" s="1"/>
  <c r="L10" i="16" s="1"/>
  <c r="F113" i="8"/>
  <c r="F145" i="8" s="1"/>
  <c r="F159" i="8" s="1"/>
  <c r="F191" i="8" s="1"/>
  <c r="F205" i="8" s="1"/>
  <c r="F237" i="8" s="1"/>
  <c r="F251" i="8" s="1"/>
  <c r="F283" i="8" s="1"/>
  <c r="O113" i="8"/>
  <c r="O145" i="8" s="1"/>
  <c r="O159" i="8" s="1"/>
  <c r="O191" i="8" s="1"/>
  <c r="O205" i="8" s="1"/>
  <c r="O237" i="8" s="1"/>
  <c r="O251" i="8" s="1"/>
  <c r="O283" i="8" s="1"/>
  <c r="U113" i="8"/>
  <c r="U145" i="8" s="1"/>
  <c r="U159" i="8" s="1"/>
  <c r="U191" i="8" s="1"/>
  <c r="U205" i="8" s="1"/>
  <c r="U237" i="8" s="1"/>
  <c r="U251" i="8" s="1"/>
  <c r="U283" i="8" s="1"/>
  <c r="Y113" i="8"/>
  <c r="Y145" i="8" s="1"/>
  <c r="Y159" i="8" s="1"/>
  <c r="Y191" i="8" s="1"/>
  <c r="Y205" i="8" s="1"/>
  <c r="Y237" i="8" s="1"/>
  <c r="Y251" i="8" s="1"/>
  <c r="Y283" i="8" s="1"/>
  <c r="AH113" i="8"/>
  <c r="AH145" i="8" s="1"/>
  <c r="AH159" i="8" s="1"/>
  <c r="AH191" i="8" s="1"/>
  <c r="AH205" i="8" s="1"/>
  <c r="AH237" i="8" s="1"/>
  <c r="AH251" i="8" s="1"/>
  <c r="AH283" i="8" s="1"/>
  <c r="AH7" i="8" s="1"/>
  <c r="I34" i="23" s="1"/>
  <c r="L36" i="16" s="1"/>
  <c r="E113" i="4"/>
  <c r="E145" i="4" s="1"/>
  <c r="E159" i="4" s="1"/>
  <c r="E191" i="4" s="1"/>
  <c r="E205" i="4" s="1"/>
  <c r="E237" i="4" s="1"/>
  <c r="E251" i="4" s="1"/>
  <c r="E283" i="4" s="1"/>
  <c r="E27" i="13" s="1"/>
  <c r="N113" i="4"/>
  <c r="N145" i="4" s="1"/>
  <c r="N159" i="4" s="1"/>
  <c r="N191" i="4" s="1"/>
  <c r="N205" i="4" s="1"/>
  <c r="N237" i="4" s="1"/>
  <c r="N251" i="4" s="1"/>
  <c r="N283" i="4" s="1"/>
  <c r="V113" i="4"/>
  <c r="V145" i="4" s="1"/>
  <c r="V159" i="4" s="1"/>
  <c r="V191" i="4" s="1"/>
  <c r="V205" i="4" s="1"/>
  <c r="V237" i="4" s="1"/>
  <c r="V251" i="4" s="1"/>
  <c r="V283" i="4" s="1"/>
  <c r="U27" i="13" s="1"/>
  <c r="AC113" i="4"/>
  <c r="AC145" i="4" s="1"/>
  <c r="AC159" i="4" s="1"/>
  <c r="AC191" i="4" s="1"/>
  <c r="AC205" i="4" s="1"/>
  <c r="AC237" i="4" s="1"/>
  <c r="AC251" i="4" s="1"/>
  <c r="AC283" i="4" s="1"/>
  <c r="AC7" i="4" s="1"/>
  <c r="I29" i="27" s="1"/>
  <c r="K31" i="17" s="1"/>
  <c r="AF113" i="4"/>
  <c r="AF145" i="4" s="1"/>
  <c r="AF159" i="4" s="1"/>
  <c r="AF191" i="4" s="1"/>
  <c r="AF205" i="4" s="1"/>
  <c r="AF237" i="4" s="1"/>
  <c r="AF251" i="4" s="1"/>
  <c r="AF283" i="4" s="1"/>
  <c r="AF7" i="4" s="1"/>
  <c r="I32" i="27" s="1"/>
  <c r="K34" i="17" s="1"/>
  <c r="R113" i="10"/>
  <c r="R145" i="10" s="1"/>
  <c r="R159" i="10" s="1"/>
  <c r="R191" i="10" s="1"/>
  <c r="R205" i="10" s="1"/>
  <c r="R237" i="10" s="1"/>
  <c r="R251" i="10" s="1"/>
  <c r="R283" i="10" s="1"/>
  <c r="E113" i="9"/>
  <c r="E145" i="9" s="1"/>
  <c r="E159" i="9" s="1"/>
  <c r="E191" i="9" s="1"/>
  <c r="E205" i="9" s="1"/>
  <c r="E237" i="9" s="1"/>
  <c r="E251" i="9" s="1"/>
  <c r="E283" i="9" s="1"/>
  <c r="E34" i="13" s="1"/>
  <c r="R113" i="9"/>
  <c r="R145" i="9" s="1"/>
  <c r="R159" i="9" s="1"/>
  <c r="R191" i="9" s="1"/>
  <c r="R205" i="9" s="1"/>
  <c r="R237" i="9" s="1"/>
  <c r="R251" i="9" s="1"/>
  <c r="R283" i="9" s="1"/>
  <c r="R7" i="9" s="1"/>
  <c r="O113" i="9"/>
  <c r="O145" i="9" s="1"/>
  <c r="O159" i="9" s="1"/>
  <c r="O191" i="9" s="1"/>
  <c r="O205" i="9" s="1"/>
  <c r="O237" i="9" s="1"/>
  <c r="O251" i="9" s="1"/>
  <c r="O283" i="9" s="1"/>
  <c r="AK113" i="9"/>
  <c r="AK145" i="9" s="1"/>
  <c r="AK159" i="9" s="1"/>
  <c r="AK191" i="9" s="1"/>
  <c r="AK205" i="9" s="1"/>
  <c r="AK237" i="9" s="1"/>
  <c r="AK251" i="9" s="1"/>
  <c r="AK283" i="9" s="1"/>
  <c r="AI34" i="13" s="1"/>
  <c r="AD113" i="9"/>
  <c r="AD145" i="9" s="1"/>
  <c r="AD159" i="9" s="1"/>
  <c r="AD191" i="9" s="1"/>
  <c r="AD205" i="9" s="1"/>
  <c r="AD237" i="9" s="1"/>
  <c r="AD251" i="9" s="1"/>
  <c r="AD283" i="9" s="1"/>
  <c r="AD7" i="9" s="1"/>
  <c r="I30" i="22" s="1"/>
  <c r="M32" i="16" s="1"/>
  <c r="Z113" i="9"/>
  <c r="Z145" i="9" s="1"/>
  <c r="Z159" i="9" s="1"/>
  <c r="Z191" i="9" s="1"/>
  <c r="Z205" i="9" s="1"/>
  <c r="Z237" i="9" s="1"/>
  <c r="Z251" i="9" s="1"/>
  <c r="Z283" i="9" s="1"/>
  <c r="Z7" i="9" s="1"/>
  <c r="I26" i="22" s="1"/>
  <c r="M28" i="16" s="1"/>
  <c r="V113" i="9"/>
  <c r="V145" i="9" s="1"/>
  <c r="V159" i="9" s="1"/>
  <c r="V191" i="9" s="1"/>
  <c r="V205" i="9" s="1"/>
  <c r="V237" i="9" s="1"/>
  <c r="V251" i="9" s="1"/>
  <c r="V283" i="9" s="1"/>
  <c r="F113" i="10"/>
  <c r="F145" i="10" s="1"/>
  <c r="F159" i="10" s="1"/>
  <c r="F191" i="10" s="1"/>
  <c r="F205" i="10" s="1"/>
  <c r="F237" i="10" s="1"/>
  <c r="F251" i="10" s="1"/>
  <c r="F283" i="10" s="1"/>
  <c r="F37" i="13" s="1"/>
  <c r="U113" i="10"/>
  <c r="U145" i="10" s="1"/>
  <c r="U159" i="10" s="1"/>
  <c r="U191" i="10" s="1"/>
  <c r="U205" i="10" s="1"/>
  <c r="U237" i="10" s="1"/>
  <c r="U251" i="10" s="1"/>
  <c r="U283" i="10" s="1"/>
  <c r="U7" i="10" s="1"/>
  <c r="H22" i="21" s="1"/>
  <c r="K23" i="31" s="1"/>
  <c r="Y113" i="10"/>
  <c r="Y145" i="10" s="1"/>
  <c r="Y159" i="10" s="1"/>
  <c r="Y191" i="10" s="1"/>
  <c r="Y205" i="10" s="1"/>
  <c r="Y237" i="10" s="1"/>
  <c r="Y251" i="10" s="1"/>
  <c r="Y283" i="10" s="1"/>
  <c r="X37" i="13" s="1"/>
  <c r="AC113" i="10"/>
  <c r="AC145" i="10" s="1"/>
  <c r="AC159" i="10" s="1"/>
  <c r="AC191" i="10" s="1"/>
  <c r="AC205" i="10" s="1"/>
  <c r="AC237" i="10" s="1"/>
  <c r="AC251" i="10" s="1"/>
  <c r="AC283" i="10" s="1"/>
  <c r="AF113" i="10"/>
  <c r="AF145" i="10" s="1"/>
  <c r="AF159" i="10" s="1"/>
  <c r="AF191" i="10" s="1"/>
  <c r="AF205" i="10" s="1"/>
  <c r="AF237" i="10" s="1"/>
  <c r="AF251" i="10" s="1"/>
  <c r="AF283" i="10" s="1"/>
  <c r="AE37" i="13" s="1"/>
  <c r="AJ113" i="10"/>
  <c r="AJ145" i="10" s="1"/>
  <c r="AJ159" i="10" s="1"/>
  <c r="AJ191" i="10" s="1"/>
  <c r="AJ205" i="10" s="1"/>
  <c r="AJ237" i="10" s="1"/>
  <c r="AJ251" i="10" s="1"/>
  <c r="AJ283" i="10" s="1"/>
  <c r="AJ7" i="10" s="1"/>
  <c r="I36" i="21" s="1"/>
  <c r="K38" i="31" s="1"/>
  <c r="C113" i="11"/>
  <c r="C145" i="11" s="1"/>
  <c r="C159" i="11" s="1"/>
  <c r="C191" i="11" s="1"/>
  <c r="C205" i="11" s="1"/>
  <c r="C237" i="11" s="1"/>
  <c r="C251" i="11" s="1"/>
  <c r="C283" i="11" s="1"/>
  <c r="C38" i="13" s="1"/>
  <c r="L113" i="11"/>
  <c r="L145" i="11" s="1"/>
  <c r="L159" i="11" s="1"/>
  <c r="L191" i="11" s="1"/>
  <c r="L205" i="11" s="1"/>
  <c r="L237" i="11" s="1"/>
  <c r="L251" i="11" s="1"/>
  <c r="L283" i="11" s="1"/>
  <c r="L7" i="11" s="1"/>
  <c r="P113" i="11"/>
  <c r="P145" i="11" s="1"/>
  <c r="P159" i="11" s="1"/>
  <c r="P191" i="11" s="1"/>
  <c r="P205" i="11" s="1"/>
  <c r="P237" i="11" s="1"/>
  <c r="P251" i="11" s="1"/>
  <c r="P283" i="11" s="1"/>
  <c r="P7" i="11" s="1"/>
  <c r="I16" i="20" s="1"/>
  <c r="L17" i="31" s="1"/>
  <c r="U113" i="11"/>
  <c r="U145" i="11" s="1"/>
  <c r="U159" i="11" s="1"/>
  <c r="U191" i="11" s="1"/>
  <c r="U205" i="11" s="1"/>
  <c r="U237" i="11" s="1"/>
  <c r="U251" i="11" s="1"/>
  <c r="U283" i="11" s="1"/>
  <c r="X113" i="11"/>
  <c r="X145" i="11" s="1"/>
  <c r="X159" i="11" s="1"/>
  <c r="X191" i="11" s="1"/>
  <c r="X205" i="11" s="1"/>
  <c r="X237" i="11" s="1"/>
  <c r="X251" i="11" s="1"/>
  <c r="X283" i="11" s="1"/>
  <c r="X7" i="11" s="1"/>
  <c r="AK113" i="11"/>
  <c r="AK145" i="11" s="1"/>
  <c r="AK159" i="11" s="1"/>
  <c r="AK191" i="11" s="1"/>
  <c r="AK205" i="11" s="1"/>
  <c r="AK237" i="11" s="1"/>
  <c r="AK251" i="11" s="1"/>
  <c r="AK283" i="11" s="1"/>
  <c r="D113" i="5"/>
  <c r="D145" i="5" s="1"/>
  <c r="D159" i="5" s="1"/>
  <c r="D191" i="5" s="1"/>
  <c r="D205" i="5" s="1"/>
  <c r="D237" i="5" s="1"/>
  <c r="D251" i="5" s="1"/>
  <c r="D283" i="5" s="1"/>
  <c r="D7" i="5" s="1"/>
  <c r="I11" i="26" s="1"/>
  <c r="L12" i="17" s="1"/>
  <c r="M113" i="5"/>
  <c r="M145" i="5" s="1"/>
  <c r="M159" i="5" s="1"/>
  <c r="M191" i="5" s="1"/>
  <c r="M205" i="5" s="1"/>
  <c r="M237" i="5" s="1"/>
  <c r="M251" i="5" s="1"/>
  <c r="M283" i="5" s="1"/>
  <c r="M7" i="5" s="1"/>
  <c r="Q113" i="5"/>
  <c r="Q145" i="5" s="1"/>
  <c r="Q159" i="5" s="1"/>
  <c r="Q191" i="5" s="1"/>
  <c r="Q205" i="5" s="1"/>
  <c r="Q237" i="5" s="1"/>
  <c r="Q251" i="5" s="1"/>
  <c r="Q283" i="5" s="1"/>
  <c r="Q7" i="5" s="1"/>
  <c r="X113" i="5"/>
  <c r="X145" i="5" s="1"/>
  <c r="X159" i="5" s="1"/>
  <c r="X191" i="5" s="1"/>
  <c r="X205" i="5" s="1"/>
  <c r="X237" i="5" s="1"/>
  <c r="X251" i="5" s="1"/>
  <c r="X283" i="5" s="1"/>
  <c r="X7" i="5" s="1"/>
  <c r="AA113" i="5"/>
  <c r="AA145" i="5" s="1"/>
  <c r="AA159" i="5" s="1"/>
  <c r="AA191" i="5" s="1"/>
  <c r="AA205" i="5" s="1"/>
  <c r="AA237" i="5" s="1"/>
  <c r="AA251" i="5" s="1"/>
  <c r="AA283" i="5" s="1"/>
  <c r="Z28" i="13" s="1"/>
  <c r="AE237" i="5"/>
  <c r="AE251" i="5" s="1"/>
  <c r="AE283" i="5" s="1"/>
  <c r="AD28" i="13" s="1"/>
  <c r="AK113" i="5"/>
  <c r="AK145" i="5" s="1"/>
  <c r="AK159" i="5" s="1"/>
  <c r="AK191" i="5" s="1"/>
  <c r="AK205" i="5" s="1"/>
  <c r="AK237" i="5" s="1"/>
  <c r="AK251" i="5" s="1"/>
  <c r="AK283" i="5" s="1"/>
  <c r="AK7" i="5" s="1"/>
  <c r="I37" i="26" s="1"/>
  <c r="L39" i="17" s="1"/>
  <c r="C113" i="3"/>
  <c r="C145" i="3" s="1"/>
  <c r="C159" i="3" s="1"/>
  <c r="C191" i="3" s="1"/>
  <c r="C205" i="3" s="1"/>
  <c r="C237" i="3" s="1"/>
  <c r="C251" i="3" s="1"/>
  <c r="C283" i="3" s="1"/>
  <c r="L113" i="3"/>
  <c r="L145" i="3" s="1"/>
  <c r="L159" i="3" s="1"/>
  <c r="L191" i="3" s="1"/>
  <c r="L205" i="3" s="1"/>
  <c r="L237" i="3" s="1"/>
  <c r="L251" i="3" s="1"/>
  <c r="L283" i="3" s="1"/>
  <c r="L7" i="3" s="1"/>
  <c r="P237" i="3"/>
  <c r="P251" i="3" s="1"/>
  <c r="P283" i="3" s="1"/>
  <c r="P7" i="3" s="1"/>
  <c r="I16" i="28" s="1"/>
  <c r="M17" i="18" s="1"/>
  <c r="U113" i="3"/>
  <c r="U145" i="3" s="1"/>
  <c r="U159" i="3" s="1"/>
  <c r="U191" i="3" s="1"/>
  <c r="U205" i="3" s="1"/>
  <c r="U237" i="3" s="1"/>
  <c r="U251" i="3" s="1"/>
  <c r="U283" i="3" s="1"/>
  <c r="U7" i="3" s="1"/>
  <c r="AB113" i="3"/>
  <c r="AB145" i="3" s="1"/>
  <c r="AB159" i="3" s="1"/>
  <c r="AB191" i="3" s="1"/>
  <c r="AB205" i="3" s="1"/>
  <c r="AB237" i="3" s="1"/>
  <c r="AB251" i="3" s="1"/>
  <c r="AB283" i="3" s="1"/>
  <c r="AH113" i="3"/>
  <c r="AH145" i="3" s="1"/>
  <c r="AH159" i="3" s="1"/>
  <c r="AH191" i="3" s="1"/>
  <c r="AH205" i="3" s="1"/>
  <c r="AH237" i="3" s="1"/>
  <c r="AH251" i="3" s="1"/>
  <c r="AH283" i="3" s="1"/>
  <c r="D113" i="6"/>
  <c r="D145" i="6" s="1"/>
  <c r="D159" i="6" s="1"/>
  <c r="D191" i="6" s="1"/>
  <c r="D205" i="6" s="1"/>
  <c r="D237" i="6" s="1"/>
  <c r="D251" i="6" s="1"/>
  <c r="D283" i="6" s="1"/>
  <c r="D29" i="13" s="1"/>
  <c r="L113" i="6"/>
  <c r="L145" i="6" s="1"/>
  <c r="L159" i="6" s="1"/>
  <c r="L191" i="6" s="1"/>
  <c r="L205" i="6" s="1"/>
  <c r="L237" i="6" s="1"/>
  <c r="L251" i="6" s="1"/>
  <c r="L283" i="6" s="1"/>
  <c r="K29" i="13" s="1"/>
  <c r="O113" i="6"/>
  <c r="O145" i="6" s="1"/>
  <c r="O159" i="6" s="1"/>
  <c r="O191" i="6" s="1"/>
  <c r="O205" i="6" s="1"/>
  <c r="O237" i="6" s="1"/>
  <c r="O251" i="6" s="1"/>
  <c r="O283" i="6" s="1"/>
  <c r="N29" i="13" s="1"/>
  <c r="Q113" i="6"/>
  <c r="Q145" i="6" s="1"/>
  <c r="Q159" i="6" s="1"/>
  <c r="Q191" i="6" s="1"/>
  <c r="Q205" i="6" s="1"/>
  <c r="Q237" i="6" s="1"/>
  <c r="Q251" i="6" s="1"/>
  <c r="Q283" i="6" s="1"/>
  <c r="Q7" i="6" s="1"/>
  <c r="V113" i="6"/>
  <c r="V145" i="6" s="1"/>
  <c r="V159" i="6" s="1"/>
  <c r="V191" i="6" s="1"/>
  <c r="V205" i="6" s="1"/>
  <c r="V237" i="6" s="1"/>
  <c r="V251" i="6" s="1"/>
  <c r="V283" i="6" s="1"/>
  <c r="Y113" i="6"/>
  <c r="Y145" i="6" s="1"/>
  <c r="Y159" i="6" s="1"/>
  <c r="Y191" i="6" s="1"/>
  <c r="Y205" i="6" s="1"/>
  <c r="Y237" i="6" s="1"/>
  <c r="Y251" i="6" s="1"/>
  <c r="Y283" i="6" s="1"/>
  <c r="X29" i="13" s="1"/>
  <c r="AE113" i="6"/>
  <c r="AE145" i="6" s="1"/>
  <c r="AE159" i="6" s="1"/>
  <c r="AE191" i="6" s="1"/>
  <c r="AE205" i="6" s="1"/>
  <c r="AE237" i="6" s="1"/>
  <c r="AE251" i="6" s="1"/>
  <c r="AE283" i="6" s="1"/>
  <c r="AE7" i="6" s="1"/>
  <c r="I31" i="25" s="1"/>
  <c r="M33" i="17" s="1"/>
  <c r="AH113" i="6"/>
  <c r="AH145" i="6" s="1"/>
  <c r="AH159" i="6" s="1"/>
  <c r="AH191" i="6" s="1"/>
  <c r="AH205" i="6" s="1"/>
  <c r="AH237" i="6" s="1"/>
  <c r="AH251" i="6" s="1"/>
  <c r="AH283" i="6" s="1"/>
  <c r="E113" i="7"/>
  <c r="E145" i="7" s="1"/>
  <c r="E159" i="7" s="1"/>
  <c r="E191" i="7" s="1"/>
  <c r="E205" i="7" s="1"/>
  <c r="E237" i="7" s="1"/>
  <c r="E251" i="7" s="1"/>
  <c r="E283" i="7" s="1"/>
  <c r="E32" i="13" s="1"/>
  <c r="M113" i="7"/>
  <c r="M145" i="7" s="1"/>
  <c r="M159" i="7" s="1"/>
  <c r="M191" i="7" s="1"/>
  <c r="M205" i="7" s="1"/>
  <c r="M237" i="7" s="1"/>
  <c r="M251" i="7" s="1"/>
  <c r="M283" i="7" s="1"/>
  <c r="O113" i="7"/>
  <c r="O145" i="7" s="1"/>
  <c r="O159" i="7" s="1"/>
  <c r="O191" i="7" s="1"/>
  <c r="O205" i="7" s="1"/>
  <c r="O237" i="7" s="1"/>
  <c r="O251" i="7" s="1"/>
  <c r="O283" i="7" s="1"/>
  <c r="O7" i="7" s="1"/>
  <c r="Q113" i="7"/>
  <c r="Q145" i="7" s="1"/>
  <c r="Q159" i="7" s="1"/>
  <c r="Q191" i="7" s="1"/>
  <c r="Q205" i="7" s="1"/>
  <c r="Q237" i="7" s="1"/>
  <c r="Q251" i="7" s="1"/>
  <c r="Q283" i="7" s="1"/>
  <c r="V113" i="7"/>
  <c r="V145" i="7" s="1"/>
  <c r="V159" i="7" s="1"/>
  <c r="V191" i="7" s="1"/>
  <c r="V205" i="7" s="1"/>
  <c r="V237" i="7" s="1"/>
  <c r="V251" i="7" s="1"/>
  <c r="V283" i="7" s="1"/>
  <c r="Z113" i="7"/>
  <c r="Z145" i="7" s="1"/>
  <c r="Z159" i="7" s="1"/>
  <c r="Z191" i="7" s="1"/>
  <c r="Z205" i="7" s="1"/>
  <c r="Z237" i="7" s="1"/>
  <c r="Z251" i="7" s="1"/>
  <c r="Z283" i="7" s="1"/>
  <c r="Y32" i="13" s="1"/>
  <c r="AC113" i="7"/>
  <c r="AC145" i="7" s="1"/>
  <c r="AC159" i="7" s="1"/>
  <c r="AC191" i="7" s="1"/>
  <c r="AC205" i="7" s="1"/>
  <c r="AC237" i="7" s="1"/>
  <c r="AC251" i="7" s="1"/>
  <c r="AC283" i="7" s="1"/>
  <c r="AB32" i="13" s="1"/>
  <c r="AF113" i="7"/>
  <c r="AF145" i="7" s="1"/>
  <c r="AF159" i="7" s="1"/>
  <c r="AF191" i="7" s="1"/>
  <c r="AF205" i="7" s="1"/>
  <c r="AF237" i="7" s="1"/>
  <c r="AF251" i="7" s="1"/>
  <c r="AF283" i="7" s="1"/>
  <c r="AJ113" i="7"/>
  <c r="AJ145" i="7" s="1"/>
  <c r="AJ159" i="7" s="1"/>
  <c r="AJ191" i="7" s="1"/>
  <c r="AJ205" i="7" s="1"/>
  <c r="AJ237" i="7" s="1"/>
  <c r="AJ251" i="7" s="1"/>
  <c r="AJ283" i="7" s="1"/>
  <c r="AJ7" i="7" s="1"/>
  <c r="I36" i="24" s="1"/>
  <c r="K38" i="16" s="1"/>
  <c r="C113" i="1"/>
  <c r="C145" i="1" s="1"/>
  <c r="C159" i="1" s="1"/>
  <c r="C191" i="1" s="1"/>
  <c r="C205" i="1" s="1"/>
  <c r="C237" i="1" s="1"/>
  <c r="C251" i="1" s="1"/>
  <c r="C283" i="1" s="1"/>
  <c r="C7" i="1" s="1"/>
  <c r="I10" i="30" s="1"/>
  <c r="K11" i="18" s="1"/>
  <c r="P113" i="1"/>
  <c r="P145" i="1" s="1"/>
  <c r="P159" i="1" s="1"/>
  <c r="P191" i="1" s="1"/>
  <c r="P205" i="1" s="1"/>
  <c r="P237" i="1" s="1"/>
  <c r="P251" i="1" s="1"/>
  <c r="P283" i="1" s="1"/>
  <c r="O22" i="13" s="1"/>
  <c r="V113" i="1"/>
  <c r="V145" i="1" s="1"/>
  <c r="V159" i="1" s="1"/>
  <c r="V191" i="1" s="1"/>
  <c r="V205" i="1" s="1"/>
  <c r="V237" i="1" s="1"/>
  <c r="V251" i="1" s="1"/>
  <c r="V283" i="1" s="1"/>
  <c r="V7" i="1" s="1"/>
  <c r="H23" i="30" s="1"/>
  <c r="K24" i="18" s="1"/>
  <c r="Y113" i="1"/>
  <c r="Y145" i="1" s="1"/>
  <c r="Y159" i="1" s="1"/>
  <c r="Y191" i="1" s="1"/>
  <c r="Y205" i="1" s="1"/>
  <c r="Y237" i="1" s="1"/>
  <c r="Y251" i="1" s="1"/>
  <c r="Y283" i="1" s="1"/>
  <c r="X22" i="13" s="1"/>
  <c r="AE113" i="1"/>
  <c r="AE145" i="1" s="1"/>
  <c r="AE159" i="1" s="1"/>
  <c r="AE191" i="1" s="1"/>
  <c r="AE205" i="1" s="1"/>
  <c r="AE237" i="1" s="1"/>
  <c r="AE251" i="1" s="1"/>
  <c r="AE283" i="1" s="1"/>
  <c r="AD22" i="13" s="1"/>
  <c r="AJ113" i="1"/>
  <c r="AJ145" i="1" s="1"/>
  <c r="AJ159" i="1" s="1"/>
  <c r="AJ191" i="1" s="1"/>
  <c r="AJ205" i="1" s="1"/>
  <c r="AJ237" i="1" s="1"/>
  <c r="AJ251" i="1" s="1"/>
  <c r="AJ283" i="1" s="1"/>
  <c r="F113" i="2"/>
  <c r="F145" i="2" s="1"/>
  <c r="F159" i="2" s="1"/>
  <c r="F191" i="2" s="1"/>
  <c r="F205" i="2" s="1"/>
  <c r="F237" i="2" s="1"/>
  <c r="F251" i="2" s="1"/>
  <c r="F283" i="2" s="1"/>
  <c r="O113" i="2"/>
  <c r="O145" i="2" s="1"/>
  <c r="O159" i="2" s="1"/>
  <c r="O191" i="2" s="1"/>
  <c r="O205" i="2" s="1"/>
  <c r="O237" i="2" s="1"/>
  <c r="O251" i="2" s="1"/>
  <c r="O283" i="2" s="1"/>
  <c r="O7" i="2" s="1"/>
  <c r="U113" i="2"/>
  <c r="U145" i="2" s="1"/>
  <c r="U159" i="2" s="1"/>
  <c r="U191" i="2" s="1"/>
  <c r="U205" i="2" s="1"/>
  <c r="U237" i="2" s="1"/>
  <c r="U251" i="2" s="1"/>
  <c r="U283" i="2" s="1"/>
  <c r="Y113" i="2"/>
  <c r="Y145" i="2" s="1"/>
  <c r="Y159" i="2" s="1"/>
  <c r="Y191" i="2" s="1"/>
  <c r="Y205" i="2" s="1"/>
  <c r="Y237" i="2" s="1"/>
  <c r="Y251" i="2" s="1"/>
  <c r="Y283" i="2" s="1"/>
  <c r="Y7" i="2" s="1"/>
  <c r="H25" i="29" s="1"/>
  <c r="L26" i="18" s="1"/>
  <c r="AB113" i="2"/>
  <c r="AB145" i="2" s="1"/>
  <c r="AB159" i="2" s="1"/>
  <c r="AB191" i="2" s="1"/>
  <c r="AB205" i="2" s="1"/>
  <c r="AB237" i="2" s="1"/>
  <c r="AB251" i="2" s="1"/>
  <c r="AB283" i="2" s="1"/>
  <c r="AE113" i="2"/>
  <c r="AE145" i="2" s="1"/>
  <c r="AE159" i="2" s="1"/>
  <c r="AE191" i="2" s="1"/>
  <c r="AE205" i="2" s="1"/>
  <c r="AE237" i="2" s="1"/>
  <c r="AE251" i="2" s="1"/>
  <c r="AE283" i="2" s="1"/>
  <c r="AH113" i="2"/>
  <c r="AH145" i="2" s="1"/>
  <c r="AH159" i="2" s="1"/>
  <c r="AH191" i="2" s="1"/>
  <c r="AH205" i="2" s="1"/>
  <c r="AH237" i="2" s="1"/>
  <c r="AH251" i="2" s="1"/>
  <c r="AH283" i="2" s="1"/>
  <c r="AK113" i="2"/>
  <c r="AK145" i="2" s="1"/>
  <c r="AK159" i="2" s="1"/>
  <c r="AK191" i="2" s="1"/>
  <c r="AK205" i="2" s="1"/>
  <c r="AK237" i="2" s="1"/>
  <c r="AK251" i="2" s="1"/>
  <c r="AK283" i="2" s="1"/>
  <c r="AI23" i="13" s="1"/>
  <c r="M113" i="12"/>
  <c r="M145" i="12" s="1"/>
  <c r="M159" i="12" s="1"/>
  <c r="M191" i="12" s="1"/>
  <c r="M205" i="12" s="1"/>
  <c r="M237" i="12" s="1"/>
  <c r="M251" i="12" s="1"/>
  <c r="M283" i="12" s="1"/>
  <c r="Q113" i="12"/>
  <c r="Q145" i="12" s="1"/>
  <c r="Q159" i="12" s="1"/>
  <c r="Q191" i="12" s="1"/>
  <c r="Q205" i="12" s="1"/>
  <c r="Q237" i="12" s="1"/>
  <c r="Q251" i="12" s="1"/>
  <c r="Q283" i="12" s="1"/>
  <c r="Q7" i="12" s="1"/>
  <c r="V113" i="12"/>
  <c r="V145" i="12" s="1"/>
  <c r="V159" i="12" s="1"/>
  <c r="V191" i="12" s="1"/>
  <c r="V205" i="12" s="1"/>
  <c r="V237" i="12" s="1"/>
  <c r="V251" i="12" s="1"/>
  <c r="V283" i="12" s="1"/>
  <c r="V7" i="12" s="1"/>
  <c r="Z113" i="12"/>
  <c r="Z145" i="12" s="1"/>
  <c r="Z159" i="12" s="1"/>
  <c r="Z191" i="12" s="1"/>
  <c r="Z205" i="12" s="1"/>
  <c r="Z237" i="12" s="1"/>
  <c r="Z251" i="12" s="1"/>
  <c r="Z283" i="12" s="1"/>
  <c r="Z7" i="12" s="1"/>
  <c r="I26" i="19" s="1"/>
  <c r="M28" i="31" s="1"/>
  <c r="AG113" i="12"/>
  <c r="AG145" i="12" s="1"/>
  <c r="AG159" i="12" s="1"/>
  <c r="AG191" i="12" s="1"/>
  <c r="AG205" i="12" s="1"/>
  <c r="AG237" i="12" s="1"/>
  <c r="AG251" i="12" s="1"/>
  <c r="AG283" i="12" s="1"/>
  <c r="C113" i="8"/>
  <c r="C145" i="8" s="1"/>
  <c r="C159" i="8" s="1"/>
  <c r="C191" i="8" s="1"/>
  <c r="C205" i="8" s="1"/>
  <c r="C237" i="8" s="1"/>
  <c r="C251" i="8" s="1"/>
  <c r="C283" i="8" s="1"/>
  <c r="C7" i="8" s="1"/>
  <c r="I10" i="23" s="1"/>
  <c r="L11" i="16" s="1"/>
  <c r="L113" i="8"/>
  <c r="L145" i="8" s="1"/>
  <c r="L159" i="8" s="1"/>
  <c r="L191" i="8" s="1"/>
  <c r="L205" i="8" s="1"/>
  <c r="L237" i="8" s="1"/>
  <c r="L251" i="8" s="1"/>
  <c r="L283" i="8" s="1"/>
  <c r="P113" i="8"/>
  <c r="P145" i="8" s="1"/>
  <c r="P159" i="8" s="1"/>
  <c r="P191" i="8" s="1"/>
  <c r="P205" i="8" s="1"/>
  <c r="P237" i="8" s="1"/>
  <c r="P251" i="8" s="1"/>
  <c r="P283" i="8" s="1"/>
  <c r="V113" i="8"/>
  <c r="V145" i="8" s="1"/>
  <c r="V159" i="8" s="1"/>
  <c r="V191" i="8" s="1"/>
  <c r="V205" i="8" s="1"/>
  <c r="V237" i="8" s="1"/>
  <c r="V251" i="8" s="1"/>
  <c r="V283" i="8" s="1"/>
  <c r="Z113" i="8"/>
  <c r="Z145" i="8" s="1"/>
  <c r="Z159" i="8" s="1"/>
  <c r="Z191" i="8" s="1"/>
  <c r="Z205" i="8" s="1"/>
  <c r="Z237" i="8" s="1"/>
  <c r="Z251" i="8" s="1"/>
  <c r="Z283" i="8" s="1"/>
  <c r="AE113" i="8"/>
  <c r="AE145" i="8" s="1"/>
  <c r="AE159" i="8" s="1"/>
  <c r="AE191" i="8" s="1"/>
  <c r="AE205" i="8" s="1"/>
  <c r="AE237" i="8" s="1"/>
  <c r="AE251" i="8" s="1"/>
  <c r="AE283" i="8" s="1"/>
  <c r="F113" i="4"/>
  <c r="F145" i="4" s="1"/>
  <c r="F159" i="4" s="1"/>
  <c r="F191" i="4" s="1"/>
  <c r="F205" i="4" s="1"/>
  <c r="F237" i="4" s="1"/>
  <c r="F251" i="4" s="1"/>
  <c r="F283" i="4" s="1"/>
  <c r="F7" i="4" s="1"/>
  <c r="I13" i="27" s="1"/>
  <c r="K14" i="17" s="1"/>
  <c r="O113" i="4"/>
  <c r="O145" i="4" s="1"/>
  <c r="O159" i="4" s="1"/>
  <c r="O191" i="4" s="1"/>
  <c r="O205" i="4" s="1"/>
  <c r="O237" i="4" s="1"/>
  <c r="O251" i="4" s="1"/>
  <c r="O283" i="4" s="1"/>
  <c r="Q113" i="4"/>
  <c r="Q145" i="4" s="1"/>
  <c r="Q159" i="4" s="1"/>
  <c r="Q191" i="4" s="1"/>
  <c r="Q205" i="4" s="1"/>
  <c r="Q237" i="4" s="1"/>
  <c r="Q251" i="4" s="1"/>
  <c r="Q283" i="4" s="1"/>
  <c r="W113" i="4"/>
  <c r="W145" i="4" s="1"/>
  <c r="W159" i="4" s="1"/>
  <c r="W191" i="4" s="1"/>
  <c r="W205" i="4" s="1"/>
  <c r="W237" i="4" s="1"/>
  <c r="W251" i="4" s="1"/>
  <c r="W283" i="4" s="1"/>
  <c r="Z113" i="4"/>
  <c r="Z145" i="4" s="1"/>
  <c r="Z159" i="4" s="1"/>
  <c r="Z191" i="4" s="1"/>
  <c r="Z205" i="4" s="1"/>
  <c r="Z237" i="4" s="1"/>
  <c r="Z251" i="4" s="1"/>
  <c r="Z283" i="4" s="1"/>
  <c r="AD113" i="4"/>
  <c r="AD145" i="4" s="1"/>
  <c r="AD159" i="4" s="1"/>
  <c r="AD191" i="4" s="1"/>
  <c r="AD205" i="4" s="1"/>
  <c r="AD237" i="4" s="1"/>
  <c r="AD251" i="4" s="1"/>
  <c r="AD283" i="4" s="1"/>
  <c r="AG113" i="4"/>
  <c r="AG145" i="4" s="1"/>
  <c r="AG159" i="4" s="1"/>
  <c r="AG191" i="4" s="1"/>
  <c r="AG205" i="4" s="1"/>
  <c r="AG237" i="4" s="1"/>
  <c r="AG251" i="4" s="1"/>
  <c r="AG283" i="4" s="1"/>
  <c r="AK113" i="4"/>
  <c r="AK145" i="4" s="1"/>
  <c r="AK159" i="4" s="1"/>
  <c r="AK191" i="4" s="1"/>
  <c r="AK205" i="4" s="1"/>
  <c r="AK237" i="4" s="1"/>
  <c r="AK251" i="4" s="1"/>
  <c r="AK283" i="4" s="1"/>
  <c r="P113" i="10"/>
  <c r="P145" i="10" s="1"/>
  <c r="P159" i="10" s="1"/>
  <c r="P191" i="10" s="1"/>
  <c r="P205" i="10" s="1"/>
  <c r="P237" i="10" s="1"/>
  <c r="P251" i="10" s="1"/>
  <c r="P283" i="10" s="1"/>
  <c r="L113" i="9"/>
  <c r="L145" i="9" s="1"/>
  <c r="L159" i="9" s="1"/>
  <c r="L191" i="9" s="1"/>
  <c r="L205" i="9" s="1"/>
  <c r="L237" i="9" s="1"/>
  <c r="L251" i="9" s="1"/>
  <c r="L283" i="9" s="1"/>
  <c r="K34" i="13" s="1"/>
  <c r="AE113" i="9"/>
  <c r="AE145" i="9" s="1"/>
  <c r="AE159" i="9" s="1"/>
  <c r="AE191" i="9" s="1"/>
  <c r="AE205" i="9" s="1"/>
  <c r="AE237" i="9" s="1"/>
  <c r="AE251" i="9" s="1"/>
  <c r="AE283" i="9" s="1"/>
  <c r="AE7" i="9" s="1"/>
  <c r="I31" i="22" s="1"/>
  <c r="M33" i="16" s="1"/>
  <c r="B113" i="10"/>
  <c r="B145" i="10" s="1"/>
  <c r="B159" i="10" s="1"/>
  <c r="B191" i="10" s="1"/>
  <c r="B205" i="10" s="1"/>
  <c r="B237" i="10" s="1"/>
  <c r="B251" i="10" s="1"/>
  <c r="B283" i="10" s="1"/>
  <c r="B7" i="10" s="1"/>
  <c r="I9" i="21" s="1"/>
  <c r="K10" i="31" s="1"/>
  <c r="N113" i="10"/>
  <c r="N145" i="10" s="1"/>
  <c r="N159" i="10" s="1"/>
  <c r="N191" i="10" s="1"/>
  <c r="N205" i="10" s="1"/>
  <c r="N237" i="10" s="1"/>
  <c r="N251" i="10" s="1"/>
  <c r="N283" i="10" s="1"/>
  <c r="M37" i="13" s="1"/>
  <c r="X113" i="10"/>
  <c r="X145" i="10" s="1"/>
  <c r="X159" i="10" s="1"/>
  <c r="X191" i="10" s="1"/>
  <c r="X205" i="10" s="1"/>
  <c r="X237" i="10" s="1"/>
  <c r="X251" i="10" s="1"/>
  <c r="X283" i="10" s="1"/>
  <c r="AH113" i="10"/>
  <c r="AH145" i="10" s="1"/>
  <c r="AH159" i="10" s="1"/>
  <c r="AH191" i="10" s="1"/>
  <c r="AH205" i="10" s="1"/>
  <c r="AH237" i="10" s="1"/>
  <c r="AH251" i="10" s="1"/>
  <c r="AH283" i="10" s="1"/>
  <c r="AG37" i="13" s="1"/>
  <c r="F113" i="11"/>
  <c r="F145" i="11" s="1"/>
  <c r="F159" i="11" s="1"/>
  <c r="F191" i="11" s="1"/>
  <c r="F205" i="11" s="1"/>
  <c r="F237" i="11" s="1"/>
  <c r="F251" i="11" s="1"/>
  <c r="F283" i="11" s="1"/>
  <c r="F38" i="13" s="1"/>
  <c r="W113" i="11"/>
  <c r="W145" i="11" s="1"/>
  <c r="W159" i="11" s="1"/>
  <c r="W191" i="11" s="1"/>
  <c r="W205" i="11" s="1"/>
  <c r="W237" i="11" s="1"/>
  <c r="W251" i="11" s="1"/>
  <c r="W283" i="11" s="1"/>
  <c r="W7" i="11" s="1"/>
  <c r="AG113" i="5"/>
  <c r="AG145" i="5" s="1"/>
  <c r="AG159" i="5" s="1"/>
  <c r="AG191" i="5" s="1"/>
  <c r="AG205" i="5" s="1"/>
  <c r="AG237" i="5" s="1"/>
  <c r="AG251" i="5" s="1"/>
  <c r="AG283" i="5" s="1"/>
  <c r="O113" i="3"/>
  <c r="O145" i="3" s="1"/>
  <c r="O159" i="3" s="1"/>
  <c r="O191" i="3" s="1"/>
  <c r="O205" i="3" s="1"/>
  <c r="O237" i="3" s="1"/>
  <c r="O251" i="3" s="1"/>
  <c r="O283" i="3" s="1"/>
  <c r="AD113" i="3"/>
  <c r="AD145" i="3" s="1"/>
  <c r="AD159" i="3" s="1"/>
  <c r="AD191" i="3" s="1"/>
  <c r="AD205" i="3" s="1"/>
  <c r="AD237" i="3" s="1"/>
  <c r="AD251" i="3" s="1"/>
  <c r="AD283" i="3" s="1"/>
  <c r="E113" i="6"/>
  <c r="E145" i="6" s="1"/>
  <c r="E159" i="6" s="1"/>
  <c r="E191" i="6" s="1"/>
  <c r="E205" i="6" s="1"/>
  <c r="E237" i="6" s="1"/>
  <c r="E251" i="6" s="1"/>
  <c r="E283" i="6" s="1"/>
  <c r="E7" i="6" s="1"/>
  <c r="I12" i="25" s="1"/>
  <c r="M13" i="17" s="1"/>
  <c r="W113" i="6"/>
  <c r="W145" i="6" s="1"/>
  <c r="W159" i="6" s="1"/>
  <c r="W191" i="6" s="1"/>
  <c r="W205" i="6" s="1"/>
  <c r="W237" i="6" s="1"/>
  <c r="W251" i="6" s="1"/>
  <c r="W283" i="6" s="1"/>
  <c r="AB113" i="6"/>
  <c r="AB145" i="6" s="1"/>
  <c r="AB159" i="6" s="1"/>
  <c r="AB191" i="6" s="1"/>
  <c r="AB205" i="6" s="1"/>
  <c r="AB237" i="6" s="1"/>
  <c r="AB251" i="6" s="1"/>
  <c r="AB283" i="6" s="1"/>
  <c r="AA29" i="13" s="1"/>
  <c r="AJ113" i="6"/>
  <c r="AJ145" i="6" s="1"/>
  <c r="AJ159" i="6" s="1"/>
  <c r="AJ191" i="6" s="1"/>
  <c r="AJ205" i="6" s="1"/>
  <c r="AJ237" i="6" s="1"/>
  <c r="AJ251" i="6" s="1"/>
  <c r="AJ283" i="6" s="1"/>
  <c r="AJ7" i="6" s="1"/>
  <c r="I36" i="25" s="1"/>
  <c r="M38" i="17" s="1"/>
  <c r="B113" i="7"/>
  <c r="B145" i="7" s="1"/>
  <c r="B159" i="7" s="1"/>
  <c r="B191" i="7" s="1"/>
  <c r="B205" i="7" s="1"/>
  <c r="B237" i="7" s="1"/>
  <c r="B251" i="7" s="1"/>
  <c r="B283" i="7" s="1"/>
  <c r="B32" i="13" s="1"/>
  <c r="F113" i="7"/>
  <c r="F145" i="7" s="1"/>
  <c r="F159" i="7" s="1"/>
  <c r="F191" i="7" s="1"/>
  <c r="F205" i="7" s="1"/>
  <c r="F237" i="7" s="1"/>
  <c r="F251" i="7" s="1"/>
  <c r="F283" i="7" s="1"/>
  <c r="F7" i="7" s="1"/>
  <c r="I13" i="24" s="1"/>
  <c r="K14" i="16" s="1"/>
  <c r="W113" i="7"/>
  <c r="W145" i="7" s="1"/>
  <c r="W159" i="7" s="1"/>
  <c r="W191" i="7" s="1"/>
  <c r="W205" i="7" s="1"/>
  <c r="W237" i="7" s="1"/>
  <c r="W251" i="7" s="1"/>
  <c r="W283" i="7" s="1"/>
  <c r="V32" i="13" s="1"/>
  <c r="AA113" i="7"/>
  <c r="AA145" i="7" s="1"/>
  <c r="AA159" i="7" s="1"/>
  <c r="AA191" i="7" s="1"/>
  <c r="AA205" i="7" s="1"/>
  <c r="AA237" i="7" s="1"/>
  <c r="AA251" i="7" s="1"/>
  <c r="AA283" i="7" s="1"/>
  <c r="AA7" i="7" s="1"/>
  <c r="I27" i="24" s="1"/>
  <c r="K29" i="16" s="1"/>
  <c r="AD113" i="7"/>
  <c r="AD145" i="7" s="1"/>
  <c r="AD159" i="7" s="1"/>
  <c r="AD191" i="7" s="1"/>
  <c r="AD205" i="7" s="1"/>
  <c r="AD237" i="7" s="1"/>
  <c r="AD251" i="7" s="1"/>
  <c r="AD283" i="7" s="1"/>
  <c r="AD7" i="7" s="1"/>
  <c r="I30" i="24" s="1"/>
  <c r="K32" i="16" s="1"/>
  <c r="AG113" i="7"/>
  <c r="AG145" i="7" s="1"/>
  <c r="AG159" i="7" s="1"/>
  <c r="AG191" i="7" s="1"/>
  <c r="AG205" i="7" s="1"/>
  <c r="AG237" i="7" s="1"/>
  <c r="AG251" i="7" s="1"/>
  <c r="AG283" i="7" s="1"/>
  <c r="AK113" i="7"/>
  <c r="AK145" i="7" s="1"/>
  <c r="AK159" i="7" s="1"/>
  <c r="AK191" i="7" s="1"/>
  <c r="AK205" i="7" s="1"/>
  <c r="AK237" i="7" s="1"/>
  <c r="AK251" i="7" s="1"/>
  <c r="AK283" i="7" s="1"/>
  <c r="Q113" i="1"/>
  <c r="Q145" i="1" s="1"/>
  <c r="Q159" i="1" s="1"/>
  <c r="Q191" i="1" s="1"/>
  <c r="Q205" i="1" s="1"/>
  <c r="Q237" i="1" s="1"/>
  <c r="Q251" i="1" s="1"/>
  <c r="Q283" i="1" s="1"/>
  <c r="P22" i="13" s="1"/>
  <c r="W113" i="1"/>
  <c r="W145" i="1" s="1"/>
  <c r="W159" i="1" s="1"/>
  <c r="W191" i="1" s="1"/>
  <c r="W205" i="1" s="1"/>
  <c r="W237" i="1" s="1"/>
  <c r="W251" i="1" s="1"/>
  <c r="W283" i="1" s="1"/>
  <c r="W7" i="1" s="1"/>
  <c r="Z113" i="1"/>
  <c r="Z145" i="1" s="1"/>
  <c r="Z159" i="1" s="1"/>
  <c r="Z191" i="1" s="1"/>
  <c r="Z205" i="1" s="1"/>
  <c r="Z237" i="1" s="1"/>
  <c r="Z251" i="1" s="1"/>
  <c r="Z283" i="1" s="1"/>
  <c r="AC113" i="1"/>
  <c r="AC145" i="1" s="1"/>
  <c r="AC159" i="1" s="1"/>
  <c r="AC191" i="1" s="1"/>
  <c r="AC205" i="1" s="1"/>
  <c r="AC237" i="1" s="1"/>
  <c r="AC251" i="1" s="1"/>
  <c r="AC283" i="1" s="1"/>
  <c r="AC7" i="1" s="1"/>
  <c r="I29" i="30" s="1"/>
  <c r="K31" i="18" s="1"/>
  <c r="AF113" i="1"/>
  <c r="AF145" i="1" s="1"/>
  <c r="AF159" i="1" s="1"/>
  <c r="AF191" i="1" s="1"/>
  <c r="AF205" i="1" s="1"/>
  <c r="AF237" i="1" s="1"/>
  <c r="AF251" i="1" s="1"/>
  <c r="AF283" i="1" s="1"/>
  <c r="AF7" i="1" s="1"/>
  <c r="I32" i="30" s="1"/>
  <c r="K34" i="18" s="1"/>
  <c r="D113" i="2"/>
  <c r="D145" i="2" s="1"/>
  <c r="D159" i="2" s="1"/>
  <c r="D191" i="2" s="1"/>
  <c r="D205" i="2" s="1"/>
  <c r="D237" i="2" s="1"/>
  <c r="D251" i="2" s="1"/>
  <c r="D283" i="2" s="1"/>
  <c r="D7" i="2" s="1"/>
  <c r="I11" i="29" s="1"/>
  <c r="L12" i="18" s="1"/>
  <c r="L113" i="2"/>
  <c r="L145" i="2" s="1"/>
  <c r="L159" i="2" s="1"/>
  <c r="L191" i="2" s="1"/>
  <c r="L205" i="2" s="1"/>
  <c r="L237" i="2" s="1"/>
  <c r="L251" i="2" s="1"/>
  <c r="L283" i="2" s="1"/>
  <c r="P113" i="2"/>
  <c r="P145" i="2" s="1"/>
  <c r="P159" i="2" s="1"/>
  <c r="P191" i="2" s="1"/>
  <c r="P205" i="2" s="1"/>
  <c r="P237" i="2" s="1"/>
  <c r="P251" i="2" s="1"/>
  <c r="P283" i="2" s="1"/>
  <c r="V113" i="2"/>
  <c r="V145" i="2" s="1"/>
  <c r="V159" i="2" s="1"/>
  <c r="V191" i="2" s="1"/>
  <c r="V205" i="2" s="1"/>
  <c r="V237" i="2" s="1"/>
  <c r="V251" i="2" s="1"/>
  <c r="V283" i="2" s="1"/>
  <c r="AF113" i="2"/>
  <c r="AF145" i="2" s="1"/>
  <c r="AF159" i="2" s="1"/>
  <c r="AF191" i="2" s="1"/>
  <c r="AF205" i="2" s="1"/>
  <c r="AF237" i="2" s="1"/>
  <c r="AF251" i="2" s="1"/>
  <c r="AF283" i="2" s="1"/>
  <c r="E113" i="12"/>
  <c r="E145" i="12" s="1"/>
  <c r="E159" i="12" s="1"/>
  <c r="E191" i="12" s="1"/>
  <c r="E205" i="12" s="1"/>
  <c r="E237" i="12" s="1"/>
  <c r="E251" i="12" s="1"/>
  <c r="E283" i="12" s="1"/>
  <c r="E39" i="13" s="1"/>
  <c r="N113" i="12"/>
  <c r="N145" i="12" s="1"/>
  <c r="N159" i="12" s="1"/>
  <c r="N191" i="12" s="1"/>
  <c r="N205" i="12" s="1"/>
  <c r="N237" i="12" s="1"/>
  <c r="N251" i="12" s="1"/>
  <c r="N283" i="12" s="1"/>
  <c r="R113" i="12"/>
  <c r="R145" i="12" s="1"/>
  <c r="R159" i="12" s="1"/>
  <c r="R191" i="12" s="1"/>
  <c r="R205" i="12" s="1"/>
  <c r="R237" i="12" s="1"/>
  <c r="R251" i="12" s="1"/>
  <c r="R283" i="12" s="1"/>
  <c r="W113" i="12"/>
  <c r="W145" i="12" s="1"/>
  <c r="W159" i="12" s="1"/>
  <c r="W191" i="12" s="1"/>
  <c r="W205" i="12" s="1"/>
  <c r="W237" i="12" s="1"/>
  <c r="W251" i="12" s="1"/>
  <c r="W283" i="12" s="1"/>
  <c r="AA113" i="12"/>
  <c r="AA145" i="12" s="1"/>
  <c r="AA159" i="12" s="1"/>
  <c r="AA191" i="12" s="1"/>
  <c r="AA205" i="12" s="1"/>
  <c r="AA237" i="12" s="1"/>
  <c r="AA251" i="12" s="1"/>
  <c r="AA283" i="12" s="1"/>
  <c r="AA7" i="12" s="1"/>
  <c r="I27" i="19" s="1"/>
  <c r="M29" i="31" s="1"/>
  <c r="AD113" i="12"/>
  <c r="AD145" i="12" s="1"/>
  <c r="AD159" i="12" s="1"/>
  <c r="AD191" i="12" s="1"/>
  <c r="AD205" i="12" s="1"/>
  <c r="AD237" i="12" s="1"/>
  <c r="AD251" i="12" s="1"/>
  <c r="AD283" i="12" s="1"/>
  <c r="AD7" i="12" s="1"/>
  <c r="I30" i="19" s="1"/>
  <c r="M32" i="31" s="1"/>
  <c r="AH113" i="12"/>
  <c r="AH145" i="12" s="1"/>
  <c r="AH159" i="12" s="1"/>
  <c r="AH191" i="12" s="1"/>
  <c r="AH205" i="12" s="1"/>
  <c r="AH237" i="12" s="1"/>
  <c r="AH251" i="12" s="1"/>
  <c r="AH283" i="12" s="1"/>
  <c r="D113" i="8"/>
  <c r="D145" i="8" s="1"/>
  <c r="D159" i="8" s="1"/>
  <c r="D191" i="8" s="1"/>
  <c r="D205" i="8" s="1"/>
  <c r="D237" i="8" s="1"/>
  <c r="D251" i="8" s="1"/>
  <c r="D283" i="8" s="1"/>
  <c r="M113" i="8"/>
  <c r="M145" i="8" s="1"/>
  <c r="M159" i="8" s="1"/>
  <c r="M191" i="8" s="1"/>
  <c r="M205" i="8" s="1"/>
  <c r="M237" i="8" s="1"/>
  <c r="M251" i="8" s="1"/>
  <c r="M283" i="8" s="1"/>
  <c r="Q113" i="8"/>
  <c r="Q145" i="8" s="1"/>
  <c r="Q159" i="8" s="1"/>
  <c r="Q191" i="8" s="1"/>
  <c r="Q205" i="8" s="1"/>
  <c r="Q237" i="8" s="1"/>
  <c r="Q251" i="8" s="1"/>
  <c r="Q283" i="8" s="1"/>
  <c r="W113" i="8"/>
  <c r="W145" i="8" s="1"/>
  <c r="W159" i="8" s="1"/>
  <c r="W191" i="8" s="1"/>
  <c r="W205" i="8" s="1"/>
  <c r="W237" i="8" s="1"/>
  <c r="W251" i="8" s="1"/>
  <c r="W283" i="8" s="1"/>
  <c r="AC113" i="8"/>
  <c r="AC145" i="8" s="1"/>
  <c r="AC159" i="8" s="1"/>
  <c r="AC191" i="8" s="1"/>
  <c r="AC205" i="8" s="1"/>
  <c r="AC237" i="8" s="1"/>
  <c r="AC251" i="8" s="1"/>
  <c r="AC283" i="8" s="1"/>
  <c r="AF113" i="8"/>
  <c r="AF145" i="8" s="1"/>
  <c r="AF159" i="8" s="1"/>
  <c r="AF191" i="8" s="1"/>
  <c r="AF205" i="8" s="1"/>
  <c r="AF237" i="8" s="1"/>
  <c r="AF251" i="8" s="1"/>
  <c r="AF283" i="8" s="1"/>
  <c r="L113" i="4"/>
  <c r="L145" i="4" s="1"/>
  <c r="L159" i="4" s="1"/>
  <c r="L191" i="4" s="1"/>
  <c r="L205" i="4" s="1"/>
  <c r="L237" i="4" s="1"/>
  <c r="L251" i="4" s="1"/>
  <c r="L283" i="4" s="1"/>
  <c r="R113" i="4"/>
  <c r="R145" i="4" s="1"/>
  <c r="R159" i="4" s="1"/>
  <c r="R191" i="4" s="1"/>
  <c r="R205" i="4" s="1"/>
  <c r="R237" i="4" s="1"/>
  <c r="R251" i="4" s="1"/>
  <c r="R283" i="4" s="1"/>
  <c r="X113" i="4"/>
  <c r="X145" i="4" s="1"/>
  <c r="X159" i="4" s="1"/>
  <c r="X191" i="4" s="1"/>
  <c r="X205" i="4" s="1"/>
  <c r="X237" i="4" s="1"/>
  <c r="X251" i="4" s="1"/>
  <c r="X283" i="4" s="1"/>
  <c r="X7" i="4" s="1"/>
  <c r="AA113" i="4"/>
  <c r="AA145" i="4" s="1"/>
  <c r="AA159" i="4" s="1"/>
  <c r="AA191" i="4" s="1"/>
  <c r="AA205" i="4" s="1"/>
  <c r="AA237" i="4" s="1"/>
  <c r="AA251" i="4" s="1"/>
  <c r="AA283" i="4" s="1"/>
  <c r="AE113" i="4"/>
  <c r="AE145" i="4" s="1"/>
  <c r="AE159" i="4" s="1"/>
  <c r="AE191" i="4" s="1"/>
  <c r="AE205" i="4" s="1"/>
  <c r="AE237" i="4" s="1"/>
  <c r="AE251" i="4" s="1"/>
  <c r="AE283" i="4" s="1"/>
  <c r="AH113" i="4"/>
  <c r="AH145" i="4" s="1"/>
  <c r="AH159" i="4" s="1"/>
  <c r="AH191" i="4" s="1"/>
  <c r="AH205" i="4" s="1"/>
  <c r="AH237" i="4" s="1"/>
  <c r="AH251" i="4" s="1"/>
  <c r="AH283" i="4" s="1"/>
  <c r="AH7" i="4" s="1"/>
  <c r="I34" i="27" s="1"/>
  <c r="K36" i="17" s="1"/>
  <c r="Q113" i="10"/>
  <c r="Q145" i="10" s="1"/>
  <c r="Q159" i="10" s="1"/>
  <c r="Q191" i="10" s="1"/>
  <c r="Q205" i="10" s="1"/>
  <c r="Q237" i="10" s="1"/>
  <c r="Q251" i="10" s="1"/>
  <c r="Q283" i="10" s="1"/>
  <c r="C113" i="9"/>
  <c r="C145" i="9" s="1"/>
  <c r="C159" i="9" s="1"/>
  <c r="C191" i="9" s="1"/>
  <c r="C205" i="9" s="1"/>
  <c r="C237" i="9" s="1"/>
  <c r="C251" i="9" s="1"/>
  <c r="C283" i="9" s="1"/>
  <c r="C34" i="13" s="1"/>
  <c r="AH113" i="9"/>
  <c r="AH145" i="9" s="1"/>
  <c r="AH159" i="9" s="1"/>
  <c r="AH191" i="9" s="1"/>
  <c r="AH205" i="9" s="1"/>
  <c r="AH237" i="9" s="1"/>
  <c r="AH251" i="9" s="1"/>
  <c r="AH283" i="9" s="1"/>
  <c r="W113" i="9"/>
  <c r="W145" i="9" s="1"/>
  <c r="W159" i="9" s="1"/>
  <c r="W191" i="9" s="1"/>
  <c r="W205" i="9" s="1"/>
  <c r="W237" i="9" s="1"/>
  <c r="W251" i="9" s="1"/>
  <c r="W283" i="9" s="1"/>
  <c r="V34" i="13" s="1"/>
  <c r="E113" i="10"/>
  <c r="E145" i="10" s="1"/>
  <c r="E159" i="10" s="1"/>
  <c r="E191" i="10" s="1"/>
  <c r="E205" i="10" s="1"/>
  <c r="E237" i="10" s="1"/>
  <c r="E251" i="10" s="1"/>
  <c r="E283" i="10" s="1"/>
  <c r="E7" i="10" s="1"/>
  <c r="I12" i="21" s="1"/>
  <c r="K13" i="31" s="1"/>
  <c r="AB113" i="10"/>
  <c r="AB145" i="10" s="1"/>
  <c r="AB159" i="10" s="1"/>
  <c r="AB191" i="10" s="1"/>
  <c r="AB205" i="10" s="1"/>
  <c r="AB237" i="10" s="1"/>
  <c r="AB251" i="10" s="1"/>
  <c r="AB283" i="10" s="1"/>
  <c r="AA37" i="13" s="1"/>
  <c r="B113" i="11"/>
  <c r="B145" i="11" s="1"/>
  <c r="B159" i="11" s="1"/>
  <c r="B191" i="11" s="1"/>
  <c r="B205" i="11" s="1"/>
  <c r="B237" i="11" s="1"/>
  <c r="B251" i="11" s="1"/>
  <c r="B283" i="11" s="1"/>
  <c r="B7" i="11" s="1"/>
  <c r="I9" i="20" s="1"/>
  <c r="L10" i="31" s="1"/>
  <c r="O113" i="11"/>
  <c r="O145" i="11" s="1"/>
  <c r="O159" i="11" s="1"/>
  <c r="O191" i="11" s="1"/>
  <c r="O205" i="11" s="1"/>
  <c r="O237" i="11" s="1"/>
  <c r="O251" i="11" s="1"/>
  <c r="O283" i="11" s="1"/>
  <c r="AA113" i="11"/>
  <c r="AA145" i="11" s="1"/>
  <c r="AA159" i="11" s="1"/>
  <c r="AA191" i="11" s="1"/>
  <c r="AA205" i="11" s="1"/>
  <c r="AA237" i="11" s="1"/>
  <c r="AA251" i="11" s="1"/>
  <c r="AA283" i="11" s="1"/>
  <c r="Z38" i="13" s="1"/>
  <c r="AE113" i="11"/>
  <c r="AE145" i="11" s="1"/>
  <c r="AE159" i="11" s="1"/>
  <c r="AE191" i="11" s="1"/>
  <c r="AE205" i="11" s="1"/>
  <c r="AE237" i="11" s="1"/>
  <c r="AE251" i="11" s="1"/>
  <c r="AE283" i="11" s="1"/>
  <c r="AE7" i="11" s="1"/>
  <c r="I31" i="20" s="1"/>
  <c r="L33" i="31" s="1"/>
  <c r="AG113" i="11"/>
  <c r="AG145" i="11" s="1"/>
  <c r="AG159" i="11" s="1"/>
  <c r="AG191" i="11" s="1"/>
  <c r="AG205" i="11" s="1"/>
  <c r="AG237" i="11" s="1"/>
  <c r="AG251" i="11" s="1"/>
  <c r="AG283" i="11" s="1"/>
  <c r="AF38" i="13" s="1"/>
  <c r="L113" i="5"/>
  <c r="L145" i="5" s="1"/>
  <c r="L159" i="5" s="1"/>
  <c r="L191" i="5" s="1"/>
  <c r="L205" i="5" s="1"/>
  <c r="L237" i="5" s="1"/>
  <c r="L251" i="5" s="1"/>
  <c r="L283" i="5" s="1"/>
  <c r="K28" i="13" s="1"/>
  <c r="W113" i="5"/>
  <c r="W145" i="5" s="1"/>
  <c r="W159" i="5" s="1"/>
  <c r="W191" i="5" s="1"/>
  <c r="W205" i="5" s="1"/>
  <c r="W237" i="5" s="1"/>
  <c r="W251" i="5" s="1"/>
  <c r="W283" i="5" s="1"/>
  <c r="V28" i="13" s="1"/>
  <c r="AD113" i="5"/>
  <c r="AD145" i="5" s="1"/>
  <c r="AD159" i="5" s="1"/>
  <c r="AD191" i="5" s="1"/>
  <c r="AD205" i="5" s="1"/>
  <c r="AD237" i="5" s="1"/>
  <c r="AD251" i="5" s="1"/>
  <c r="AD283" i="5" s="1"/>
  <c r="F113" i="3"/>
  <c r="F145" i="3" s="1"/>
  <c r="F159" i="3" s="1"/>
  <c r="F191" i="3" s="1"/>
  <c r="F205" i="3" s="1"/>
  <c r="F237" i="3" s="1"/>
  <c r="F251" i="3" s="1"/>
  <c r="F283" i="3" s="1"/>
  <c r="F24" i="13" s="1"/>
  <c r="X113" i="3"/>
  <c r="X145" i="3" s="1"/>
  <c r="X159" i="3" s="1"/>
  <c r="X191" i="3" s="1"/>
  <c r="X205" i="3" s="1"/>
  <c r="X237" i="3" s="1"/>
  <c r="X251" i="3" s="1"/>
  <c r="X283" i="3" s="1"/>
  <c r="AA113" i="3"/>
  <c r="AA145" i="3" s="1"/>
  <c r="AA159" i="3" s="1"/>
  <c r="AA191" i="3" s="1"/>
  <c r="AA205" i="3" s="1"/>
  <c r="AA237" i="3" s="1"/>
  <c r="AA251" i="3" s="1"/>
  <c r="AA283" i="3" s="1"/>
  <c r="AA7" i="3" s="1"/>
  <c r="I27" i="28" s="1"/>
  <c r="M29" i="18" s="1"/>
  <c r="AG113" i="3"/>
  <c r="AG145" i="3" s="1"/>
  <c r="AG159" i="3" s="1"/>
  <c r="AG191" i="3" s="1"/>
  <c r="AG205" i="3" s="1"/>
  <c r="AG237" i="3" s="1"/>
  <c r="AG251" i="3" s="1"/>
  <c r="AG283" i="3" s="1"/>
  <c r="AG7" i="3" s="1"/>
  <c r="I33" i="28" s="1"/>
  <c r="M35" i="18" s="1"/>
  <c r="F113" i="6"/>
  <c r="F145" i="6" s="1"/>
  <c r="F159" i="6" s="1"/>
  <c r="F191" i="6" s="1"/>
  <c r="F205" i="6" s="1"/>
  <c r="F237" i="6" s="1"/>
  <c r="F251" i="6" s="1"/>
  <c r="F283" i="6" s="1"/>
  <c r="N113" i="6"/>
  <c r="N145" i="6" s="1"/>
  <c r="N159" i="6" s="1"/>
  <c r="N191" i="6" s="1"/>
  <c r="N205" i="6" s="1"/>
  <c r="N237" i="6" s="1"/>
  <c r="N251" i="6" s="1"/>
  <c r="N283" i="6" s="1"/>
  <c r="N7" i="6" s="1"/>
  <c r="U113" i="6"/>
  <c r="U145" i="6" s="1"/>
  <c r="U159" i="6" s="1"/>
  <c r="U191" i="6" s="1"/>
  <c r="U205" i="6" s="1"/>
  <c r="U237" i="6" s="1"/>
  <c r="U251" i="6" s="1"/>
  <c r="U283" i="6" s="1"/>
  <c r="T29" i="13" s="1"/>
  <c r="AA113" i="6"/>
  <c r="AA145" i="6" s="1"/>
  <c r="AA159" i="6" s="1"/>
  <c r="AA191" i="6" s="1"/>
  <c r="AA205" i="6" s="1"/>
  <c r="AA237" i="6" s="1"/>
  <c r="AA251" i="6" s="1"/>
  <c r="AA283" i="6" s="1"/>
  <c r="Z29" i="13" s="1"/>
  <c r="AG113" i="6"/>
  <c r="AG145" i="6" s="1"/>
  <c r="AG159" i="6" s="1"/>
  <c r="AG191" i="6" s="1"/>
  <c r="AG205" i="6" s="1"/>
  <c r="AG237" i="6" s="1"/>
  <c r="AG251" i="6" s="1"/>
  <c r="AG283" i="6" s="1"/>
  <c r="AG7" i="6" s="1"/>
  <c r="I33" i="25" s="1"/>
  <c r="M35" i="17" s="1"/>
  <c r="L113" i="7"/>
  <c r="L145" i="7" s="1"/>
  <c r="L159" i="7" s="1"/>
  <c r="L191" i="7" s="1"/>
  <c r="L205" i="7" s="1"/>
  <c r="L237" i="7" s="1"/>
  <c r="L251" i="7" s="1"/>
  <c r="L283" i="7" s="1"/>
  <c r="L7" i="7" s="1"/>
  <c r="P113" i="7"/>
  <c r="P145" i="7" s="1"/>
  <c r="P159" i="7" s="1"/>
  <c r="P191" i="7" s="1"/>
  <c r="P205" i="7" s="1"/>
  <c r="P237" i="7" s="1"/>
  <c r="P251" i="7" s="1"/>
  <c r="P283" i="7" s="1"/>
  <c r="Y113" i="7"/>
  <c r="Y145" i="7" s="1"/>
  <c r="Y159" i="7" s="1"/>
  <c r="Y191" i="7" s="1"/>
  <c r="Y205" i="7" s="1"/>
  <c r="Y237" i="7" s="1"/>
  <c r="Y251" i="7" s="1"/>
  <c r="Y283" i="7" s="1"/>
  <c r="X32" i="13" s="1"/>
  <c r="F113" i="1"/>
  <c r="F145" i="1" s="1"/>
  <c r="F159" i="1" s="1"/>
  <c r="F191" i="1" s="1"/>
  <c r="F205" i="1" s="1"/>
  <c r="F237" i="1" s="1"/>
  <c r="F251" i="1" s="1"/>
  <c r="F283" i="1" s="1"/>
  <c r="O113" i="1"/>
  <c r="O145" i="1" s="1"/>
  <c r="O159" i="1" s="1"/>
  <c r="O191" i="1" s="1"/>
  <c r="O205" i="1" s="1"/>
  <c r="O237" i="1" s="1"/>
  <c r="O251" i="1" s="1"/>
  <c r="O283" i="1" s="1"/>
  <c r="N22" i="13" s="1"/>
  <c r="AB113" i="1"/>
  <c r="AB145" i="1" s="1"/>
  <c r="AB159" i="1" s="1"/>
  <c r="AB191" i="1" s="1"/>
  <c r="AB205" i="1" s="1"/>
  <c r="AB237" i="1" s="1"/>
  <c r="AB251" i="1" s="1"/>
  <c r="AB283" i="1" s="1"/>
  <c r="AB7" i="1" s="1"/>
  <c r="I28" i="30" s="1"/>
  <c r="K30" i="18" s="1"/>
  <c r="AH113" i="1"/>
  <c r="AH145" i="1" s="1"/>
  <c r="AH159" i="1" s="1"/>
  <c r="AH191" i="1" s="1"/>
  <c r="AH205" i="1" s="1"/>
  <c r="AH237" i="1" s="1"/>
  <c r="AH251" i="1" s="1"/>
  <c r="AH283" i="1" s="1"/>
  <c r="E113" i="2"/>
  <c r="E145" i="2" s="1"/>
  <c r="E159" i="2" s="1"/>
  <c r="E191" i="2" s="1"/>
  <c r="E205" i="2" s="1"/>
  <c r="E237" i="2" s="1"/>
  <c r="E251" i="2" s="1"/>
  <c r="E283" i="2" s="1"/>
  <c r="E7" i="2" s="1"/>
  <c r="I12" i="29" s="1"/>
  <c r="L13" i="18" s="1"/>
  <c r="R113" i="2"/>
  <c r="R145" i="2" s="1"/>
  <c r="R159" i="2" s="1"/>
  <c r="R191" i="2" s="1"/>
  <c r="R205" i="2" s="1"/>
  <c r="R237" i="2" s="1"/>
  <c r="R251" i="2" s="1"/>
  <c r="R283" i="2" s="1"/>
  <c r="R7" i="2" s="1"/>
  <c r="AD113" i="2"/>
  <c r="AD145" i="2" s="1"/>
  <c r="AD159" i="2" s="1"/>
  <c r="AD191" i="2" s="1"/>
  <c r="AD205" i="2" s="1"/>
  <c r="AD237" i="2" s="1"/>
  <c r="AD251" i="2" s="1"/>
  <c r="AD283" i="2" s="1"/>
  <c r="AD7" i="2" s="1"/>
  <c r="I30" i="29" s="1"/>
  <c r="L32" i="18" s="1"/>
  <c r="B113" i="9"/>
  <c r="B145" i="9" s="1"/>
  <c r="B159" i="9" s="1"/>
  <c r="B191" i="9" s="1"/>
  <c r="B205" i="9" s="1"/>
  <c r="B237" i="9" s="1"/>
  <c r="B251" i="9" s="1"/>
  <c r="B283" i="9" s="1"/>
  <c r="B34" i="13" s="1"/>
  <c r="D113" i="9"/>
  <c r="D145" i="9" s="1"/>
  <c r="D159" i="9" s="1"/>
  <c r="D191" i="9" s="1"/>
  <c r="D205" i="9" s="1"/>
  <c r="D237" i="9" s="1"/>
  <c r="D251" i="9" s="1"/>
  <c r="D283" i="9" s="1"/>
  <c r="D7" i="9" s="1"/>
  <c r="I11" i="22" s="1"/>
  <c r="M12" i="16" s="1"/>
  <c r="Q113" i="9"/>
  <c r="Q145" i="9" s="1"/>
  <c r="Q159" i="9" s="1"/>
  <c r="Q191" i="9" s="1"/>
  <c r="Q205" i="9" s="1"/>
  <c r="Q237" i="9" s="1"/>
  <c r="Q251" i="9" s="1"/>
  <c r="Q283" i="9" s="1"/>
  <c r="P34" i="13" s="1"/>
  <c r="N113" i="9"/>
  <c r="N145" i="9" s="1"/>
  <c r="N159" i="9" s="1"/>
  <c r="N191" i="9" s="1"/>
  <c r="N205" i="9" s="1"/>
  <c r="N237" i="9" s="1"/>
  <c r="N251" i="9" s="1"/>
  <c r="N283" i="9" s="1"/>
  <c r="N7" i="9" s="1"/>
  <c r="AG113" i="9"/>
  <c r="AG145" i="9" s="1"/>
  <c r="AG159" i="9" s="1"/>
  <c r="AG191" i="9" s="1"/>
  <c r="AG205" i="9" s="1"/>
  <c r="AG237" i="9" s="1"/>
  <c r="AG251" i="9" s="1"/>
  <c r="AG283" i="9" s="1"/>
  <c r="AF34" i="13" s="1"/>
  <c r="AC113" i="9"/>
  <c r="AC145" i="9" s="1"/>
  <c r="AC159" i="9" s="1"/>
  <c r="AC191" i="9" s="1"/>
  <c r="AC205" i="9" s="1"/>
  <c r="AC237" i="9" s="1"/>
  <c r="AC251" i="9" s="1"/>
  <c r="AC283" i="9" s="1"/>
  <c r="Y113" i="9"/>
  <c r="Y145" i="9" s="1"/>
  <c r="Y159" i="9" s="1"/>
  <c r="Y191" i="9" s="1"/>
  <c r="Y205" i="9" s="1"/>
  <c r="Y237" i="9" s="1"/>
  <c r="Y251" i="9" s="1"/>
  <c r="Y283" i="9" s="1"/>
  <c r="X34" i="13" s="1"/>
  <c r="U113" i="9"/>
  <c r="U145" i="9" s="1"/>
  <c r="U159" i="9" s="1"/>
  <c r="U191" i="9" s="1"/>
  <c r="U205" i="9" s="1"/>
  <c r="U237" i="9" s="1"/>
  <c r="U251" i="9" s="1"/>
  <c r="U283" i="9" s="1"/>
  <c r="T34" i="13" s="1"/>
  <c r="C113" i="10"/>
  <c r="C145" i="10" s="1"/>
  <c r="C159" i="10" s="1"/>
  <c r="C191" i="10" s="1"/>
  <c r="C205" i="10" s="1"/>
  <c r="C237" i="10" s="1"/>
  <c r="C251" i="10" s="1"/>
  <c r="C283" i="10" s="1"/>
  <c r="C7" i="10" s="1"/>
  <c r="I10" i="21" s="1"/>
  <c r="K11" i="31" s="1"/>
  <c r="L113" i="10"/>
  <c r="L145" i="10" s="1"/>
  <c r="L159" i="10" s="1"/>
  <c r="L191" i="10" s="1"/>
  <c r="L205" i="10" s="1"/>
  <c r="L237" i="10" s="1"/>
  <c r="L251" i="10" s="1"/>
  <c r="L283" i="10" s="1"/>
  <c r="L7" i="10" s="1"/>
  <c r="V113" i="10"/>
  <c r="V145" i="10" s="1"/>
  <c r="V159" i="10" s="1"/>
  <c r="V191" i="10" s="1"/>
  <c r="V205" i="10" s="1"/>
  <c r="V237" i="10" s="1"/>
  <c r="V251" i="10" s="1"/>
  <c r="V283" i="10" s="1"/>
  <c r="U37" i="13" s="1"/>
  <c r="Z113" i="10"/>
  <c r="Z145" i="10" s="1"/>
  <c r="Z159" i="10" s="1"/>
  <c r="Z191" i="10" s="1"/>
  <c r="Z205" i="10" s="1"/>
  <c r="Z237" i="10" s="1"/>
  <c r="Z251" i="10" s="1"/>
  <c r="Z283" i="10" s="1"/>
  <c r="Y37" i="13" s="1"/>
  <c r="AD113" i="10"/>
  <c r="AD145" i="10" s="1"/>
  <c r="AD159" i="10" s="1"/>
  <c r="AD191" i="10" s="1"/>
  <c r="AD205" i="10" s="1"/>
  <c r="AD237" i="10" s="1"/>
  <c r="AD251" i="10" s="1"/>
  <c r="AD283" i="10" s="1"/>
  <c r="D113" i="11"/>
  <c r="D145" i="11" s="1"/>
  <c r="D159" i="11" s="1"/>
  <c r="D191" i="11" s="1"/>
  <c r="D205" i="11" s="1"/>
  <c r="D237" i="11" s="1"/>
  <c r="D251" i="11" s="1"/>
  <c r="D283" i="11" s="1"/>
  <c r="D7" i="11" s="1"/>
  <c r="I11" i="20" s="1"/>
  <c r="L12" i="31" s="1"/>
  <c r="M113" i="11"/>
  <c r="M145" i="11" s="1"/>
  <c r="M159" i="11" s="1"/>
  <c r="M191" i="11" s="1"/>
  <c r="M205" i="11" s="1"/>
  <c r="M237" i="11" s="1"/>
  <c r="M251" i="11" s="1"/>
  <c r="M283" i="11" s="1"/>
  <c r="M7" i="11" s="1"/>
  <c r="Q113" i="11"/>
  <c r="Q145" i="11" s="1"/>
  <c r="Q159" i="11" s="1"/>
  <c r="Q191" i="11" s="1"/>
  <c r="Q205" i="11" s="1"/>
  <c r="Q237" i="11" s="1"/>
  <c r="Q251" i="11" s="1"/>
  <c r="Q283" i="11" s="1"/>
  <c r="Q7" i="11" s="1"/>
  <c r="Y113" i="11"/>
  <c r="Y145" i="11" s="1"/>
  <c r="Y159" i="11" s="1"/>
  <c r="Y191" i="11" s="1"/>
  <c r="Y205" i="11" s="1"/>
  <c r="Y237" i="11" s="1"/>
  <c r="Y251" i="11" s="1"/>
  <c r="Y283" i="11" s="1"/>
  <c r="AB113" i="11"/>
  <c r="AB145" i="11" s="1"/>
  <c r="AB159" i="11" s="1"/>
  <c r="AB191" i="11" s="1"/>
  <c r="AB205" i="11" s="1"/>
  <c r="AB237" i="11" s="1"/>
  <c r="AB251" i="11" s="1"/>
  <c r="AB283" i="11" s="1"/>
  <c r="AA38" i="13" s="1"/>
  <c r="AF113" i="11"/>
  <c r="AF145" i="11" s="1"/>
  <c r="AF159" i="11" s="1"/>
  <c r="AF191" i="11" s="1"/>
  <c r="AF205" i="11" s="1"/>
  <c r="AF237" i="11" s="1"/>
  <c r="AF251" i="11" s="1"/>
  <c r="AF283" i="11" s="1"/>
  <c r="AE38" i="13" s="1"/>
  <c r="AH113" i="11"/>
  <c r="AH145" i="11" s="1"/>
  <c r="AH159" i="11" s="1"/>
  <c r="AH191" i="11" s="1"/>
  <c r="AH205" i="11" s="1"/>
  <c r="AH237" i="11" s="1"/>
  <c r="AH251" i="11" s="1"/>
  <c r="AH283" i="11" s="1"/>
  <c r="E113" i="5"/>
  <c r="E145" i="5" s="1"/>
  <c r="E159" i="5" s="1"/>
  <c r="E191" i="5" s="1"/>
  <c r="E205" i="5" s="1"/>
  <c r="E237" i="5" s="1"/>
  <c r="E251" i="5" s="1"/>
  <c r="E283" i="5" s="1"/>
  <c r="E28" i="13" s="1"/>
  <c r="N113" i="5"/>
  <c r="N145" i="5" s="1"/>
  <c r="N159" i="5" s="1"/>
  <c r="N191" i="5" s="1"/>
  <c r="N205" i="5" s="1"/>
  <c r="N237" i="5" s="1"/>
  <c r="N251" i="5" s="1"/>
  <c r="N283" i="5" s="1"/>
  <c r="M28" i="13" s="1"/>
  <c r="R113" i="5"/>
  <c r="R145" i="5" s="1"/>
  <c r="R159" i="5" s="1"/>
  <c r="R191" i="5" s="1"/>
  <c r="R205" i="5" s="1"/>
  <c r="R237" i="5" s="1"/>
  <c r="R251" i="5" s="1"/>
  <c r="R283" i="5" s="1"/>
  <c r="R7" i="5" s="1"/>
  <c r="AB113" i="5"/>
  <c r="AB145" i="5" s="1"/>
  <c r="AB159" i="5" s="1"/>
  <c r="AB191" i="5" s="1"/>
  <c r="AB205" i="5" s="1"/>
  <c r="AB237" i="5" s="1"/>
  <c r="AB251" i="5" s="1"/>
  <c r="AB283" i="5" s="1"/>
  <c r="AB7" i="5" s="1"/>
  <c r="I28" i="26" s="1"/>
  <c r="L30" i="17" s="1"/>
  <c r="D113" i="3"/>
  <c r="D145" i="3" s="1"/>
  <c r="D159" i="3" s="1"/>
  <c r="D191" i="3" s="1"/>
  <c r="D205" i="3" s="1"/>
  <c r="D237" i="3" s="1"/>
  <c r="D251" i="3" s="1"/>
  <c r="D283" i="3" s="1"/>
  <c r="D7" i="3" s="1"/>
  <c r="I11" i="28" s="1"/>
  <c r="M12" i="18" s="1"/>
  <c r="M113" i="3"/>
  <c r="M145" i="3" s="1"/>
  <c r="M159" i="3" s="1"/>
  <c r="M191" i="3" s="1"/>
  <c r="M205" i="3" s="1"/>
  <c r="M237" i="3" s="1"/>
  <c r="M251" i="3" s="1"/>
  <c r="M283" i="3" s="1"/>
  <c r="L24" i="13" s="1"/>
  <c r="V113" i="3"/>
  <c r="V145" i="3" s="1"/>
  <c r="V159" i="3" s="1"/>
  <c r="V191" i="3" s="1"/>
  <c r="V205" i="3" s="1"/>
  <c r="V237" i="3" s="1"/>
  <c r="V251" i="3" s="1"/>
  <c r="V283" i="3" s="1"/>
  <c r="U24" i="13" s="1"/>
  <c r="Y113" i="3"/>
  <c r="Y145" i="3" s="1"/>
  <c r="Y159" i="3" s="1"/>
  <c r="Y191" i="3" s="1"/>
  <c r="Y205" i="3" s="1"/>
  <c r="Y237" i="3" s="1"/>
  <c r="Y251" i="3" s="1"/>
  <c r="Y283" i="3" s="1"/>
  <c r="X24" i="13" s="1"/>
  <c r="AC113" i="3"/>
  <c r="AC145" i="3" s="1"/>
  <c r="AC159" i="3" s="1"/>
  <c r="AC191" i="3" s="1"/>
  <c r="AC205" i="3" s="1"/>
  <c r="AC237" i="3" s="1"/>
  <c r="AC251" i="3" s="1"/>
  <c r="AC283" i="3" s="1"/>
  <c r="AB24" i="13" s="1"/>
  <c r="AE113" i="3"/>
  <c r="AE145" i="3" s="1"/>
  <c r="AE159" i="3" s="1"/>
  <c r="AE191" i="3" s="1"/>
  <c r="AE205" i="3" s="1"/>
  <c r="AE237" i="3" s="1"/>
  <c r="AE251" i="3" s="1"/>
  <c r="AE283" i="3" s="1"/>
  <c r="AJ113" i="3"/>
  <c r="AJ145" i="3" s="1"/>
  <c r="AJ159" i="3" s="1"/>
  <c r="AJ191" i="3" s="1"/>
  <c r="AJ205" i="3" s="1"/>
  <c r="AJ237" i="3" s="1"/>
  <c r="AJ251" i="3" s="1"/>
  <c r="AJ283" i="3" s="1"/>
  <c r="AJ7" i="3" s="1"/>
  <c r="I36" i="28" s="1"/>
  <c r="M38" i="18" s="1"/>
  <c r="B113" i="6"/>
  <c r="B145" i="6" s="1"/>
  <c r="B159" i="6" s="1"/>
  <c r="B191" i="6" s="1"/>
  <c r="B205" i="6" s="1"/>
  <c r="B237" i="6" s="1"/>
  <c r="B251" i="6" s="1"/>
  <c r="B283" i="6" s="1"/>
  <c r="B29" i="13" s="1"/>
  <c r="F113" i="9"/>
  <c r="F145" i="9" s="1"/>
  <c r="F159" i="9" s="1"/>
  <c r="F191" i="9" s="1"/>
  <c r="F205" i="9" s="1"/>
  <c r="F237" i="9" s="1"/>
  <c r="F251" i="9" s="1"/>
  <c r="F283" i="9" s="1"/>
  <c r="F34" i="13" s="1"/>
  <c r="P237" i="9"/>
  <c r="P251" i="9" s="1"/>
  <c r="P283" i="9" s="1"/>
  <c r="P7" i="9" s="1"/>
  <c r="I16" i="22" s="1"/>
  <c r="M17" i="16" s="1"/>
  <c r="M113" i="9"/>
  <c r="M145" i="9" s="1"/>
  <c r="M159" i="9" s="1"/>
  <c r="M191" i="9" s="1"/>
  <c r="M205" i="9" s="1"/>
  <c r="M237" i="9" s="1"/>
  <c r="M251" i="9" s="1"/>
  <c r="M283" i="9" s="1"/>
  <c r="M7" i="9" s="1"/>
  <c r="AJ113" i="9"/>
  <c r="AJ145" i="9" s="1"/>
  <c r="AJ159" i="9" s="1"/>
  <c r="AJ191" i="9" s="1"/>
  <c r="AJ205" i="9" s="1"/>
  <c r="AJ237" i="9" s="1"/>
  <c r="AJ251" i="9" s="1"/>
  <c r="AJ283" i="9" s="1"/>
  <c r="AH34" i="13" s="1"/>
  <c r="AF113" i="9"/>
  <c r="AF145" i="9" s="1"/>
  <c r="AF159" i="9" s="1"/>
  <c r="AF191" i="9" s="1"/>
  <c r="AF205" i="9" s="1"/>
  <c r="AF237" i="9" s="1"/>
  <c r="AF251" i="9" s="1"/>
  <c r="AF283" i="9" s="1"/>
  <c r="AE34" i="13" s="1"/>
  <c r="AB113" i="9"/>
  <c r="AB145" i="9" s="1"/>
  <c r="AB159" i="9" s="1"/>
  <c r="AB191" i="9" s="1"/>
  <c r="AB205" i="9" s="1"/>
  <c r="AB237" i="9" s="1"/>
  <c r="AB251" i="9" s="1"/>
  <c r="AB283" i="9" s="1"/>
  <c r="X113" i="9"/>
  <c r="X145" i="9" s="1"/>
  <c r="X159" i="9" s="1"/>
  <c r="X191" i="9" s="1"/>
  <c r="X205" i="9" s="1"/>
  <c r="X237" i="9" s="1"/>
  <c r="X251" i="9" s="1"/>
  <c r="X283" i="9" s="1"/>
  <c r="X7" i="9" s="1"/>
  <c r="D113" i="10"/>
  <c r="D145" i="10" s="1"/>
  <c r="D159" i="10" s="1"/>
  <c r="D191" i="10" s="1"/>
  <c r="D205" i="10" s="1"/>
  <c r="D237" i="10" s="1"/>
  <c r="D251" i="10" s="1"/>
  <c r="D283" i="10" s="1"/>
  <c r="D7" i="10" s="1"/>
  <c r="I11" i="21" s="1"/>
  <c r="K12" i="31" s="1"/>
  <c r="M113" i="10"/>
  <c r="M145" i="10" s="1"/>
  <c r="M159" i="10" s="1"/>
  <c r="M191" i="10" s="1"/>
  <c r="M205" i="10" s="1"/>
  <c r="M237" i="10" s="1"/>
  <c r="M251" i="10" s="1"/>
  <c r="M283" i="10" s="1"/>
  <c r="L37" i="13" s="1"/>
  <c r="W113" i="10"/>
  <c r="W145" i="10" s="1"/>
  <c r="W159" i="10" s="1"/>
  <c r="W191" i="10" s="1"/>
  <c r="W205" i="10" s="1"/>
  <c r="W237" i="10" s="1"/>
  <c r="W251" i="10" s="1"/>
  <c r="W283" i="10" s="1"/>
  <c r="AA113" i="10"/>
  <c r="AA145" i="10" s="1"/>
  <c r="AA159" i="10" s="1"/>
  <c r="AA191" i="10" s="1"/>
  <c r="AA205" i="10" s="1"/>
  <c r="AA237" i="10" s="1"/>
  <c r="AA251" i="10" s="1"/>
  <c r="AA283" i="10" s="1"/>
  <c r="AA7" i="10" s="1"/>
  <c r="I27" i="21" s="1"/>
  <c r="K29" i="31" s="1"/>
  <c r="AE113" i="10"/>
  <c r="AE145" i="10" s="1"/>
  <c r="AE159" i="10" s="1"/>
  <c r="AE191" i="10" s="1"/>
  <c r="AE205" i="10" s="1"/>
  <c r="AE237" i="10" s="1"/>
  <c r="AE251" i="10" s="1"/>
  <c r="AE283" i="10" s="1"/>
  <c r="AE7" i="10" s="1"/>
  <c r="I31" i="21" s="1"/>
  <c r="K33" i="31" s="1"/>
  <c r="AG113" i="10"/>
  <c r="AG145" i="10" s="1"/>
  <c r="AG159" i="10" s="1"/>
  <c r="AG191" i="10" s="1"/>
  <c r="AG205" i="10" s="1"/>
  <c r="AG237" i="10" s="1"/>
  <c r="AG251" i="10" s="1"/>
  <c r="AG283" i="10" s="1"/>
  <c r="AG7" i="10" s="1"/>
  <c r="I33" i="21" s="1"/>
  <c r="K35" i="31" s="1"/>
  <c r="E113" i="11"/>
  <c r="E145" i="11" s="1"/>
  <c r="E159" i="11" s="1"/>
  <c r="E191" i="11" s="1"/>
  <c r="E205" i="11" s="1"/>
  <c r="E237" i="11" s="1"/>
  <c r="E251" i="11" s="1"/>
  <c r="E283" i="11" s="1"/>
  <c r="E7" i="11" s="1"/>
  <c r="I12" i="20" s="1"/>
  <c r="L13" i="31" s="1"/>
  <c r="N113" i="11"/>
  <c r="N145" i="11" s="1"/>
  <c r="N159" i="11" s="1"/>
  <c r="N191" i="11" s="1"/>
  <c r="N205" i="11" s="1"/>
  <c r="N237" i="11" s="1"/>
  <c r="N251" i="11" s="1"/>
  <c r="N283" i="11" s="1"/>
  <c r="N7" i="11" s="1"/>
  <c r="R237" i="11"/>
  <c r="R251" i="11" s="1"/>
  <c r="R283" i="11" s="1"/>
  <c r="Q38" i="13" s="1"/>
  <c r="Z113" i="11"/>
  <c r="Z145" i="11" s="1"/>
  <c r="Z159" i="11" s="1"/>
  <c r="Z191" i="11" s="1"/>
  <c r="Z205" i="11" s="1"/>
  <c r="Z237" i="11" s="1"/>
  <c r="Z251" i="11" s="1"/>
  <c r="Z283" i="11" s="1"/>
  <c r="AD113" i="11"/>
  <c r="AD145" i="11" s="1"/>
  <c r="AD159" i="11" s="1"/>
  <c r="AD191" i="11" s="1"/>
  <c r="AD205" i="11" s="1"/>
  <c r="AD237" i="11" s="1"/>
  <c r="AD251" i="11" s="1"/>
  <c r="AD283" i="11" s="1"/>
  <c r="AD7" i="11" s="1"/>
  <c r="I30" i="20" s="1"/>
  <c r="L32" i="31" s="1"/>
  <c r="B113" i="5"/>
  <c r="B145" i="5" s="1"/>
  <c r="B159" i="5" s="1"/>
  <c r="B191" i="5" s="1"/>
  <c r="B205" i="5" s="1"/>
  <c r="B237" i="5" s="1"/>
  <c r="B251" i="5" s="1"/>
  <c r="B283" i="5" s="1"/>
  <c r="B7" i="5" s="1"/>
  <c r="I9" i="26" s="1"/>
  <c r="L10" i="17" s="1"/>
  <c r="F113" i="5"/>
  <c r="F145" i="5" s="1"/>
  <c r="F159" i="5" s="1"/>
  <c r="F191" i="5" s="1"/>
  <c r="F205" i="5" s="1"/>
  <c r="F237" i="5" s="1"/>
  <c r="F251" i="5" s="1"/>
  <c r="F283" i="5" s="1"/>
  <c r="F7" i="5" s="1"/>
  <c r="I13" i="26" s="1"/>
  <c r="L14" i="17" s="1"/>
  <c r="O113" i="5"/>
  <c r="O145" i="5" s="1"/>
  <c r="O159" i="5" s="1"/>
  <c r="O191" i="5" s="1"/>
  <c r="O205" i="5" s="1"/>
  <c r="O237" i="5" s="1"/>
  <c r="O251" i="5" s="1"/>
  <c r="O283" i="5" s="1"/>
  <c r="O7" i="5" s="1"/>
  <c r="V113" i="5"/>
  <c r="V145" i="5" s="1"/>
  <c r="V159" i="5" s="1"/>
  <c r="V191" i="5" s="1"/>
  <c r="V205" i="5" s="1"/>
  <c r="V237" i="5" s="1"/>
  <c r="V251" i="5" s="1"/>
  <c r="V283" i="5" s="1"/>
  <c r="AC113" i="5"/>
  <c r="AC145" i="5" s="1"/>
  <c r="AC159" i="5" s="1"/>
  <c r="AC191" i="5" s="1"/>
  <c r="AC205" i="5" s="1"/>
  <c r="AC237" i="5" s="1"/>
  <c r="AC251" i="5" s="1"/>
  <c r="AC283" i="5" s="1"/>
  <c r="AC7" i="5" s="1"/>
  <c r="I29" i="26" s="1"/>
  <c r="L31" i="17" s="1"/>
  <c r="AF113" i="5"/>
  <c r="AF145" i="5" s="1"/>
  <c r="AF159" i="5" s="1"/>
  <c r="AF191" i="5" s="1"/>
  <c r="AF205" i="5" s="1"/>
  <c r="AF237" i="5" s="1"/>
  <c r="AF251" i="5" s="1"/>
  <c r="AF283" i="5" s="1"/>
  <c r="AF7" i="5" s="1"/>
  <c r="I32" i="26" s="1"/>
  <c r="L34" i="17" s="1"/>
  <c r="AJ113" i="5"/>
  <c r="AJ145" i="5" s="1"/>
  <c r="AJ159" i="5" s="1"/>
  <c r="AJ191" i="5" s="1"/>
  <c r="AJ205" i="5" s="1"/>
  <c r="AJ237" i="5" s="1"/>
  <c r="AJ251" i="5" s="1"/>
  <c r="AJ283" i="5" s="1"/>
  <c r="AH28" i="13" s="1"/>
  <c r="E113" i="3"/>
  <c r="E145" i="3" s="1"/>
  <c r="E159" i="3" s="1"/>
  <c r="E191" i="3" s="1"/>
  <c r="E205" i="3" s="1"/>
  <c r="E237" i="3" s="1"/>
  <c r="E251" i="3" s="1"/>
  <c r="E283" i="3" s="1"/>
  <c r="N113" i="3"/>
  <c r="N145" i="3" s="1"/>
  <c r="N159" i="3" s="1"/>
  <c r="N191" i="3" s="1"/>
  <c r="N205" i="3" s="1"/>
  <c r="N237" i="3" s="1"/>
  <c r="N251" i="3" s="1"/>
  <c r="N283" i="3" s="1"/>
  <c r="M24" i="13" s="1"/>
  <c r="Q113" i="3"/>
  <c r="Q145" i="3" s="1"/>
  <c r="Q159" i="3" s="1"/>
  <c r="Q191" i="3" s="1"/>
  <c r="Q205" i="3" s="1"/>
  <c r="Q237" i="3" s="1"/>
  <c r="Q251" i="3" s="1"/>
  <c r="Q283" i="3" s="1"/>
  <c r="Q7" i="3" s="1"/>
  <c r="W113" i="3"/>
  <c r="W145" i="3" s="1"/>
  <c r="W159" i="3" s="1"/>
  <c r="W191" i="3" s="1"/>
  <c r="W205" i="3" s="1"/>
  <c r="W237" i="3" s="1"/>
  <c r="W251" i="3" s="1"/>
  <c r="W283" i="3" s="1"/>
  <c r="Z113" i="3"/>
  <c r="Z145" i="3" s="1"/>
  <c r="Z159" i="3" s="1"/>
  <c r="Z191" i="3" s="1"/>
  <c r="Z205" i="3" s="1"/>
  <c r="Z237" i="3" s="1"/>
  <c r="Z251" i="3" s="1"/>
  <c r="Z283" i="3" s="1"/>
  <c r="AF113" i="3"/>
  <c r="AF145" i="3" s="1"/>
  <c r="AF159" i="3" s="1"/>
  <c r="AF191" i="3" s="1"/>
  <c r="AF205" i="3" s="1"/>
  <c r="AF237" i="3" s="1"/>
  <c r="AF251" i="3" s="1"/>
  <c r="AF283" i="3" s="1"/>
  <c r="AE24" i="13" s="1"/>
  <c r="AK113" i="3"/>
  <c r="AK145" i="3" s="1"/>
  <c r="AK159" i="3" s="1"/>
  <c r="AK191" i="3" s="1"/>
  <c r="AK205" i="3" s="1"/>
  <c r="AK237" i="3" s="1"/>
  <c r="AK251" i="3" s="1"/>
  <c r="AK283" i="3" s="1"/>
  <c r="AI24" i="13" s="1"/>
  <c r="C113" i="6"/>
  <c r="C145" i="6" s="1"/>
  <c r="C159" i="6" s="1"/>
  <c r="C191" i="6" s="1"/>
  <c r="C205" i="6" s="1"/>
  <c r="C237" i="6" s="1"/>
  <c r="C251" i="6" s="1"/>
  <c r="C283" i="6" s="1"/>
  <c r="C7" i="6" s="1"/>
  <c r="I10" i="25" s="1"/>
  <c r="M11" i="17" s="1"/>
  <c r="M113" i="6"/>
  <c r="M145" i="6" s="1"/>
  <c r="M159" i="6" s="1"/>
  <c r="M191" i="6" s="1"/>
  <c r="M205" i="6" s="1"/>
  <c r="M237" i="6" s="1"/>
  <c r="M251" i="6" s="1"/>
  <c r="M283" i="6" s="1"/>
  <c r="M7" i="6" s="1"/>
  <c r="P237" i="6"/>
  <c r="P251" i="6" s="1"/>
  <c r="P283" i="6" s="1"/>
  <c r="P7" i="6" s="1"/>
  <c r="I16" i="25" s="1"/>
  <c r="M17" i="17" s="1"/>
  <c r="R113" i="6"/>
  <c r="R145" i="6" s="1"/>
  <c r="R159" i="6" s="1"/>
  <c r="R191" i="6" s="1"/>
  <c r="R205" i="6" s="1"/>
  <c r="R237" i="6" s="1"/>
  <c r="R251" i="6" s="1"/>
  <c r="R283" i="6" s="1"/>
  <c r="R7" i="6" s="1"/>
  <c r="Z113" i="6"/>
  <c r="Z145" i="6" s="1"/>
  <c r="Z159" i="6" s="1"/>
  <c r="Z191" i="6" s="1"/>
  <c r="Z205" i="6" s="1"/>
  <c r="Z237" i="6" s="1"/>
  <c r="Z251" i="6" s="1"/>
  <c r="Z283" i="6" s="1"/>
  <c r="AC113" i="6"/>
  <c r="AC145" i="6" s="1"/>
  <c r="AC159" i="6" s="1"/>
  <c r="AC191" i="6" s="1"/>
  <c r="AC205" i="6" s="1"/>
  <c r="AC237" i="6" s="1"/>
  <c r="AC251" i="6" s="1"/>
  <c r="AC283" i="6" s="1"/>
  <c r="AC7" i="6" s="1"/>
  <c r="I29" i="25" s="1"/>
  <c r="M31" i="17" s="1"/>
  <c r="AF113" i="6"/>
  <c r="AF145" i="6" s="1"/>
  <c r="AF159" i="6" s="1"/>
  <c r="AF191" i="6" s="1"/>
  <c r="AF205" i="6" s="1"/>
  <c r="AF237" i="6" s="1"/>
  <c r="AF251" i="6" s="1"/>
  <c r="AF283" i="6" s="1"/>
  <c r="AK113" i="6"/>
  <c r="AK145" i="6" s="1"/>
  <c r="AK159" i="6" s="1"/>
  <c r="AK191" i="6" s="1"/>
  <c r="AK205" i="6" s="1"/>
  <c r="AK237" i="6" s="1"/>
  <c r="AK251" i="6" s="1"/>
  <c r="AK283" i="6" s="1"/>
  <c r="AK7" i="6" s="1"/>
  <c r="I37" i="25" s="1"/>
  <c r="M39" i="17" s="1"/>
  <c r="C113" i="7"/>
  <c r="C145" i="7" s="1"/>
  <c r="C159" i="7" s="1"/>
  <c r="C191" i="7" s="1"/>
  <c r="C205" i="7" s="1"/>
  <c r="C237" i="7" s="1"/>
  <c r="C251" i="7" s="1"/>
  <c r="C283" i="7" s="1"/>
  <c r="R113" i="7"/>
  <c r="R145" i="7" s="1"/>
  <c r="R159" i="7" s="1"/>
  <c r="R191" i="7" s="1"/>
  <c r="R205" i="7" s="1"/>
  <c r="R237" i="7" s="1"/>
  <c r="R251" i="7" s="1"/>
  <c r="R283" i="7" s="1"/>
  <c r="X113" i="7"/>
  <c r="X145" i="7" s="1"/>
  <c r="X159" i="7" s="1"/>
  <c r="X191" i="7" s="1"/>
  <c r="X205" i="7" s="1"/>
  <c r="X237" i="7" s="1"/>
  <c r="X251" i="7" s="1"/>
  <c r="X283" i="7" s="1"/>
  <c r="AB113" i="7"/>
  <c r="AB145" i="7" s="1"/>
  <c r="AB159" i="7" s="1"/>
  <c r="AB191" i="7" s="1"/>
  <c r="AB205" i="7" s="1"/>
  <c r="AB237" i="7" s="1"/>
  <c r="AB251" i="7" s="1"/>
  <c r="AB283" i="7" s="1"/>
  <c r="AB7" i="7" s="1"/>
  <c r="I28" i="24" s="1"/>
  <c r="K30" i="16" s="1"/>
  <c r="AE113" i="7"/>
  <c r="AE145" i="7" s="1"/>
  <c r="AE159" i="7" s="1"/>
  <c r="AE191" i="7" s="1"/>
  <c r="AE205" i="7" s="1"/>
  <c r="AE237" i="7" s="1"/>
  <c r="AE251" i="7" s="1"/>
  <c r="AE283" i="7" s="1"/>
  <c r="AH113" i="7"/>
  <c r="AH145" i="7" s="1"/>
  <c r="AH159" i="7" s="1"/>
  <c r="AH191" i="7" s="1"/>
  <c r="AH205" i="7" s="1"/>
  <c r="AH237" i="7" s="1"/>
  <c r="AH251" i="7" s="1"/>
  <c r="AH283" i="7" s="1"/>
  <c r="AG32" i="13" s="1"/>
  <c r="B113" i="1"/>
  <c r="B145" i="1" s="1"/>
  <c r="B159" i="1" s="1"/>
  <c r="B191" i="1" s="1"/>
  <c r="B205" i="1" s="1"/>
  <c r="B237" i="1" s="1"/>
  <c r="B251" i="1" s="1"/>
  <c r="B283" i="1" s="1"/>
  <c r="D113" i="1"/>
  <c r="D145" i="1" s="1"/>
  <c r="D159" i="1" s="1"/>
  <c r="D191" i="1" s="1"/>
  <c r="D205" i="1" s="1"/>
  <c r="D237" i="1" s="1"/>
  <c r="D251" i="1" s="1"/>
  <c r="D283" i="1" s="1"/>
  <c r="D7" i="1" s="1"/>
  <c r="I11" i="30" s="1"/>
  <c r="K12" i="18" s="1"/>
  <c r="R113" i="1"/>
  <c r="R145" i="1" s="1"/>
  <c r="R159" i="1" s="1"/>
  <c r="R191" i="1" s="1"/>
  <c r="R205" i="1" s="1"/>
  <c r="R237" i="1" s="1"/>
  <c r="R251" i="1" s="1"/>
  <c r="R283" i="1" s="1"/>
  <c r="AA113" i="1"/>
  <c r="AA145" i="1" s="1"/>
  <c r="AA159" i="1" s="1"/>
  <c r="AA191" i="1" s="1"/>
  <c r="AA205" i="1" s="1"/>
  <c r="AA237" i="1" s="1"/>
  <c r="AA251" i="1" s="1"/>
  <c r="AA283" i="1" s="1"/>
  <c r="AA7" i="1" s="1"/>
  <c r="I27" i="30" s="1"/>
  <c r="K29" i="18" s="1"/>
  <c r="AG113" i="1"/>
  <c r="AG145" i="1" s="1"/>
  <c r="AG159" i="1" s="1"/>
  <c r="AG191" i="1" s="1"/>
  <c r="AG205" i="1" s="1"/>
  <c r="AG237" i="1" s="1"/>
  <c r="AG251" i="1" s="1"/>
  <c r="AG283" i="1" s="1"/>
  <c r="B113" i="2"/>
  <c r="B145" i="2" s="1"/>
  <c r="B159" i="2" s="1"/>
  <c r="B191" i="2" s="1"/>
  <c r="B205" i="2" s="1"/>
  <c r="B237" i="2" s="1"/>
  <c r="B251" i="2" s="1"/>
  <c r="B283" i="2" s="1"/>
  <c r="B23" i="13" s="1"/>
  <c r="M113" i="2"/>
  <c r="M145" i="2" s="1"/>
  <c r="M159" i="2" s="1"/>
  <c r="M191" i="2" s="1"/>
  <c r="M205" i="2" s="1"/>
  <c r="M237" i="2" s="1"/>
  <c r="M251" i="2" s="1"/>
  <c r="M283" i="2" s="1"/>
  <c r="Q113" i="2"/>
  <c r="Q145" i="2" s="1"/>
  <c r="Q159" i="2" s="1"/>
  <c r="Q191" i="2" s="1"/>
  <c r="Q205" i="2" s="1"/>
  <c r="Q237" i="2" s="1"/>
  <c r="Q251" i="2" s="1"/>
  <c r="Q283" i="2" s="1"/>
  <c r="P23" i="13" s="1"/>
  <c r="W113" i="2"/>
  <c r="W145" i="2" s="1"/>
  <c r="W159" i="2" s="1"/>
  <c r="W191" i="2" s="1"/>
  <c r="W205" i="2" s="1"/>
  <c r="W237" i="2" s="1"/>
  <c r="W251" i="2" s="1"/>
  <c r="W283" i="2" s="1"/>
  <c r="Z113" i="2"/>
  <c r="Z145" i="2" s="1"/>
  <c r="Z159" i="2" s="1"/>
  <c r="Z191" i="2" s="1"/>
  <c r="Z205" i="2" s="1"/>
  <c r="Z237" i="2" s="1"/>
  <c r="Z251" i="2" s="1"/>
  <c r="Z283" i="2" s="1"/>
  <c r="Z7" i="2" s="1"/>
  <c r="I26" i="29" s="1"/>
  <c r="L28" i="18" s="1"/>
  <c r="AG113" i="2"/>
  <c r="AG145" i="2" s="1"/>
  <c r="AG159" i="2" s="1"/>
  <c r="AG191" i="2" s="1"/>
  <c r="AG205" i="2" s="1"/>
  <c r="AG237" i="2" s="1"/>
  <c r="AG251" i="2" s="1"/>
  <c r="AG283" i="2" s="1"/>
  <c r="AJ113" i="2"/>
  <c r="AJ145" i="2" s="1"/>
  <c r="AJ159" i="2" s="1"/>
  <c r="AJ191" i="2" s="1"/>
  <c r="AJ205" i="2" s="1"/>
  <c r="AJ237" i="2" s="1"/>
  <c r="AJ251" i="2" s="1"/>
  <c r="AJ283" i="2" s="1"/>
  <c r="AJ7" i="2" s="1"/>
  <c r="I36" i="29" s="1"/>
  <c r="L38" i="18" s="1"/>
  <c r="C113" i="12"/>
  <c r="C145" i="12" s="1"/>
  <c r="C159" i="12" s="1"/>
  <c r="C191" i="12" s="1"/>
  <c r="C205" i="12" s="1"/>
  <c r="C237" i="12" s="1"/>
  <c r="C251" i="12" s="1"/>
  <c r="C283" i="12" s="1"/>
  <c r="F113" i="12"/>
  <c r="F145" i="12" s="1"/>
  <c r="F159" i="12" s="1"/>
  <c r="F191" i="12" s="1"/>
  <c r="F205" i="12" s="1"/>
  <c r="F237" i="12" s="1"/>
  <c r="F251" i="12" s="1"/>
  <c r="F283" i="12" s="1"/>
  <c r="O113" i="12"/>
  <c r="O145" i="12" s="1"/>
  <c r="O159" i="12" s="1"/>
  <c r="O191" i="12" s="1"/>
  <c r="O205" i="12" s="1"/>
  <c r="O237" i="12" s="1"/>
  <c r="O251" i="12" s="1"/>
  <c r="O283" i="12" s="1"/>
  <c r="X113" i="12"/>
  <c r="X145" i="12" s="1"/>
  <c r="X159" i="12" s="1"/>
  <c r="X191" i="12" s="1"/>
  <c r="X205" i="12" s="1"/>
  <c r="X237" i="12" s="1"/>
  <c r="X251" i="12" s="1"/>
  <c r="X283" i="12" s="1"/>
  <c r="AB113" i="12"/>
  <c r="AB145" i="12" s="1"/>
  <c r="AB159" i="12" s="1"/>
  <c r="AB191" i="12" s="1"/>
  <c r="AB205" i="12" s="1"/>
  <c r="AB237" i="12" s="1"/>
  <c r="AB251" i="12" s="1"/>
  <c r="AB283" i="12" s="1"/>
  <c r="AE113" i="12"/>
  <c r="AE145" i="12" s="1"/>
  <c r="AE159" i="12" s="1"/>
  <c r="AE191" i="12" s="1"/>
  <c r="AE205" i="12" s="1"/>
  <c r="AE237" i="12" s="1"/>
  <c r="AE251" i="12" s="1"/>
  <c r="AE283" i="12" s="1"/>
  <c r="AD39" i="13" s="1"/>
  <c r="AJ113" i="12"/>
  <c r="AJ145" i="12" s="1"/>
  <c r="AJ159" i="12" s="1"/>
  <c r="AJ191" i="12" s="1"/>
  <c r="AJ205" i="12" s="1"/>
  <c r="AJ237" i="12" s="1"/>
  <c r="AJ251" i="12" s="1"/>
  <c r="AJ283" i="12" s="1"/>
  <c r="E113" i="8"/>
  <c r="E145" i="8" s="1"/>
  <c r="E159" i="8" s="1"/>
  <c r="E191" i="8" s="1"/>
  <c r="E205" i="8" s="1"/>
  <c r="E237" i="8" s="1"/>
  <c r="E251" i="8" s="1"/>
  <c r="E283" i="8" s="1"/>
  <c r="N113" i="8"/>
  <c r="N145" i="8" s="1"/>
  <c r="N159" i="8" s="1"/>
  <c r="N191" i="8" s="1"/>
  <c r="N205" i="8" s="1"/>
  <c r="N237" i="8" s="1"/>
  <c r="N251" i="8" s="1"/>
  <c r="N283" i="8" s="1"/>
  <c r="R113" i="8"/>
  <c r="R145" i="8" s="1"/>
  <c r="R159" i="8" s="1"/>
  <c r="R191" i="8" s="1"/>
  <c r="R205" i="8" s="1"/>
  <c r="R237" i="8" s="1"/>
  <c r="R251" i="8" s="1"/>
  <c r="R283" i="8" s="1"/>
  <c r="X113" i="8"/>
  <c r="X145" i="8" s="1"/>
  <c r="X159" i="8" s="1"/>
  <c r="X191" i="8" s="1"/>
  <c r="X205" i="8" s="1"/>
  <c r="X237" i="8" s="1"/>
  <c r="X251" i="8" s="1"/>
  <c r="X283" i="8" s="1"/>
  <c r="AD237" i="8"/>
  <c r="AD251" i="8" s="1"/>
  <c r="AD283" i="8" s="1"/>
  <c r="AG113" i="8"/>
  <c r="AG145" i="8" s="1"/>
  <c r="AG159" i="8" s="1"/>
  <c r="AG191" i="8" s="1"/>
  <c r="AG205" i="8" s="1"/>
  <c r="AG237" i="8" s="1"/>
  <c r="AG251" i="8" s="1"/>
  <c r="AG283" i="8" s="1"/>
  <c r="AK237" i="8"/>
  <c r="AK251" i="8" s="1"/>
  <c r="AK283" i="8" s="1"/>
  <c r="AK7" i="8" s="1"/>
  <c r="I37" i="23" s="1"/>
  <c r="L39" i="16" s="1"/>
  <c r="B237" i="4"/>
  <c r="B251" i="4" s="1"/>
  <c r="B283" i="4" s="1"/>
  <c r="D113" i="4"/>
  <c r="D145" i="4" s="1"/>
  <c r="D159" i="4" s="1"/>
  <c r="D191" i="4" s="1"/>
  <c r="D205" i="4" s="1"/>
  <c r="D237" i="4" s="1"/>
  <c r="D251" i="4" s="1"/>
  <c r="D283" i="4" s="1"/>
  <c r="M113" i="4"/>
  <c r="M145" i="4" s="1"/>
  <c r="M159" i="4" s="1"/>
  <c r="M191" i="4" s="1"/>
  <c r="M205" i="4" s="1"/>
  <c r="M237" i="4" s="1"/>
  <c r="M251" i="4" s="1"/>
  <c r="M283" i="4" s="1"/>
  <c r="U113" i="4"/>
  <c r="U145" i="4" s="1"/>
  <c r="U159" i="4" s="1"/>
  <c r="U191" i="4" s="1"/>
  <c r="U205" i="4" s="1"/>
  <c r="U237" i="4" s="1"/>
  <c r="U251" i="4" s="1"/>
  <c r="U283" i="4" s="1"/>
  <c r="Y113" i="4"/>
  <c r="Y145" i="4" s="1"/>
  <c r="Y159" i="4" s="1"/>
  <c r="Y191" i="4" s="1"/>
  <c r="Y205" i="4" s="1"/>
  <c r="Y237" i="4" s="1"/>
  <c r="Y251" i="4" s="1"/>
  <c r="Y283" i="4" s="1"/>
  <c r="X27" i="13" s="1"/>
  <c r="AB113" i="4"/>
  <c r="AB145" i="4" s="1"/>
  <c r="AB159" i="4" s="1"/>
  <c r="AB191" i="4" s="1"/>
  <c r="AB205" i="4" s="1"/>
  <c r="AB237" i="4" s="1"/>
  <c r="AB251" i="4" s="1"/>
  <c r="AB283" i="4" s="1"/>
  <c r="AJ113" i="4"/>
  <c r="AJ145" i="4" s="1"/>
  <c r="AJ159" i="4" s="1"/>
  <c r="AJ191" i="4" s="1"/>
  <c r="AJ205" i="4" s="1"/>
  <c r="AJ237" i="4" s="1"/>
  <c r="AJ251" i="4" s="1"/>
  <c r="AJ283" i="4" s="1"/>
  <c r="AA33" i="13"/>
  <c r="D39" i="13"/>
  <c r="X39" i="13"/>
  <c r="K53" i="4"/>
  <c r="K67" i="4" s="1"/>
  <c r="K99" i="4" s="1"/>
  <c r="K53" i="3"/>
  <c r="K67" i="3" s="1"/>
  <c r="K99" i="3" s="1"/>
  <c r="K53" i="2"/>
  <c r="K67" i="2" s="1"/>
  <c r="K99" i="2" s="1"/>
  <c r="J53" i="1"/>
  <c r="J67" i="1" s="1"/>
  <c r="J99" i="1" s="1"/>
  <c r="F48" i="31"/>
  <c r="H50" i="31" s="1"/>
  <c r="K53" i="11"/>
  <c r="K67" i="11" s="1"/>
  <c r="K99" i="11" s="1"/>
  <c r="K53" i="9"/>
  <c r="K67" i="9" s="1"/>
  <c r="K99" i="9" s="1"/>
  <c r="K53" i="12"/>
  <c r="K67" i="12" s="1"/>
  <c r="K99" i="12" s="1"/>
  <c r="K53" i="7"/>
  <c r="K67" i="7" s="1"/>
  <c r="K99" i="7" s="1"/>
  <c r="K53" i="8"/>
  <c r="K67" i="8" s="1"/>
  <c r="K99" i="8" s="1"/>
  <c r="AK11" i="2"/>
  <c r="AA7" i="8"/>
  <c r="I27" i="23" s="1"/>
  <c r="L29" i="16" s="1"/>
  <c r="Z33" i="13"/>
  <c r="AH33" i="13"/>
  <c r="F49" i="17"/>
  <c r="F49" i="31"/>
  <c r="M64" i="13"/>
  <c r="K53" i="10"/>
  <c r="K67" i="10" s="1"/>
  <c r="K99" i="10" s="1"/>
  <c r="Y7" i="5"/>
  <c r="H25" i="26" s="1"/>
  <c r="L26" i="17" s="1"/>
  <c r="X28" i="13"/>
  <c r="E7" i="1"/>
  <c r="I12" i="30" s="1"/>
  <c r="E22" i="13"/>
  <c r="K53" i="6"/>
  <c r="K67" i="6" s="1"/>
  <c r="K99" i="6" s="1"/>
  <c r="U325" i="2"/>
  <c r="U321" i="3" s="1"/>
  <c r="U325" i="3" s="1"/>
  <c r="U321" i="4" s="1"/>
  <c r="U325" i="4" s="1"/>
  <c r="U321" i="5" s="1"/>
  <c r="U325" i="5" s="1"/>
  <c r="U321" i="6" s="1"/>
  <c r="U325" i="6" s="1"/>
  <c r="U321" i="7" s="1"/>
  <c r="U325" i="7" s="1"/>
  <c r="U321" i="8" s="1"/>
  <c r="U325" i="8" s="1"/>
  <c r="U321" i="9" s="1"/>
  <c r="U325" i="9" s="1"/>
  <c r="U321" i="10" s="1"/>
  <c r="U325" i="10" s="1"/>
  <c r="U321" i="11" s="1"/>
  <c r="U325" i="11" s="1"/>
  <c r="U321" i="12" s="1"/>
  <c r="U325" i="12" s="1"/>
  <c r="N52" i="13" s="1"/>
  <c r="Z325" i="2"/>
  <c r="Z321" i="3" s="1"/>
  <c r="Z325" i="3" s="1"/>
  <c r="Z321" i="4" s="1"/>
  <c r="Z325" i="4" s="1"/>
  <c r="Z321" i="5" s="1"/>
  <c r="Z325" i="5" s="1"/>
  <c r="Z321" i="6" s="1"/>
  <c r="Z325" i="6" s="1"/>
  <c r="Z321" i="7" s="1"/>
  <c r="Z325" i="7" s="1"/>
  <c r="Z321" i="8" s="1"/>
  <c r="Z325" i="8" s="1"/>
  <c r="Z321" i="9" s="1"/>
  <c r="Z325" i="9" s="1"/>
  <c r="Z321" i="10" s="1"/>
  <c r="Z325" i="10" s="1"/>
  <c r="Z321" i="11" s="1"/>
  <c r="Z325" i="11" s="1"/>
  <c r="Z321" i="12" s="1"/>
  <c r="Z325" i="12" s="1"/>
  <c r="N56" i="13" s="1"/>
  <c r="K22" i="13"/>
  <c r="L7" i="1"/>
  <c r="U7" i="5"/>
  <c r="T28" i="13"/>
  <c r="F49" i="18"/>
  <c r="AI37" i="13"/>
  <c r="AK7" i="10"/>
  <c r="I37" i="21" s="1"/>
  <c r="K39" i="31" s="1"/>
  <c r="F49" i="16"/>
  <c r="V7" i="11"/>
  <c r="H23" i="20" s="1"/>
  <c r="L24" i="31" s="1"/>
  <c r="U38" i="13"/>
  <c r="N7" i="1"/>
  <c r="M22" i="13"/>
  <c r="X7" i="2"/>
  <c r="U301" i="4"/>
  <c r="U305" i="4" s="1"/>
  <c r="U301" i="5" s="1"/>
  <c r="U305" i="5" s="1"/>
  <c r="U301" i="6" s="1"/>
  <c r="U305" i="6" s="1"/>
  <c r="U291" i="4"/>
  <c r="U295" i="4" s="1"/>
  <c r="U291" i="5" s="1"/>
  <c r="U295" i="5" s="1"/>
  <c r="U291" i="6" s="1"/>
  <c r="U295" i="6" s="1"/>
  <c r="K53" i="5"/>
  <c r="K67" i="5" s="1"/>
  <c r="K99" i="5" s="1"/>
  <c r="AB7" i="10" l="1"/>
  <c r="I28" i="21" s="1"/>
  <c r="K30" i="31" s="1"/>
  <c r="Y7" i="6"/>
  <c r="H25" i="25" s="1"/>
  <c r="M26" i="17" s="1"/>
  <c r="C28" i="13"/>
  <c r="D7" i="6"/>
  <c r="I11" i="25" s="1"/>
  <c r="M12" i="17" s="1"/>
  <c r="AC22" i="13"/>
  <c r="Q24" i="13"/>
  <c r="Z23" i="13"/>
  <c r="I15" i="28"/>
  <c r="M16" i="18" s="1"/>
  <c r="Y7" i="4"/>
  <c r="H25" i="27" s="1"/>
  <c r="K26" i="17" s="1"/>
  <c r="P28" i="13"/>
  <c r="T24" i="13"/>
  <c r="AH7" i="10"/>
  <c r="I34" i="21" s="1"/>
  <c r="K36" i="31" s="1"/>
  <c r="C37" i="13"/>
  <c r="AB39" i="13"/>
  <c r="Y7" i="10"/>
  <c r="H25" i="21" s="1"/>
  <c r="K26" i="31" s="1"/>
  <c r="AC38" i="13"/>
  <c r="AF29" i="13"/>
  <c r="L7" i="6"/>
  <c r="AJ7" i="5"/>
  <c r="I36" i="26" s="1"/>
  <c r="L38" i="17" s="1"/>
  <c r="D23" i="13"/>
  <c r="E37" i="13"/>
  <c r="B7" i="6"/>
  <c r="I9" i="25" s="1"/>
  <c r="M10" i="17" s="1"/>
  <c r="B7" i="7"/>
  <c r="I9" i="24" s="1"/>
  <c r="K10" i="16" s="1"/>
  <c r="AH32" i="13"/>
  <c r="AH35" i="13" s="1"/>
  <c r="AB7" i="6"/>
  <c r="I28" i="25" s="1"/>
  <c r="M30" i="17" s="1"/>
  <c r="AF7" i="11"/>
  <c r="I32" i="20" s="1"/>
  <c r="L34" i="31" s="1"/>
  <c r="AB7" i="11"/>
  <c r="I28" i="20" s="1"/>
  <c r="L30" i="31" s="1"/>
  <c r="AK7" i="9"/>
  <c r="I37" i="22" s="1"/>
  <c r="M39" i="16" s="1"/>
  <c r="V7" i="3"/>
  <c r="H23" i="28" s="1"/>
  <c r="M24" i="18" s="1"/>
  <c r="AC7" i="7"/>
  <c r="I29" i="24" s="1"/>
  <c r="K31" i="16" s="1"/>
  <c r="AH7" i="5"/>
  <c r="I34" i="26" s="1"/>
  <c r="L36" i="17" s="1"/>
  <c r="Y7" i="3"/>
  <c r="H25" i="28" s="1"/>
  <c r="M26" i="18" s="1"/>
  <c r="U39" i="13"/>
  <c r="U40" i="13" s="1"/>
  <c r="Y34" i="13"/>
  <c r="U7" i="9"/>
  <c r="H22" i="22" s="1"/>
  <c r="M23" i="16" s="1"/>
  <c r="AE7" i="1"/>
  <c r="I31" i="30" s="1"/>
  <c r="K33" i="18" s="1"/>
  <c r="Y39" i="13"/>
  <c r="AE27" i="13"/>
  <c r="U7" i="6"/>
  <c r="H22" i="25" s="1"/>
  <c r="M23" i="17" s="1"/>
  <c r="V22" i="13"/>
  <c r="Z24" i="13"/>
  <c r="AA22" i="13"/>
  <c r="AK7" i="12"/>
  <c r="I37" i="19" s="1"/>
  <c r="M39" i="31" s="1"/>
  <c r="W7" i="9"/>
  <c r="H24" i="22" s="1"/>
  <c r="M25" i="16" s="1"/>
  <c r="Z7" i="10"/>
  <c r="I26" i="21" s="1"/>
  <c r="K28" i="31" s="1"/>
  <c r="AB38" i="13"/>
  <c r="AF7" i="10"/>
  <c r="I32" i="21" s="1"/>
  <c r="K34" i="31" s="1"/>
  <c r="AA28" i="13"/>
  <c r="AK7" i="2"/>
  <c r="I37" i="29" s="1"/>
  <c r="L39" i="18" s="1"/>
  <c r="Z32" i="13"/>
  <c r="Z35" i="13" s="1"/>
  <c r="W27" i="13"/>
  <c r="O39" i="13"/>
  <c r="N7" i="2"/>
  <c r="P38" i="13"/>
  <c r="M34" i="13"/>
  <c r="O38" i="13"/>
  <c r="N7" i="3"/>
  <c r="P7" i="1"/>
  <c r="I16" i="30" s="1"/>
  <c r="K17" i="18" s="1"/>
  <c r="N32" i="13"/>
  <c r="L29" i="13"/>
  <c r="Q7" i="9"/>
  <c r="I15" i="22" s="1"/>
  <c r="M16" i="16" s="1"/>
  <c r="M29" i="13"/>
  <c r="B37" i="13"/>
  <c r="F27" i="13"/>
  <c r="F7" i="11"/>
  <c r="I13" i="20" s="1"/>
  <c r="L14" i="31" s="1"/>
  <c r="F7" i="3"/>
  <c r="I13" i="28" s="1"/>
  <c r="M14" i="18" s="1"/>
  <c r="C7" i="11"/>
  <c r="I10" i="20" s="1"/>
  <c r="L11" i="31" s="1"/>
  <c r="G240" i="3"/>
  <c r="G194" i="3"/>
  <c r="G148" i="3"/>
  <c r="G102" i="3"/>
  <c r="G56" i="3"/>
  <c r="AG29" i="13"/>
  <c r="AH7" i="6"/>
  <c r="I34" i="25" s="1"/>
  <c r="M36" i="17" s="1"/>
  <c r="V37" i="13"/>
  <c r="W7" i="10"/>
  <c r="AB7" i="9"/>
  <c r="I28" i="22" s="1"/>
  <c r="M30" i="16" s="1"/>
  <c r="I30" i="16" s="1"/>
  <c r="AA34" i="13"/>
  <c r="C7" i="3"/>
  <c r="I10" i="28" s="1"/>
  <c r="M11" i="18" s="1"/>
  <c r="C24" i="13"/>
  <c r="E29" i="13"/>
  <c r="E30" i="13" s="1"/>
  <c r="P39" i="13"/>
  <c r="AE22" i="13"/>
  <c r="AA7" i="5"/>
  <c r="I27" i="26" s="1"/>
  <c r="L29" i="17" s="1"/>
  <c r="B38" i="13"/>
  <c r="D34" i="13"/>
  <c r="O34" i="13"/>
  <c r="E7" i="7"/>
  <c r="I12" i="24" s="1"/>
  <c r="K13" i="16" s="1"/>
  <c r="V38" i="13"/>
  <c r="F7" i="9"/>
  <c r="I13" i="22" s="1"/>
  <c r="M14" i="16" s="1"/>
  <c r="AC39" i="13"/>
  <c r="D28" i="13"/>
  <c r="N7" i="5"/>
  <c r="AG33" i="13"/>
  <c r="Z7" i="7"/>
  <c r="I26" i="24" s="1"/>
  <c r="K28" i="16" s="1"/>
  <c r="Z7" i="5"/>
  <c r="I26" i="26" s="1"/>
  <c r="L28" i="17" s="1"/>
  <c r="AE7" i="5"/>
  <c r="I31" i="26" s="1"/>
  <c r="L33" i="17" s="1"/>
  <c r="AE28" i="13"/>
  <c r="E23" i="13"/>
  <c r="AG7" i="11"/>
  <c r="I33" i="20" s="1"/>
  <c r="L35" i="31" s="1"/>
  <c r="Y7" i="7"/>
  <c r="H25" i="24" s="1"/>
  <c r="K26" i="16" s="1"/>
  <c r="E7" i="5"/>
  <c r="I12" i="26" s="1"/>
  <c r="L13" i="17" s="1"/>
  <c r="AD38" i="13"/>
  <c r="K37" i="13"/>
  <c r="Y7" i="1"/>
  <c r="H25" i="30" s="1"/>
  <c r="K26" i="18" s="1"/>
  <c r="AF7" i="3"/>
  <c r="I32" i="28" s="1"/>
  <c r="M34" i="18" s="1"/>
  <c r="O7" i="6"/>
  <c r="V7" i="4"/>
  <c r="H23" i="27" s="1"/>
  <c r="K24" i="17" s="1"/>
  <c r="N23" i="13"/>
  <c r="F23" i="13"/>
  <c r="F7" i="2"/>
  <c r="I13" i="29" s="1"/>
  <c r="L14" i="18" s="1"/>
  <c r="T38" i="13"/>
  <c r="U7" i="11"/>
  <c r="H22" i="20" s="1"/>
  <c r="L23" i="31" s="1"/>
  <c r="X7" i="6"/>
  <c r="W29" i="13"/>
  <c r="O7" i="10"/>
  <c r="N37" i="13"/>
  <c r="O7" i="12"/>
  <c r="N39" i="13"/>
  <c r="AD32" i="13"/>
  <c r="AE7" i="7"/>
  <c r="I31" i="24" s="1"/>
  <c r="K33" i="16" s="1"/>
  <c r="Z7" i="6"/>
  <c r="I26" i="25" s="1"/>
  <c r="M28" i="17" s="1"/>
  <c r="Y29" i="13"/>
  <c r="K23" i="13"/>
  <c r="L7" i="2"/>
  <c r="AE32" i="13"/>
  <c r="AF7" i="7"/>
  <c r="I32" i="24" s="1"/>
  <c r="K34" i="16" s="1"/>
  <c r="Q7" i="7"/>
  <c r="P32" i="13"/>
  <c r="U7" i="1"/>
  <c r="H22" i="30" s="1"/>
  <c r="K23" i="18" s="1"/>
  <c r="T22" i="13"/>
  <c r="AF22" i="13"/>
  <c r="AG7" i="1"/>
  <c r="I33" i="30" s="1"/>
  <c r="K35" i="18" s="1"/>
  <c r="W7" i="2"/>
  <c r="H24" i="29" s="1"/>
  <c r="L25" i="18" s="1"/>
  <c r="V23" i="13"/>
  <c r="B22" i="13"/>
  <c r="B7" i="1"/>
  <c r="I9" i="30" s="1"/>
  <c r="K10" i="18" s="1"/>
  <c r="AF7" i="6"/>
  <c r="I32" i="25" s="1"/>
  <c r="M34" i="17" s="1"/>
  <c r="I34" i="17" s="1"/>
  <c r="AE29" i="13"/>
  <c r="V29" i="13"/>
  <c r="W7" i="6"/>
  <c r="W37" i="13"/>
  <c r="X7" i="10"/>
  <c r="U34" i="13"/>
  <c r="V7" i="9"/>
  <c r="H23" i="22" s="1"/>
  <c r="M24" i="16" s="1"/>
  <c r="N34" i="13"/>
  <c r="O7" i="9"/>
  <c r="D32" i="13"/>
  <c r="D7" i="7"/>
  <c r="I11" i="24" s="1"/>
  <c r="K12" i="16" s="1"/>
  <c r="B24" i="13"/>
  <c r="B7" i="3"/>
  <c r="I9" i="28" s="1"/>
  <c r="M10" i="18" s="1"/>
  <c r="AB7" i="2"/>
  <c r="I28" i="29" s="1"/>
  <c r="L30" i="18" s="1"/>
  <c r="AA23" i="13"/>
  <c r="AJ7" i="12"/>
  <c r="I36" i="19" s="1"/>
  <c r="M38" i="31" s="1"/>
  <c r="AH39" i="13"/>
  <c r="AG7" i="2"/>
  <c r="I33" i="29" s="1"/>
  <c r="L35" i="18" s="1"/>
  <c r="AF23" i="13"/>
  <c r="Q22" i="13"/>
  <c r="R7" i="1"/>
  <c r="C7" i="7"/>
  <c r="I10" i="24" s="1"/>
  <c r="K11" i="16" s="1"/>
  <c r="C32" i="13"/>
  <c r="AH7" i="3"/>
  <c r="I34" i="28" s="1"/>
  <c r="M36" i="18" s="1"/>
  <c r="AG24" i="13"/>
  <c r="C7" i="2"/>
  <c r="I10" i="29" s="1"/>
  <c r="L11" i="18" s="1"/>
  <c r="C23" i="13"/>
  <c r="AJ7" i="11"/>
  <c r="I36" i="20" s="1"/>
  <c r="L38" i="31" s="1"/>
  <c r="AH38" i="13"/>
  <c r="AK7" i="1"/>
  <c r="I37" i="30" s="1"/>
  <c r="K39" i="18" s="1"/>
  <c r="AI22" i="13"/>
  <c r="AI25" i="13" s="1"/>
  <c r="AF24" i="13"/>
  <c r="R7" i="11"/>
  <c r="I15" i="20" s="1"/>
  <c r="L16" i="31" s="1"/>
  <c r="E38" i="13"/>
  <c r="P24" i="13"/>
  <c r="P25" i="13" s="1"/>
  <c r="AJ7" i="9"/>
  <c r="I36" i="22" s="1"/>
  <c r="M38" i="16" s="1"/>
  <c r="I38" i="16" s="1"/>
  <c r="AC29" i="13"/>
  <c r="O28" i="13"/>
  <c r="C7" i="9"/>
  <c r="I10" i="22" s="1"/>
  <c r="M11" i="16" s="1"/>
  <c r="W22" i="13"/>
  <c r="AB27" i="13"/>
  <c r="Q7" i="1"/>
  <c r="D24" i="13"/>
  <c r="AB22" i="13"/>
  <c r="L28" i="13"/>
  <c r="AD37" i="13"/>
  <c r="Q34" i="13"/>
  <c r="D37" i="13"/>
  <c r="AD29" i="13"/>
  <c r="AC32" i="13"/>
  <c r="L7" i="9"/>
  <c r="M25" i="13"/>
  <c r="AA7" i="6"/>
  <c r="I27" i="25" s="1"/>
  <c r="M29" i="17" s="1"/>
  <c r="AG7" i="9"/>
  <c r="I33" i="22" s="1"/>
  <c r="M35" i="16" s="1"/>
  <c r="AC34" i="13"/>
  <c r="F7" i="10"/>
  <c r="I13" i="21" s="1"/>
  <c r="K14" i="31" s="1"/>
  <c r="B7" i="9"/>
  <c r="I9" i="22" s="1"/>
  <c r="M10" i="16" s="1"/>
  <c r="I10" i="16" s="1"/>
  <c r="K38" i="13"/>
  <c r="O24" i="13"/>
  <c r="H24" i="20"/>
  <c r="L25" i="31" s="1"/>
  <c r="Y38" i="13"/>
  <c r="Z7" i="11"/>
  <c r="I26" i="20" s="1"/>
  <c r="L28" i="31" s="1"/>
  <c r="X7" i="3"/>
  <c r="W24" i="13"/>
  <c r="AH29" i="13"/>
  <c r="W7" i="7"/>
  <c r="Q28" i="13"/>
  <c r="L7" i="5"/>
  <c r="L38" i="13"/>
  <c r="O7" i="1"/>
  <c r="AD24" i="13"/>
  <c r="AE7" i="3"/>
  <c r="I31" i="28" s="1"/>
  <c r="M33" i="18" s="1"/>
  <c r="AB34" i="13"/>
  <c r="AC7" i="9"/>
  <c r="I29" i="22" s="1"/>
  <c r="M31" i="16" s="1"/>
  <c r="F7" i="6"/>
  <c r="I13" i="25" s="1"/>
  <c r="M14" i="17" s="1"/>
  <c r="I14" i="17" s="1"/>
  <c r="F29" i="13"/>
  <c r="AH7" i="9"/>
  <c r="I34" i="22" s="1"/>
  <c r="M36" i="16" s="1"/>
  <c r="AG34" i="13"/>
  <c r="AD7" i="3"/>
  <c r="I30" i="28" s="1"/>
  <c r="M32" i="18" s="1"/>
  <c r="I32" i="18" s="1"/>
  <c r="AC24" i="13"/>
  <c r="AH7" i="2"/>
  <c r="I34" i="29" s="1"/>
  <c r="L36" i="18" s="1"/>
  <c r="AG23" i="13"/>
  <c r="AK7" i="11"/>
  <c r="I37" i="20" s="1"/>
  <c r="L39" i="31" s="1"/>
  <c r="AI38" i="13"/>
  <c r="AI40" i="13" s="1"/>
  <c r="U29" i="13"/>
  <c r="V7" i="6"/>
  <c r="H23" i="25" s="1"/>
  <c r="M24" i="17" s="1"/>
  <c r="R7" i="10"/>
  <c r="Q37" i="13"/>
  <c r="AG27" i="13"/>
  <c r="J22" i="13"/>
  <c r="O292" i="1"/>
  <c r="AC37" i="13"/>
  <c r="AD7" i="10"/>
  <c r="I30" i="21" s="1"/>
  <c r="K32" i="31" s="1"/>
  <c r="I32" i="31" s="1"/>
  <c r="AA7" i="4"/>
  <c r="I27" i="27" s="1"/>
  <c r="K29" i="17" s="1"/>
  <c r="Z27" i="13"/>
  <c r="Z30" i="13" s="1"/>
  <c r="AD33" i="13"/>
  <c r="AE7" i="8"/>
  <c r="I31" i="23" s="1"/>
  <c r="L33" i="16" s="1"/>
  <c r="U7" i="2"/>
  <c r="H22" i="29" s="1"/>
  <c r="L23" i="18" s="1"/>
  <c r="T23" i="13"/>
  <c r="U32" i="13"/>
  <c r="V7" i="7"/>
  <c r="H23" i="24" s="1"/>
  <c r="K24" i="16" s="1"/>
  <c r="M7" i="7"/>
  <c r="L32" i="13"/>
  <c r="N38" i="13"/>
  <c r="O7" i="11"/>
  <c r="I14" i="20" s="1"/>
  <c r="L15" i="31" s="1"/>
  <c r="C33" i="13"/>
  <c r="AA7" i="9"/>
  <c r="I27" i="22" s="1"/>
  <c r="M29" i="16" s="1"/>
  <c r="I29" i="16" s="1"/>
  <c r="Q23" i="13"/>
  <c r="Q25" i="13" s="1"/>
  <c r="K32" i="13"/>
  <c r="AH24" i="13"/>
  <c r="L22" i="13"/>
  <c r="Z7" i="3"/>
  <c r="I26" i="28" s="1"/>
  <c r="M28" i="18" s="1"/>
  <c r="Y24" i="13"/>
  <c r="U28" i="13"/>
  <c r="V7" i="5"/>
  <c r="H23" i="26" s="1"/>
  <c r="L24" i="17" s="1"/>
  <c r="AH7" i="11"/>
  <c r="I34" i="20" s="1"/>
  <c r="L36" i="31" s="1"/>
  <c r="AG38" i="13"/>
  <c r="AF7" i="8"/>
  <c r="I32" i="23" s="1"/>
  <c r="L34" i="16" s="1"/>
  <c r="AE33" i="13"/>
  <c r="M7" i="12"/>
  <c r="L39" i="13"/>
  <c r="AB37" i="13"/>
  <c r="AC7" i="10"/>
  <c r="I29" i="21" s="1"/>
  <c r="K31" i="31" s="1"/>
  <c r="I31" i="31" s="1"/>
  <c r="G10" i="4"/>
  <c r="AB28" i="13"/>
  <c r="B28" i="13"/>
  <c r="U22" i="13"/>
  <c r="M7" i="3"/>
  <c r="N7" i="10"/>
  <c r="E7" i="12"/>
  <c r="I12" i="19" s="1"/>
  <c r="M13" i="31" s="1"/>
  <c r="I13" i="31" s="1"/>
  <c r="P29" i="13"/>
  <c r="D38" i="13"/>
  <c r="Y7" i="9"/>
  <c r="H25" i="22" s="1"/>
  <c r="M26" i="16" s="1"/>
  <c r="E7" i="9"/>
  <c r="I12" i="22" s="1"/>
  <c r="M13" i="16" s="1"/>
  <c r="K7" i="1"/>
  <c r="AD34" i="13"/>
  <c r="AC7" i="3"/>
  <c r="I29" i="28" s="1"/>
  <c r="M31" i="18" s="1"/>
  <c r="W38" i="13"/>
  <c r="W7" i="5"/>
  <c r="AK7" i="3"/>
  <c r="I37" i="28" s="1"/>
  <c r="M39" i="18" s="1"/>
  <c r="Z39" i="13"/>
  <c r="F32" i="13"/>
  <c r="T37" i="13"/>
  <c r="E7" i="4"/>
  <c r="I12" i="27" s="1"/>
  <c r="K13" i="17" s="1"/>
  <c r="AI33" i="13"/>
  <c r="AE7" i="12"/>
  <c r="I31" i="19" s="1"/>
  <c r="M33" i="31" s="1"/>
  <c r="I33" i="31" s="1"/>
  <c r="H24" i="26"/>
  <c r="L25" i="17" s="1"/>
  <c r="AH7" i="7"/>
  <c r="I34" i="24" s="1"/>
  <c r="K36" i="16" s="1"/>
  <c r="AA32" i="13"/>
  <c r="Q29" i="13"/>
  <c r="AI28" i="13"/>
  <c r="AA7" i="11"/>
  <c r="I27" i="20" s="1"/>
  <c r="L29" i="31" s="1"/>
  <c r="I29" i="31" s="1"/>
  <c r="Q7" i="2"/>
  <c r="I15" i="29" s="1"/>
  <c r="AH37" i="13"/>
  <c r="AB29" i="13"/>
  <c r="AC23" i="13"/>
  <c r="F28" i="13"/>
  <c r="W28" i="13"/>
  <c r="X23" i="13"/>
  <c r="X25" i="13" s="1"/>
  <c r="C29" i="13"/>
  <c r="C22" i="13"/>
  <c r="B33" i="13"/>
  <c r="B35" i="13" s="1"/>
  <c r="M38" i="13"/>
  <c r="D22" i="13"/>
  <c r="M7" i="10"/>
  <c r="O29" i="13"/>
  <c r="V7" i="10"/>
  <c r="H23" i="21" s="1"/>
  <c r="K24" i="31" s="1"/>
  <c r="N28" i="13"/>
  <c r="K113" i="8"/>
  <c r="K145" i="8" s="1"/>
  <c r="K159" i="8" s="1"/>
  <c r="K191" i="8" s="1"/>
  <c r="K205" i="8" s="1"/>
  <c r="K237" i="8" s="1"/>
  <c r="K251" i="8" s="1"/>
  <c r="K283" i="8" s="1"/>
  <c r="J33" i="13" s="1"/>
  <c r="B7" i="4"/>
  <c r="I9" i="27" s="1"/>
  <c r="K10" i="17" s="1"/>
  <c r="B27" i="13"/>
  <c r="E7" i="8"/>
  <c r="I12" i="23" s="1"/>
  <c r="L13" i="16" s="1"/>
  <c r="E33" i="13"/>
  <c r="E35" i="13" s="1"/>
  <c r="R7" i="7"/>
  <c r="Q32" i="13"/>
  <c r="K113" i="5"/>
  <c r="K145" i="5" s="1"/>
  <c r="K159" i="5" s="1"/>
  <c r="K191" i="5" s="1"/>
  <c r="K205" i="5" s="1"/>
  <c r="K237" i="5" s="1"/>
  <c r="K251" i="5" s="1"/>
  <c r="K283" i="5" s="1"/>
  <c r="B7" i="2"/>
  <c r="I9" i="29" s="1"/>
  <c r="L10" i="18" s="1"/>
  <c r="AI29" i="13"/>
  <c r="H24" i="30"/>
  <c r="K25" i="18" s="1"/>
  <c r="L34" i="13"/>
  <c r="K113" i="6"/>
  <c r="K145" i="6" s="1"/>
  <c r="K159" i="6" s="1"/>
  <c r="K191" i="6" s="1"/>
  <c r="K205" i="6" s="1"/>
  <c r="K237" i="6" s="1"/>
  <c r="K251" i="6" s="1"/>
  <c r="K283" i="6" s="1"/>
  <c r="K113" i="7"/>
  <c r="K145" i="7" s="1"/>
  <c r="K159" i="7" s="1"/>
  <c r="K191" i="7" s="1"/>
  <c r="K205" i="7" s="1"/>
  <c r="K237" i="7" s="1"/>
  <c r="K251" i="7" s="1"/>
  <c r="K283" i="7" s="1"/>
  <c r="K113" i="4"/>
  <c r="K145" i="4" s="1"/>
  <c r="K159" i="4" s="1"/>
  <c r="K191" i="4" s="1"/>
  <c r="K205" i="4" s="1"/>
  <c r="K237" i="4" s="1"/>
  <c r="K251" i="4" s="1"/>
  <c r="K283" i="4" s="1"/>
  <c r="AJ7" i="4"/>
  <c r="I36" i="27" s="1"/>
  <c r="K38" i="17" s="1"/>
  <c r="AH27" i="13"/>
  <c r="M7" i="4"/>
  <c r="L27" i="13"/>
  <c r="V24" i="13"/>
  <c r="W7" i="3"/>
  <c r="Y7" i="11"/>
  <c r="H25" i="20" s="1"/>
  <c r="L26" i="31" s="1"/>
  <c r="X38" i="13"/>
  <c r="AH7" i="1"/>
  <c r="I34" i="30" s="1"/>
  <c r="K36" i="18" s="1"/>
  <c r="AG22" i="13"/>
  <c r="AC28" i="13"/>
  <c r="AD7" i="5"/>
  <c r="I30" i="26" s="1"/>
  <c r="L32" i="17" s="1"/>
  <c r="R7" i="4"/>
  <c r="Q27" i="13"/>
  <c r="W7" i="8"/>
  <c r="V33" i="13"/>
  <c r="V35" i="13" s="1"/>
  <c r="M7" i="8"/>
  <c r="L33" i="13"/>
  <c r="AH7" i="12"/>
  <c r="I34" i="19" s="1"/>
  <c r="M36" i="31" s="1"/>
  <c r="AG39" i="13"/>
  <c r="R7" i="12"/>
  <c r="I15" i="19" s="1"/>
  <c r="M16" i="31" s="1"/>
  <c r="Q39" i="13"/>
  <c r="V7" i="2"/>
  <c r="H23" i="29" s="1"/>
  <c r="L24" i="18" s="1"/>
  <c r="U23" i="13"/>
  <c r="U25" i="13" s="1"/>
  <c r="Z7" i="1"/>
  <c r="I26" i="30" s="1"/>
  <c r="K28" i="18" s="1"/>
  <c r="Y22" i="13"/>
  <c r="AG7" i="7"/>
  <c r="I33" i="24" s="1"/>
  <c r="K35" i="16" s="1"/>
  <c r="AF32" i="13"/>
  <c r="AF28" i="13"/>
  <c r="AG7" i="5"/>
  <c r="I33" i="26" s="1"/>
  <c r="L35" i="17" s="1"/>
  <c r="AK7" i="4"/>
  <c r="I37" i="27" s="1"/>
  <c r="K39" i="17" s="1"/>
  <c r="I39" i="17" s="1"/>
  <c r="AI27" i="13"/>
  <c r="AD7" i="4"/>
  <c r="I30" i="27" s="1"/>
  <c r="K32" i="17" s="1"/>
  <c r="AC27" i="13"/>
  <c r="V27" i="13"/>
  <c r="W7" i="4"/>
  <c r="H24" i="27" s="1"/>
  <c r="K25" i="17" s="1"/>
  <c r="O7" i="4"/>
  <c r="N27" i="13"/>
  <c r="V7" i="8"/>
  <c r="H23" i="23" s="1"/>
  <c r="L24" i="16" s="1"/>
  <c r="U33" i="13"/>
  <c r="L7" i="8"/>
  <c r="K33" i="13"/>
  <c r="AG7" i="12"/>
  <c r="I33" i="19" s="1"/>
  <c r="M35" i="31" s="1"/>
  <c r="AF39" i="13"/>
  <c r="Y7" i="8"/>
  <c r="H25" i="23" s="1"/>
  <c r="L26" i="16" s="1"/>
  <c r="X33" i="13"/>
  <c r="X35" i="13" s="1"/>
  <c r="O7" i="8"/>
  <c r="N33" i="13"/>
  <c r="AF7" i="12"/>
  <c r="I32" i="19" s="1"/>
  <c r="M34" i="31" s="1"/>
  <c r="AE39" i="13"/>
  <c r="AE40" i="13" s="1"/>
  <c r="L7" i="12"/>
  <c r="K39" i="13"/>
  <c r="U7" i="7"/>
  <c r="H22" i="24" s="1"/>
  <c r="K23" i="16" s="1"/>
  <c r="T32" i="13"/>
  <c r="U7" i="12"/>
  <c r="H22" i="19" s="1"/>
  <c r="M23" i="31" s="1"/>
  <c r="T39" i="13"/>
  <c r="K113" i="10"/>
  <c r="K145" i="10" s="1"/>
  <c r="K159" i="10" s="1"/>
  <c r="K191" i="10" s="1"/>
  <c r="K205" i="10" s="1"/>
  <c r="K237" i="10" s="1"/>
  <c r="K251" i="10" s="1"/>
  <c r="K283" i="10" s="1"/>
  <c r="O292" i="10" s="1"/>
  <c r="K113" i="3"/>
  <c r="K145" i="3" s="1"/>
  <c r="K159" i="3" s="1"/>
  <c r="K191" i="3" s="1"/>
  <c r="K205" i="3" s="1"/>
  <c r="K237" i="3" s="1"/>
  <c r="K251" i="3" s="1"/>
  <c r="K283" i="3" s="1"/>
  <c r="O292" i="3" s="1"/>
  <c r="AD7" i="8"/>
  <c r="I30" i="23" s="1"/>
  <c r="L32" i="16" s="1"/>
  <c r="I32" i="16" s="1"/>
  <c r="AC33" i="13"/>
  <c r="F7" i="12"/>
  <c r="I13" i="19" s="1"/>
  <c r="M14" i="31" s="1"/>
  <c r="F39" i="13"/>
  <c r="F40" i="13" s="1"/>
  <c r="Z37" i="13"/>
  <c r="I15" i="25"/>
  <c r="M16" i="17" s="1"/>
  <c r="K24" i="13"/>
  <c r="AF7" i="9"/>
  <c r="I32" i="22" s="1"/>
  <c r="M34" i="16" s="1"/>
  <c r="W34" i="13"/>
  <c r="Y23" i="13"/>
  <c r="K113" i="12"/>
  <c r="K145" i="12" s="1"/>
  <c r="K159" i="12" s="1"/>
  <c r="K191" i="12" s="1"/>
  <c r="K205" i="12" s="1"/>
  <c r="K237" i="12" s="1"/>
  <c r="K251" i="12" s="1"/>
  <c r="K283" i="12" s="1"/>
  <c r="J113" i="1"/>
  <c r="J145" i="1" s="1"/>
  <c r="J159" i="1" s="1"/>
  <c r="J191" i="1" s="1"/>
  <c r="J205" i="1" s="1"/>
  <c r="J237" i="1" s="1"/>
  <c r="J251" i="1" s="1"/>
  <c r="J283" i="1" s="1"/>
  <c r="X7" i="8"/>
  <c r="W33" i="13"/>
  <c r="N7" i="8"/>
  <c r="M33" i="13"/>
  <c r="AB7" i="12"/>
  <c r="I28" i="19" s="1"/>
  <c r="M30" i="31" s="1"/>
  <c r="AA39" i="13"/>
  <c r="C7" i="12"/>
  <c r="I10" i="19" s="1"/>
  <c r="M11" i="31" s="1"/>
  <c r="C39" i="13"/>
  <c r="M7" i="2"/>
  <c r="L23" i="13"/>
  <c r="L25" i="13" s="1"/>
  <c r="W32" i="13"/>
  <c r="X7" i="7"/>
  <c r="K113" i="11"/>
  <c r="K145" i="11" s="1"/>
  <c r="K159" i="11" s="1"/>
  <c r="K191" i="11" s="1"/>
  <c r="K205" i="11" s="1"/>
  <c r="K237" i="11" s="1"/>
  <c r="K251" i="11" s="1"/>
  <c r="K283" i="11" s="1"/>
  <c r="O292" i="11" s="1"/>
  <c r="R7" i="8"/>
  <c r="Q33" i="13"/>
  <c r="X7" i="12"/>
  <c r="W39" i="13"/>
  <c r="AF37" i="13"/>
  <c r="AH23" i="13"/>
  <c r="Z22" i="13"/>
  <c r="K113" i="9"/>
  <c r="K145" i="9" s="1"/>
  <c r="K159" i="9" s="1"/>
  <c r="K191" i="9" s="1"/>
  <c r="K205" i="9" s="1"/>
  <c r="K237" i="9" s="1"/>
  <c r="K251" i="9" s="1"/>
  <c r="K283" i="9" s="1"/>
  <c r="K113" i="2"/>
  <c r="K145" i="2" s="1"/>
  <c r="K159" i="2" s="1"/>
  <c r="K191" i="2" s="1"/>
  <c r="K205" i="2" s="1"/>
  <c r="K237" i="2" s="1"/>
  <c r="K251" i="2" s="1"/>
  <c r="K283" i="2" s="1"/>
  <c r="K7" i="2" s="1"/>
  <c r="AB7" i="4"/>
  <c r="I28" i="27" s="1"/>
  <c r="K30" i="17" s="1"/>
  <c r="AA27" i="13"/>
  <c r="U7" i="4"/>
  <c r="H22" i="27" s="1"/>
  <c r="K23" i="17" s="1"/>
  <c r="T27" i="13"/>
  <c r="D7" i="4"/>
  <c r="I11" i="27" s="1"/>
  <c r="K12" i="17" s="1"/>
  <c r="D27" i="13"/>
  <c r="AG7" i="8"/>
  <c r="I33" i="23" s="1"/>
  <c r="L35" i="16" s="1"/>
  <c r="AF33" i="13"/>
  <c r="E7" i="3"/>
  <c r="I12" i="28" s="1"/>
  <c r="M13" i="18" s="1"/>
  <c r="E24" i="13"/>
  <c r="F7" i="1"/>
  <c r="I13" i="30" s="1"/>
  <c r="K14" i="18" s="1"/>
  <c r="F22" i="13"/>
  <c r="P7" i="7"/>
  <c r="I16" i="24" s="1"/>
  <c r="K17" i="16" s="1"/>
  <c r="O32" i="13"/>
  <c r="Q7" i="10"/>
  <c r="P37" i="13"/>
  <c r="AE7" i="4"/>
  <c r="I31" i="27" s="1"/>
  <c r="K33" i="17" s="1"/>
  <c r="AD27" i="13"/>
  <c r="L7" i="4"/>
  <c r="K27" i="13"/>
  <c r="K30" i="13" s="1"/>
  <c r="AC7" i="8"/>
  <c r="I29" i="23" s="1"/>
  <c r="L31" i="16" s="1"/>
  <c r="AB33" i="13"/>
  <c r="Q7" i="8"/>
  <c r="P33" i="13"/>
  <c r="D7" i="8"/>
  <c r="I11" i="23" s="1"/>
  <c r="L12" i="16" s="1"/>
  <c r="D33" i="13"/>
  <c r="W7" i="12"/>
  <c r="V39" i="13"/>
  <c r="M39" i="13"/>
  <c r="N7" i="12"/>
  <c r="AF7" i="2"/>
  <c r="I32" i="29" s="1"/>
  <c r="L34" i="18" s="1"/>
  <c r="AE23" i="13"/>
  <c r="P7" i="2"/>
  <c r="I16" i="29" s="1"/>
  <c r="L17" i="18" s="1"/>
  <c r="O23" i="13"/>
  <c r="AI32" i="13"/>
  <c r="AK7" i="7"/>
  <c r="I37" i="24" s="1"/>
  <c r="K39" i="16" s="1"/>
  <c r="O7" i="3"/>
  <c r="N24" i="13"/>
  <c r="O37" i="13"/>
  <c r="P7" i="10"/>
  <c r="I16" i="21" s="1"/>
  <c r="K17" i="31" s="1"/>
  <c r="I17" i="31" s="1"/>
  <c r="AG7" i="4"/>
  <c r="I33" i="27" s="1"/>
  <c r="K35" i="17" s="1"/>
  <c r="AF27" i="13"/>
  <c r="Z7" i="4"/>
  <c r="I26" i="27" s="1"/>
  <c r="K28" i="17" s="1"/>
  <c r="Y27" i="13"/>
  <c r="Q7" i="4"/>
  <c r="P27" i="13"/>
  <c r="Z7" i="8"/>
  <c r="I26" i="23" s="1"/>
  <c r="L28" i="16" s="1"/>
  <c r="Y33" i="13"/>
  <c r="Y35" i="13" s="1"/>
  <c r="P7" i="8"/>
  <c r="I16" i="23" s="1"/>
  <c r="L17" i="16" s="1"/>
  <c r="O33" i="13"/>
  <c r="AE7" i="2"/>
  <c r="I31" i="29" s="1"/>
  <c r="L33" i="18" s="1"/>
  <c r="AD23" i="13"/>
  <c r="AD25" i="13" s="1"/>
  <c r="AJ7" i="1"/>
  <c r="I36" i="30" s="1"/>
  <c r="K38" i="18" s="1"/>
  <c r="I38" i="18" s="1"/>
  <c r="AH22" i="13"/>
  <c r="AA24" i="13"/>
  <c r="AB7" i="3"/>
  <c r="I28" i="28" s="1"/>
  <c r="M30" i="18" s="1"/>
  <c r="N7" i="4"/>
  <c r="M27" i="13"/>
  <c r="U7" i="8"/>
  <c r="T33" i="13"/>
  <c r="F7" i="8"/>
  <c r="I13" i="23" s="1"/>
  <c r="L14" i="16" s="1"/>
  <c r="F33" i="13"/>
  <c r="N7" i="7"/>
  <c r="M32" i="13"/>
  <c r="P7" i="4"/>
  <c r="I16" i="27" s="1"/>
  <c r="K17" i="17" s="1"/>
  <c r="I17" i="17" s="1"/>
  <c r="O27" i="13"/>
  <c r="AC7" i="2"/>
  <c r="I29" i="29" s="1"/>
  <c r="L31" i="18" s="1"/>
  <c r="AB23" i="13"/>
  <c r="H52" i="18"/>
  <c r="H53" i="18" s="1"/>
  <c r="AK11" i="3"/>
  <c r="I37" i="17"/>
  <c r="I37" i="31"/>
  <c r="I37" i="16"/>
  <c r="L11" i="17"/>
  <c r="I31" i="17"/>
  <c r="I10" i="31"/>
  <c r="I37" i="18"/>
  <c r="K13" i="18"/>
  <c r="I12" i="18"/>
  <c r="X30" i="13"/>
  <c r="I15" i="26"/>
  <c r="L16" i="17" s="1"/>
  <c r="I29" i="18"/>
  <c r="H22" i="28"/>
  <c r="M23" i="18" s="1"/>
  <c r="H23" i="19"/>
  <c r="M24" i="31" s="1"/>
  <c r="I12" i="31"/>
  <c r="H52" i="17"/>
  <c r="U301" i="7"/>
  <c r="U305" i="7" s="1"/>
  <c r="U301" i="8" s="1"/>
  <c r="U305" i="8" s="1"/>
  <c r="U301" i="9" s="1"/>
  <c r="U305" i="9" s="1"/>
  <c r="H22" i="26"/>
  <c r="L23" i="17" s="1"/>
  <c r="H51" i="17"/>
  <c r="U291" i="7"/>
  <c r="U295" i="7" s="1"/>
  <c r="U291" i="8" s="1"/>
  <c r="U295" i="8" s="1"/>
  <c r="U291" i="9" s="1"/>
  <c r="U295" i="9" s="1"/>
  <c r="I13" i="17" l="1"/>
  <c r="I38" i="31"/>
  <c r="S7" i="6"/>
  <c r="C30" i="13"/>
  <c r="H26" i="17"/>
  <c r="C40" i="13"/>
  <c r="I15" i="21"/>
  <c r="K16" i="31" s="1"/>
  <c r="I30" i="17"/>
  <c r="S7" i="5"/>
  <c r="AJ28" i="13"/>
  <c r="AJ32" i="13"/>
  <c r="AJ29" i="13"/>
  <c r="AJ34" i="13"/>
  <c r="AJ33" i="13"/>
  <c r="AJ37" i="13"/>
  <c r="AJ23" i="13"/>
  <c r="AJ38" i="13"/>
  <c r="AJ22" i="13"/>
  <c r="AJ24" i="13"/>
  <c r="T30" i="13"/>
  <c r="AJ27" i="13"/>
  <c r="AJ39" i="13"/>
  <c r="AA30" i="13"/>
  <c r="I30" i="18"/>
  <c r="I38" i="17"/>
  <c r="H24" i="21"/>
  <c r="I25" i="21" s="1"/>
  <c r="O40" i="13"/>
  <c r="AC35" i="13"/>
  <c r="R22" i="13"/>
  <c r="N25" i="13"/>
  <c r="I33" i="17"/>
  <c r="AG30" i="13"/>
  <c r="Y40" i="13"/>
  <c r="I14" i="22"/>
  <c r="M15" i="16" s="1"/>
  <c r="AE30" i="13"/>
  <c r="T25" i="13"/>
  <c r="AD40" i="13"/>
  <c r="I39" i="31"/>
  <c r="E40" i="13"/>
  <c r="AC40" i="13"/>
  <c r="N35" i="13"/>
  <c r="I14" i="26"/>
  <c r="L15" i="17" s="1"/>
  <c r="S7" i="9"/>
  <c r="M30" i="13"/>
  <c r="I10" i="17"/>
  <c r="B40" i="13"/>
  <c r="Y30" i="13"/>
  <c r="AE25" i="13"/>
  <c r="I34" i="31"/>
  <c r="V40" i="13"/>
  <c r="I33" i="18"/>
  <c r="I34" i="18"/>
  <c r="I30" i="31"/>
  <c r="AE35" i="13"/>
  <c r="Z25" i="13"/>
  <c r="I36" i="17"/>
  <c r="W30" i="13"/>
  <c r="AH40" i="13"/>
  <c r="AA35" i="13"/>
  <c r="H24" i="25"/>
  <c r="M25" i="17" s="1"/>
  <c r="H25" i="17" s="1"/>
  <c r="AC25" i="13"/>
  <c r="AB40" i="13"/>
  <c r="I14" i="25"/>
  <c r="M15" i="17" s="1"/>
  <c r="Q40" i="13"/>
  <c r="P40" i="13"/>
  <c r="S7" i="1"/>
  <c r="I15" i="30"/>
  <c r="K16" i="18" s="1"/>
  <c r="K40" i="13"/>
  <c r="I14" i="24"/>
  <c r="K15" i="16" s="1"/>
  <c r="I14" i="18"/>
  <c r="F25" i="13"/>
  <c r="B25" i="13"/>
  <c r="E25" i="13"/>
  <c r="F30" i="13"/>
  <c r="G240" i="4"/>
  <c r="G194" i="4"/>
  <c r="G148" i="4"/>
  <c r="G102" i="4"/>
  <c r="G56" i="4"/>
  <c r="D35" i="13"/>
  <c r="I14" i="30"/>
  <c r="K15" i="18" s="1"/>
  <c r="D30" i="13"/>
  <c r="I35" i="31"/>
  <c r="AD35" i="13"/>
  <c r="D40" i="13"/>
  <c r="M40" i="13"/>
  <c r="AG25" i="13"/>
  <c r="AH30" i="13"/>
  <c r="I14" i="21"/>
  <c r="K15" i="31" s="1"/>
  <c r="I14" i="31"/>
  <c r="I36" i="18"/>
  <c r="D25" i="13"/>
  <c r="AF25" i="13"/>
  <c r="I35" i="18"/>
  <c r="I14" i="29"/>
  <c r="L15" i="18" s="1"/>
  <c r="N40" i="13"/>
  <c r="P35" i="13"/>
  <c r="R28" i="13"/>
  <c r="C25" i="13"/>
  <c r="I33" i="16"/>
  <c r="L40" i="13"/>
  <c r="U35" i="13"/>
  <c r="P30" i="13"/>
  <c r="O25" i="13"/>
  <c r="V30" i="13"/>
  <c r="I36" i="31"/>
  <c r="W25" i="13"/>
  <c r="AA25" i="13"/>
  <c r="L30" i="13"/>
  <c r="S7" i="11"/>
  <c r="AD30" i="13"/>
  <c r="H24" i="24"/>
  <c r="K25" i="16" s="1"/>
  <c r="I14" i="28"/>
  <c r="M15" i="18" s="1"/>
  <c r="K35" i="13"/>
  <c r="N30" i="13"/>
  <c r="H24" i="28"/>
  <c r="M25" i="18" s="1"/>
  <c r="H25" i="18" s="1"/>
  <c r="I10" i="18"/>
  <c r="U30" i="13"/>
  <c r="U42" i="13" s="1"/>
  <c r="U7" i="13" s="1"/>
  <c r="C35" i="13"/>
  <c r="I29" i="17"/>
  <c r="S22" i="13"/>
  <c r="AG40" i="13"/>
  <c r="I36" i="16"/>
  <c r="AG35" i="13"/>
  <c r="AB35" i="13"/>
  <c r="R38" i="13"/>
  <c r="T7" i="6"/>
  <c r="I31" i="16"/>
  <c r="I34" i="16"/>
  <c r="Q30" i="13"/>
  <c r="W40" i="13"/>
  <c r="K7" i="5"/>
  <c r="O292" i="5"/>
  <c r="I13" i="16"/>
  <c r="I31" i="18"/>
  <c r="Y25" i="13"/>
  <c r="B30" i="13"/>
  <c r="I13" i="18"/>
  <c r="O30" i="13"/>
  <c r="F35" i="13"/>
  <c r="K7" i="6"/>
  <c r="J29" i="13"/>
  <c r="S29" i="13" s="1"/>
  <c r="K7" i="10"/>
  <c r="J37" i="13"/>
  <c r="S37" i="13" s="1"/>
  <c r="K7" i="8"/>
  <c r="AI35" i="13"/>
  <c r="Z40" i="13"/>
  <c r="J28" i="13"/>
  <c r="S28" i="13" s="1"/>
  <c r="H26" i="16"/>
  <c r="R29" i="13"/>
  <c r="O292" i="8"/>
  <c r="M35" i="13"/>
  <c r="AC30" i="13"/>
  <c r="O292" i="2"/>
  <c r="AB30" i="13"/>
  <c r="G10" i="5"/>
  <c r="I12" i="17"/>
  <c r="T40" i="13"/>
  <c r="I35" i="17"/>
  <c r="I35" i="16"/>
  <c r="I39" i="18"/>
  <c r="O292" i="6"/>
  <c r="I12" i="16"/>
  <c r="I17" i="16"/>
  <c r="R39" i="13"/>
  <c r="J23" i="13"/>
  <c r="S23" i="13" s="1"/>
  <c r="R24" i="13"/>
  <c r="S7" i="2"/>
  <c r="X40" i="13"/>
  <c r="X42" i="13" s="1"/>
  <c r="X7" i="13" s="1"/>
  <c r="S7" i="7"/>
  <c r="H23" i="31"/>
  <c r="T7" i="5"/>
  <c r="S7" i="3"/>
  <c r="T7" i="2"/>
  <c r="T8" i="2" s="1"/>
  <c r="H24" i="19"/>
  <c r="M25" i="31" s="1"/>
  <c r="L35" i="13"/>
  <c r="AF35" i="13"/>
  <c r="AF40" i="13"/>
  <c r="R23" i="13"/>
  <c r="I25" i="27"/>
  <c r="J38" i="27" s="1"/>
  <c r="I14" i="23"/>
  <c r="L15" i="16" s="1"/>
  <c r="I32" i="17"/>
  <c r="T7" i="11"/>
  <c r="T35" i="13"/>
  <c r="R37" i="13"/>
  <c r="R34" i="13"/>
  <c r="I39" i="16"/>
  <c r="AF30" i="13"/>
  <c r="S7" i="12"/>
  <c r="O35" i="13"/>
  <c r="AH25" i="13"/>
  <c r="I15" i="24"/>
  <c r="K16" i="16" s="1"/>
  <c r="T7" i="7"/>
  <c r="T7" i="10"/>
  <c r="T7" i="3"/>
  <c r="S7" i="10"/>
  <c r="T7" i="4"/>
  <c r="K7" i="3"/>
  <c r="J24" i="13"/>
  <c r="R32" i="13"/>
  <c r="T7" i="1"/>
  <c r="T8" i="1" s="1"/>
  <c r="I14" i="19"/>
  <c r="M15" i="31" s="1"/>
  <c r="AI30" i="13"/>
  <c r="T7" i="12"/>
  <c r="I14" i="16"/>
  <c r="V25" i="13"/>
  <c r="I15" i="27"/>
  <c r="K16" i="17" s="1"/>
  <c r="I16" i="17" s="1"/>
  <c r="O292" i="9"/>
  <c r="J34" i="13"/>
  <c r="S34" i="13" s="1"/>
  <c r="K7" i="9"/>
  <c r="J39" i="13"/>
  <c r="S39" i="13" s="1"/>
  <c r="O292" i="12"/>
  <c r="K7" i="12"/>
  <c r="AA40" i="13"/>
  <c r="AB25" i="13"/>
  <c r="S33" i="13"/>
  <c r="J32" i="13"/>
  <c r="O292" i="7"/>
  <c r="K7" i="7"/>
  <c r="K25" i="13"/>
  <c r="H22" i="23"/>
  <c r="T7" i="8"/>
  <c r="R27" i="13"/>
  <c r="K7" i="11"/>
  <c r="J38" i="13"/>
  <c r="S38" i="13" s="1"/>
  <c r="S7" i="8"/>
  <c r="H24" i="23"/>
  <c r="L25" i="16" s="1"/>
  <c r="K7" i="4"/>
  <c r="O292" i="4"/>
  <c r="J27" i="13"/>
  <c r="S27" i="13" s="1"/>
  <c r="Q35" i="13"/>
  <c r="S7" i="4"/>
  <c r="T7" i="9"/>
  <c r="I15" i="23"/>
  <c r="L16" i="16" s="1"/>
  <c r="I14" i="27"/>
  <c r="J285" i="1"/>
  <c r="E2" i="1" s="1"/>
  <c r="J7" i="1"/>
  <c r="O290" i="1" s="1"/>
  <c r="O291" i="1" s="1"/>
  <c r="O294" i="1" s="1"/>
  <c r="G22" i="13"/>
  <c r="H22" i="13" s="1"/>
  <c r="W35" i="13"/>
  <c r="R33" i="13"/>
  <c r="H23" i="18"/>
  <c r="AK11" i="4"/>
  <c r="H23" i="17"/>
  <c r="J17" i="20"/>
  <c r="H26" i="31"/>
  <c r="K25" i="31"/>
  <c r="I17" i="18"/>
  <c r="L16" i="18"/>
  <c r="H53" i="17"/>
  <c r="H26" i="18"/>
  <c r="I25" i="29"/>
  <c r="H24" i="16"/>
  <c r="I25" i="22"/>
  <c r="I11" i="17"/>
  <c r="I16" i="31"/>
  <c r="I11" i="31"/>
  <c r="H24" i="17"/>
  <c r="I25" i="26"/>
  <c r="I11" i="16"/>
  <c r="H24" i="31"/>
  <c r="I25" i="20"/>
  <c r="I11" i="18"/>
  <c r="H51" i="16"/>
  <c r="U291" i="10"/>
  <c r="U295" i="10" s="1"/>
  <c r="U291" i="11" s="1"/>
  <c r="U295" i="11" s="1"/>
  <c r="U291" i="12" s="1"/>
  <c r="U295" i="12" s="1"/>
  <c r="N49" i="13" s="1"/>
  <c r="I25" i="30"/>
  <c r="H52" i="16"/>
  <c r="U301" i="10"/>
  <c r="U305" i="10" s="1"/>
  <c r="U301" i="11" s="1"/>
  <c r="U305" i="11" s="1"/>
  <c r="U301" i="12" s="1"/>
  <c r="U305" i="12" s="1"/>
  <c r="N50" i="13" s="1"/>
  <c r="T8" i="6" l="1"/>
  <c r="AJ35" i="13"/>
  <c r="AJ25" i="13"/>
  <c r="AJ30" i="13"/>
  <c r="AJ40" i="13"/>
  <c r="E42" i="13"/>
  <c r="E7" i="13" s="1"/>
  <c r="J17" i="22"/>
  <c r="J17" i="21"/>
  <c r="T8" i="3"/>
  <c r="I22" i="13"/>
  <c r="J17" i="26"/>
  <c r="J17" i="28"/>
  <c r="AA42" i="13"/>
  <c r="AA7" i="13" s="1"/>
  <c r="Z42" i="13"/>
  <c r="Z7" i="13" s="1"/>
  <c r="Y42" i="13"/>
  <c r="Y7" i="13" s="1"/>
  <c r="AE42" i="13"/>
  <c r="AE7" i="13" s="1"/>
  <c r="I25" i="25"/>
  <c r="J38" i="25" s="1"/>
  <c r="I34" i="13"/>
  <c r="J17" i="30"/>
  <c r="J18" i="30" s="1"/>
  <c r="J17" i="25"/>
  <c r="I16" i="18"/>
  <c r="G40" i="13"/>
  <c r="H40" i="13" s="1"/>
  <c r="AC42" i="13"/>
  <c r="AC7" i="13" s="1"/>
  <c r="V42" i="13"/>
  <c r="V7" i="13" s="1"/>
  <c r="N42" i="13"/>
  <c r="N7" i="13" s="1"/>
  <c r="L42" i="13"/>
  <c r="L7" i="13" s="1"/>
  <c r="M42" i="13"/>
  <c r="M7" i="13" s="1"/>
  <c r="P42" i="13"/>
  <c r="P7" i="13" s="1"/>
  <c r="I15" i="18"/>
  <c r="J17" i="29"/>
  <c r="G30" i="13"/>
  <c r="H30" i="13" s="1"/>
  <c r="F42" i="13"/>
  <c r="F7" i="13" s="1"/>
  <c r="G240" i="5"/>
  <c r="G194" i="5"/>
  <c r="G148" i="5"/>
  <c r="G102" i="5"/>
  <c r="G56" i="5"/>
  <c r="AG42" i="13"/>
  <c r="AG7" i="13" s="1"/>
  <c r="D42" i="13"/>
  <c r="D7" i="13" s="1"/>
  <c r="K42" i="13"/>
  <c r="K7" i="13" s="1"/>
  <c r="W42" i="13"/>
  <c r="W7" i="13" s="1"/>
  <c r="AH42" i="13"/>
  <c r="AH7" i="13" s="1"/>
  <c r="B42" i="13"/>
  <c r="B7" i="13" s="1"/>
  <c r="T8" i="8"/>
  <c r="G35" i="13"/>
  <c r="H35" i="13" s="1"/>
  <c r="AD42" i="13"/>
  <c r="AD7" i="13" s="1"/>
  <c r="H25" i="16"/>
  <c r="I25" i="24"/>
  <c r="J38" i="24" s="1"/>
  <c r="I25" i="28"/>
  <c r="J38" i="28" s="1"/>
  <c r="C42" i="13"/>
  <c r="C7" i="13" s="1"/>
  <c r="T8" i="4"/>
  <c r="T8" i="7"/>
  <c r="O42" i="13"/>
  <c r="O7" i="13" s="1"/>
  <c r="R25" i="13"/>
  <c r="T42" i="13"/>
  <c r="AB42" i="13"/>
  <c r="AB7" i="13" s="1"/>
  <c r="T8" i="5"/>
  <c r="I15" i="31"/>
  <c r="J18" i="31" s="1"/>
  <c r="AI42" i="13"/>
  <c r="AI7" i="13" s="1"/>
  <c r="I29" i="13"/>
  <c r="Q42" i="13"/>
  <c r="Q7" i="13" s="1"/>
  <c r="R35" i="13"/>
  <c r="T8" i="9"/>
  <c r="I38" i="13"/>
  <c r="T8" i="10"/>
  <c r="R30" i="13"/>
  <c r="I39" i="13"/>
  <c r="I37" i="13"/>
  <c r="S30" i="13"/>
  <c r="I25" i="19"/>
  <c r="J38" i="19" s="1"/>
  <c r="G10" i="6"/>
  <c r="H25" i="31"/>
  <c r="I27" i="31" s="1"/>
  <c r="I27" i="13"/>
  <c r="I15" i="16"/>
  <c r="AF42" i="13"/>
  <c r="AF7" i="13" s="1"/>
  <c r="R40" i="13"/>
  <c r="I28" i="13"/>
  <c r="J30" i="13"/>
  <c r="I23" i="13"/>
  <c r="J17" i="19"/>
  <c r="I16" i="16"/>
  <c r="T8" i="11"/>
  <c r="I33" i="13"/>
  <c r="J17" i="24"/>
  <c r="S40" i="13"/>
  <c r="J21" i="2"/>
  <c r="R300" i="1"/>
  <c r="S32" i="13"/>
  <c r="J35" i="13"/>
  <c r="S24" i="13"/>
  <c r="J25" i="13"/>
  <c r="L23" i="16"/>
  <c r="H23" i="16" s="1"/>
  <c r="I25" i="23"/>
  <c r="J38" i="23" s="1"/>
  <c r="K15" i="17"/>
  <c r="I15" i="17" s="1"/>
  <c r="J18" i="17" s="1"/>
  <c r="J17" i="27"/>
  <c r="J40" i="13"/>
  <c r="T8" i="12"/>
  <c r="J17" i="23"/>
  <c r="I27" i="17"/>
  <c r="AK11" i="5"/>
  <c r="J18" i="18"/>
  <c r="J19" i="18" s="1"/>
  <c r="J38" i="30"/>
  <c r="J38" i="21"/>
  <c r="H52" i="31"/>
  <c r="H24" i="18"/>
  <c r="I27" i="18" s="1"/>
  <c r="J38" i="20"/>
  <c r="I28" i="17"/>
  <c r="J38" i="26"/>
  <c r="I28" i="16"/>
  <c r="J38" i="22"/>
  <c r="H51" i="31"/>
  <c r="H53" i="16"/>
  <c r="J38" i="29"/>
  <c r="I27" i="16" l="1"/>
  <c r="J18" i="16"/>
  <c r="T7" i="13"/>
  <c r="AJ7" i="13" s="1"/>
  <c r="AJ42" i="13"/>
  <c r="G56" i="6"/>
  <c r="G240" i="6"/>
  <c r="G194" i="6"/>
  <c r="G148" i="6"/>
  <c r="G102" i="6"/>
  <c r="I30" i="13"/>
  <c r="R7" i="13"/>
  <c r="R42" i="13"/>
  <c r="I40" i="13"/>
  <c r="G10" i="7"/>
  <c r="J41" i="17"/>
  <c r="J42" i="13"/>
  <c r="J7" i="13" s="1"/>
  <c r="S7" i="13" s="1"/>
  <c r="S25" i="13"/>
  <c r="I24" i="13"/>
  <c r="J53" i="2"/>
  <c r="J67" i="2" s="1"/>
  <c r="J99" i="2" s="1"/>
  <c r="O289" i="2"/>
  <c r="J41" i="16"/>
  <c r="S35" i="13"/>
  <c r="I35" i="13" s="1"/>
  <c r="I32" i="13"/>
  <c r="AK11" i="6"/>
  <c r="H53" i="31"/>
  <c r="I28" i="31"/>
  <c r="J41" i="31" s="1"/>
  <c r="J39" i="30"/>
  <c r="J7" i="29" s="1"/>
  <c r="J18" i="29" s="1"/>
  <c r="J39" i="29" s="1"/>
  <c r="J7" i="28" s="1"/>
  <c r="J18" i="28" s="1"/>
  <c r="J39" i="28" s="1"/>
  <c r="J7" i="27" s="1"/>
  <c r="I28" i="18"/>
  <c r="J41" i="18" s="1"/>
  <c r="J42" i="18" s="1"/>
  <c r="G240" i="7" l="1"/>
  <c r="G194" i="7"/>
  <c r="G148" i="7"/>
  <c r="G102" i="7"/>
  <c r="G56" i="7"/>
  <c r="I7" i="13"/>
  <c r="G10" i="8"/>
  <c r="J113" i="2"/>
  <c r="J145" i="2" s="1"/>
  <c r="J159" i="2" s="1"/>
  <c r="J191" i="2" s="1"/>
  <c r="J205" i="2" s="1"/>
  <c r="J237" i="2" s="1"/>
  <c r="J251" i="2" s="1"/>
  <c r="J283" i="2" s="1"/>
  <c r="I25" i="13"/>
  <c r="S42" i="13"/>
  <c r="I42" i="13" s="1"/>
  <c r="AK11" i="7"/>
  <c r="J8" i="17"/>
  <c r="J19" i="17" s="1"/>
  <c r="J42" i="17" s="1"/>
  <c r="J18" i="27"/>
  <c r="J39" i="27" s="1"/>
  <c r="J7" i="26" s="1"/>
  <c r="J18" i="26" s="1"/>
  <c r="J39" i="26" s="1"/>
  <c r="J7" i="25" s="1"/>
  <c r="J18" i="25" s="1"/>
  <c r="J39" i="25" s="1"/>
  <c r="J7" i="24" s="1"/>
  <c r="G240" i="8" l="1"/>
  <c r="G194" i="8"/>
  <c r="G148" i="8"/>
  <c r="G102" i="8"/>
  <c r="G56" i="8"/>
  <c r="G10" i="9"/>
  <c r="G23" i="13"/>
  <c r="H23" i="13" s="1"/>
  <c r="J285" i="2"/>
  <c r="E2" i="2" s="1"/>
  <c r="J7" i="2"/>
  <c r="O290" i="2" s="1"/>
  <c r="O291" i="2" s="1"/>
  <c r="O294" i="2" s="1"/>
  <c r="AK11" i="8"/>
  <c r="J18" i="24"/>
  <c r="J39" i="24" s="1"/>
  <c r="J7" i="23" s="1"/>
  <c r="J18" i="23" s="1"/>
  <c r="J39" i="23" s="1"/>
  <c r="J7" i="22" s="1"/>
  <c r="J18" i="22" s="1"/>
  <c r="J39" i="22" s="1"/>
  <c r="J7" i="21" s="1"/>
  <c r="J8" i="16"/>
  <c r="J19" i="16" s="1"/>
  <c r="J42" i="16" s="1"/>
  <c r="G194" i="9" l="1"/>
  <c r="G102" i="9"/>
  <c r="G56" i="9"/>
  <c r="G240" i="9"/>
  <c r="G148" i="9"/>
  <c r="G10" i="10"/>
  <c r="J21" i="3"/>
  <c r="R300" i="2"/>
  <c r="AK11" i="9"/>
  <c r="J18" i="21"/>
  <c r="J39" i="21" s="1"/>
  <c r="J7" i="20" s="1"/>
  <c r="J18" i="20" s="1"/>
  <c r="J39" i="20" s="1"/>
  <c r="J7" i="19" s="1"/>
  <c r="J18" i="19" s="1"/>
  <c r="J39" i="19" s="1"/>
  <c r="J8" i="31"/>
  <c r="J19" i="31" s="1"/>
  <c r="J42" i="31" s="1"/>
  <c r="G56" i="10" l="1"/>
  <c r="G240" i="10"/>
  <c r="G194" i="10"/>
  <c r="G148" i="10"/>
  <c r="G102" i="10"/>
  <c r="G10" i="11"/>
  <c r="J53" i="3"/>
  <c r="J67" i="3" s="1"/>
  <c r="J99" i="3" s="1"/>
  <c r="O289" i="3"/>
  <c r="AK11" i="10"/>
  <c r="G240" i="11" l="1"/>
  <c r="G194" i="11"/>
  <c r="G148" i="11"/>
  <c r="G102" i="11"/>
  <c r="G56" i="11"/>
  <c r="G10" i="12"/>
  <c r="J113" i="3"/>
  <c r="J145" i="3" s="1"/>
  <c r="J159" i="3" s="1"/>
  <c r="J191" i="3" s="1"/>
  <c r="J205" i="3" s="1"/>
  <c r="J237" i="3" s="1"/>
  <c r="J251" i="3" s="1"/>
  <c r="J283" i="3" s="1"/>
  <c r="AK11" i="11"/>
  <c r="G240" i="12" l="1"/>
  <c r="G194" i="12"/>
  <c r="G148" i="12"/>
  <c r="G102" i="12"/>
  <c r="G56" i="12"/>
  <c r="J7" i="3"/>
  <c r="O290" i="3" s="1"/>
  <c r="O291" i="3" s="1"/>
  <c r="O294" i="3" s="1"/>
  <c r="G24" i="13"/>
  <c r="J285" i="3"/>
  <c r="E2" i="3" s="1"/>
  <c r="AK11" i="12"/>
  <c r="J21" i="4" l="1"/>
  <c r="R300" i="3"/>
  <c r="H24" i="13"/>
  <c r="G25" i="13"/>
  <c r="G42" i="13" l="1"/>
  <c r="G7" i="13" s="1"/>
  <c r="H7" i="13" s="1"/>
  <c r="H25" i="13"/>
  <c r="H42" i="13" s="1"/>
  <c r="J53" i="4"/>
  <c r="J67" i="4" s="1"/>
  <c r="J99" i="4" s="1"/>
  <c r="O289" i="4"/>
  <c r="J113" i="4" l="1"/>
  <c r="J145" i="4" s="1"/>
  <c r="J159" i="4" s="1"/>
  <c r="J191" i="4" s="1"/>
  <c r="J205" i="4" s="1"/>
  <c r="J237" i="4" s="1"/>
  <c r="J251" i="4" s="1"/>
  <c r="J283" i="4" s="1"/>
  <c r="J7" i="4" l="1"/>
  <c r="O290" i="4" s="1"/>
  <c r="O291" i="4" s="1"/>
  <c r="O294" i="4" s="1"/>
  <c r="G27" i="13"/>
  <c r="H27" i="13" s="1"/>
  <c r="J285" i="4"/>
  <c r="E2" i="4" s="1"/>
  <c r="R300" i="4" l="1"/>
  <c r="J21" i="5"/>
  <c r="J53" i="5" l="1"/>
  <c r="J67" i="5" s="1"/>
  <c r="J99" i="5" s="1"/>
  <c r="O289" i="5"/>
  <c r="J113" i="5" l="1"/>
  <c r="J145" i="5" s="1"/>
  <c r="J159" i="5" s="1"/>
  <c r="J191" i="5" s="1"/>
  <c r="J205" i="5" s="1"/>
  <c r="J237" i="5" s="1"/>
  <c r="J251" i="5" s="1"/>
  <c r="J283" i="5" s="1"/>
  <c r="J285" i="5" l="1"/>
  <c r="E2" i="5" s="1"/>
  <c r="J7" i="5"/>
  <c r="O290" i="5" s="1"/>
  <c r="O291" i="5" s="1"/>
  <c r="O294" i="5" s="1"/>
  <c r="G28" i="13"/>
  <c r="H28" i="13" s="1"/>
  <c r="R300" i="5" l="1"/>
  <c r="J21" i="6"/>
  <c r="O289" i="6" l="1"/>
  <c r="J53" i="6"/>
  <c r="J67" i="6" s="1"/>
  <c r="J99" i="6" s="1"/>
  <c r="J113" i="6" l="1"/>
  <c r="J145" i="6" s="1"/>
  <c r="J159" i="6" s="1"/>
  <c r="J191" i="6" s="1"/>
  <c r="J205" i="6" s="1"/>
  <c r="J237" i="6" s="1"/>
  <c r="J251" i="6" s="1"/>
  <c r="J283" i="6" s="1"/>
  <c r="J7" i="6" l="1"/>
  <c r="O290" i="6" s="1"/>
  <c r="O291" i="6" s="1"/>
  <c r="O294" i="6" s="1"/>
  <c r="J285" i="6"/>
  <c r="E2" i="6" s="1"/>
  <c r="G29" i="13"/>
  <c r="H29" i="13" s="1"/>
  <c r="R300" i="6" l="1"/>
  <c r="J21" i="7"/>
  <c r="J53" i="7" l="1"/>
  <c r="J67" i="7" s="1"/>
  <c r="J99" i="7" s="1"/>
  <c r="O289" i="7"/>
  <c r="J113" i="7" l="1"/>
  <c r="J145" i="7" s="1"/>
  <c r="J159" i="7" s="1"/>
  <c r="J191" i="7" s="1"/>
  <c r="J205" i="7" s="1"/>
  <c r="J237" i="7" s="1"/>
  <c r="J251" i="7" s="1"/>
  <c r="J283" i="7" s="1"/>
  <c r="J7" i="7" l="1"/>
  <c r="O290" i="7" s="1"/>
  <c r="O291" i="7" s="1"/>
  <c r="O294" i="7" s="1"/>
  <c r="J285" i="7"/>
  <c r="E2" i="7" s="1"/>
  <c r="G32" i="13"/>
  <c r="H32" i="13" s="1"/>
  <c r="R300" i="7" l="1"/>
  <c r="J21" i="8"/>
  <c r="O289" i="8" l="1"/>
  <c r="J53" i="8"/>
  <c r="J67" i="8" s="1"/>
  <c r="J99" i="8" s="1"/>
  <c r="J113" i="8" l="1"/>
  <c r="J145" i="8" s="1"/>
  <c r="J159" i="8" s="1"/>
  <c r="J191" i="8" s="1"/>
  <c r="J205" i="8" s="1"/>
  <c r="J237" i="8" s="1"/>
  <c r="J251" i="8" s="1"/>
  <c r="J283" i="8" s="1"/>
  <c r="J7" i="8" l="1"/>
  <c r="O290" i="8" s="1"/>
  <c r="O291" i="8" s="1"/>
  <c r="O294" i="8" s="1"/>
  <c r="G33" i="13"/>
  <c r="H33" i="13" s="1"/>
  <c r="J285" i="8"/>
  <c r="E2" i="8" s="1"/>
  <c r="R300" i="8" l="1"/>
  <c r="J21" i="9"/>
  <c r="J53" i="9" l="1"/>
  <c r="J67" i="9" s="1"/>
  <c r="J99" i="9" s="1"/>
  <c r="O289" i="9"/>
  <c r="J113" i="9" l="1"/>
  <c r="J145" i="9" s="1"/>
  <c r="J159" i="9" s="1"/>
  <c r="J191" i="9" s="1"/>
  <c r="J205" i="9" s="1"/>
  <c r="J237" i="9" s="1"/>
  <c r="J251" i="9" s="1"/>
  <c r="J283" i="9" s="1"/>
  <c r="J7" i="9" l="1"/>
  <c r="O290" i="9" s="1"/>
  <c r="O291" i="9" s="1"/>
  <c r="O294" i="9" s="1"/>
  <c r="J285" i="9"/>
  <c r="E2" i="9" s="1"/>
  <c r="G34" i="13"/>
  <c r="H34" i="13" s="1"/>
  <c r="J21" i="10" l="1"/>
  <c r="R300" i="9"/>
  <c r="O289" i="10" l="1"/>
  <c r="J53" i="10"/>
  <c r="J67" i="10" s="1"/>
  <c r="J99" i="10" s="1"/>
  <c r="J113" i="10" l="1"/>
  <c r="J145" i="10" s="1"/>
  <c r="J159" i="10" s="1"/>
  <c r="J191" i="10" s="1"/>
  <c r="J205" i="10" s="1"/>
  <c r="J237" i="10" s="1"/>
  <c r="J251" i="10" s="1"/>
  <c r="J283" i="10" s="1"/>
  <c r="J285" i="10" l="1"/>
  <c r="E2" i="10" s="1"/>
  <c r="G37" i="13"/>
  <c r="H37" i="13" s="1"/>
  <c r="J7" i="10"/>
  <c r="O290" i="10" s="1"/>
  <c r="O291" i="10" s="1"/>
  <c r="O294" i="10" s="1"/>
  <c r="J21" i="11" l="1"/>
  <c r="R300" i="10"/>
  <c r="J53" i="11" l="1"/>
  <c r="J67" i="11" s="1"/>
  <c r="J99" i="11" s="1"/>
  <c r="O289" i="11"/>
  <c r="J113" i="11" l="1"/>
  <c r="J145" i="11" s="1"/>
  <c r="J159" i="11" s="1"/>
  <c r="J191" i="11" s="1"/>
  <c r="J205" i="11" s="1"/>
  <c r="J237" i="11" s="1"/>
  <c r="J251" i="11" s="1"/>
  <c r="J283" i="11" s="1"/>
  <c r="J7" i="11" l="1"/>
  <c r="O290" i="11" s="1"/>
  <c r="O291" i="11" s="1"/>
  <c r="O294" i="11" s="1"/>
  <c r="G38" i="13"/>
  <c r="H38" i="13" s="1"/>
  <c r="J285" i="11"/>
  <c r="E2" i="11" s="1"/>
  <c r="R300" i="11" l="1"/>
  <c r="J21" i="12"/>
  <c r="J53" i="12" l="1"/>
  <c r="J67" i="12" s="1"/>
  <c r="J99" i="12" s="1"/>
  <c r="O289" i="12"/>
  <c r="J113" i="12" l="1"/>
  <c r="J145" i="12" s="1"/>
  <c r="J159" i="12" s="1"/>
  <c r="J191" i="12" s="1"/>
  <c r="J205" i="12" s="1"/>
  <c r="J237" i="12" s="1"/>
  <c r="J251" i="12" s="1"/>
  <c r="J283" i="12" s="1"/>
  <c r="J7" i="12" l="1"/>
  <c r="O290" i="12" s="1"/>
  <c r="O291" i="12" s="1"/>
  <c r="O294" i="12" s="1"/>
  <c r="J285" i="12"/>
  <c r="G39" i="13"/>
  <c r="H39" i="13" s="1"/>
  <c r="E2" i="12" l="1"/>
  <c r="R300" i="12" s="1"/>
  <c r="D9" i="13"/>
  <c r="N48" i="13" s="1"/>
  <c r="N58" i="13" s="1"/>
</calcChain>
</file>

<file path=xl/sharedStrings.xml><?xml version="1.0" encoding="utf-8"?>
<sst xmlns="http://schemas.openxmlformats.org/spreadsheetml/2006/main" count="14225" uniqueCount="491">
  <si>
    <t>RUNNING TOTALS</t>
  </si>
  <si>
    <t>11A</t>
  </si>
  <si>
    <t>15A</t>
  </si>
  <si>
    <t>20A</t>
  </si>
  <si>
    <t>Fees and</t>
  </si>
  <si>
    <t>Interest or</t>
  </si>
  <si>
    <t>Fees-</t>
  </si>
  <si>
    <t>Account</t>
  </si>
  <si>
    <t>Dues</t>
  </si>
  <si>
    <t xml:space="preserve">               SALARIES, WAGES, LOST TIME AND TAXABLE EXPENSES</t>
  </si>
  <si>
    <t>Reimbursed</t>
  </si>
  <si>
    <t>Education,</t>
  </si>
  <si>
    <t>Office</t>
  </si>
  <si>
    <t>Rents,</t>
  </si>
  <si>
    <t>Donations</t>
  </si>
  <si>
    <t>Fees</t>
  </si>
  <si>
    <t>Sundry</t>
  </si>
  <si>
    <t>Rents</t>
  </si>
  <si>
    <t>Transfers &amp;</t>
  </si>
  <si>
    <t>Date</t>
  </si>
  <si>
    <t>NAME</t>
  </si>
  <si>
    <t>Received</t>
  </si>
  <si>
    <t>Paid Out</t>
  </si>
  <si>
    <t>Other</t>
  </si>
  <si>
    <t>Withheld</t>
  </si>
  <si>
    <t>Officers &amp; L.U.</t>
  </si>
  <si>
    <t>Grievance</t>
  </si>
  <si>
    <t>Delegates</t>
  </si>
  <si>
    <t>All</t>
  </si>
  <si>
    <t>Per Capita</t>
  </si>
  <si>
    <t>Expenses</t>
  </si>
  <si>
    <t>and</t>
  </si>
  <si>
    <t>Taxes</t>
  </si>
  <si>
    <t>Professional</t>
  </si>
  <si>
    <t>Explanation</t>
  </si>
  <si>
    <t>&amp; Dues</t>
  </si>
  <si>
    <t>Refund</t>
  </si>
  <si>
    <t>Receipts</t>
  </si>
  <si>
    <t>Rec'd</t>
  </si>
  <si>
    <t>Collected</t>
  </si>
  <si>
    <t>Assets Sold</t>
  </si>
  <si>
    <t>No.</t>
  </si>
  <si>
    <t>Paid Employees</t>
  </si>
  <si>
    <t>Committee</t>
  </si>
  <si>
    <t>Others</t>
  </si>
  <si>
    <t>and Supplies</t>
  </si>
  <si>
    <t>Repairs</t>
  </si>
  <si>
    <t>Flowers</t>
  </si>
  <si>
    <t>Paid</t>
  </si>
  <si>
    <t>Remittance</t>
  </si>
  <si>
    <t>Assets Purchased</t>
  </si>
  <si>
    <t>Month</t>
  </si>
  <si>
    <t>Page No.</t>
  </si>
  <si>
    <t>RECEIPTS</t>
  </si>
  <si>
    <t xml:space="preserve">    DISBURSEMENTS</t>
  </si>
  <si>
    <t>LOCAL UNION INCOME</t>
  </si>
  <si>
    <t>EXPLANATION</t>
  </si>
  <si>
    <t>TAX AND OTHER DEDUCTIONS</t>
  </si>
  <si>
    <t>BALANCE BROUGHT FORWARD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</si>
  <si>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</si>
  <si>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</si>
  <si>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</si>
  <si>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</si>
  <si>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</si>
  <si>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</si>
  <si>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</si>
  <si>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</si>
  <si>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</si>
  <si>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</si>
  <si>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</si>
  <si>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</si>
  <si>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</si>
  <si>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</si>
  <si>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</si>
  <si>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</si>
  <si>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</si>
  <si>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</si>
  <si>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</si>
  <si>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</si>
  <si>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</si>
  <si>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</si>
  <si>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 xml:space="preserve"> 23</t>
  </si>
  <si>
    <t xml:space="preserve"> 24</t>
  </si>
  <si>
    <t xml:space="preserve"> 25</t>
  </si>
  <si>
    <t xml:space="preserve"> 26</t>
  </si>
  <si>
    <t xml:space="preserve"> 27</t>
  </si>
  <si>
    <t xml:space="preserve"> 28</t>
  </si>
  <si>
    <t xml:space="preserve"> 29</t>
  </si>
  <si>
    <t xml:space="preserve"> 30</t>
  </si>
  <si>
    <t xml:space="preserve"> 31</t>
  </si>
  <si>
    <t>TOTALS CARRIED FORWARD</t>
  </si>
  <si>
    <t>JAN</t>
  </si>
  <si>
    <t>FEB</t>
  </si>
  <si>
    <t>MAR</t>
  </si>
  <si>
    <t>1st QTR</t>
  </si>
  <si>
    <t>APR</t>
  </si>
  <si>
    <t>MAY</t>
  </si>
  <si>
    <t>JUN</t>
  </si>
  <si>
    <t>2nd QTR</t>
  </si>
  <si>
    <t>JUL</t>
  </si>
  <si>
    <t>AUG</t>
  </si>
  <si>
    <t>SEP</t>
  </si>
  <si>
    <t>3rd QTR</t>
  </si>
  <si>
    <t>OCT</t>
  </si>
  <si>
    <t>NOV</t>
  </si>
  <si>
    <t>DEC</t>
  </si>
  <si>
    <t>4th QTR</t>
  </si>
  <si>
    <t>TOTALS</t>
  </si>
  <si>
    <t>Total</t>
  </si>
  <si>
    <t>11 - 15A</t>
  </si>
  <si>
    <t>Total W/H</t>
  </si>
  <si>
    <t>and Paid</t>
  </si>
  <si>
    <t>10 - 15A</t>
  </si>
  <si>
    <t>ERROR</t>
  </si>
  <si>
    <t>DISBURS</t>
  </si>
  <si>
    <t>Book Balance as of 1/31</t>
  </si>
  <si>
    <t>Ending</t>
  </si>
  <si>
    <t>Book Balance as of 2/28</t>
  </si>
  <si>
    <t>Book Balance as of 3/31</t>
  </si>
  <si>
    <t>Book Balance as of 4/30</t>
  </si>
  <si>
    <t>Book Balance as of 5/31</t>
  </si>
  <si>
    <t>Book Balance as of 6/30</t>
  </si>
  <si>
    <t>Book Balance as of 7/31</t>
  </si>
  <si>
    <t>Book Balance as of 9/30</t>
  </si>
  <si>
    <t>Book Balance as of 10/31</t>
  </si>
  <si>
    <t>Book Balance as of 11/30</t>
  </si>
  <si>
    <t>Book Balance as of 12/31</t>
  </si>
  <si>
    <t>BOOK BALANCE</t>
  </si>
  <si>
    <t>RECONCILEMENT</t>
  </si>
  <si>
    <t>AMOUNT</t>
  </si>
  <si>
    <t>TOTAL RECEIPTS</t>
  </si>
  <si>
    <t>DEPOSITS IN TRANSIT</t>
  </si>
  <si>
    <t>TOTAL TO BE ACCOUNTED FOR</t>
  </si>
  <si>
    <t>TOTAL DISBURSEMENTS</t>
  </si>
  <si>
    <t>BANK ERRORS</t>
  </si>
  <si>
    <t>TOTAL</t>
  </si>
  <si>
    <t>Taxable</t>
  </si>
  <si>
    <t>Rec and</t>
  </si>
  <si>
    <t>Conf. Fees</t>
  </si>
  <si>
    <t>&amp; Supplies</t>
  </si>
  <si>
    <t>Utilities</t>
  </si>
  <si>
    <t>&amp; Repairs</t>
  </si>
  <si>
    <t>JANUARY</t>
  </si>
  <si>
    <t>1</t>
  </si>
  <si>
    <t>FEBRUARY</t>
  </si>
  <si>
    <t>ENDING BOOK BALANCE as of 2/28</t>
  </si>
  <si>
    <t>ENDING BANK BALANCE as of 2/28</t>
  </si>
  <si>
    <t>MARCH</t>
  </si>
  <si>
    <t>ENDING BOOK BALANCE as of 3/31</t>
  </si>
  <si>
    <t>ENDING BANK BALANCE as of 3/31</t>
  </si>
  <si>
    <t>APRIL</t>
  </si>
  <si>
    <t>ENDING BOOK BALANCE as of 4/30</t>
  </si>
  <si>
    <t>ENDING BANK BALANCE as of 4/30</t>
  </si>
  <si>
    <t>BEGINNING BOOK BALANCE as of 5/01</t>
  </si>
  <si>
    <t>ENDING BOOK BALANCE as of 5/31</t>
  </si>
  <si>
    <t>ENDING BANK BALANCE as of 5/31</t>
  </si>
  <si>
    <t>JUNE</t>
  </si>
  <si>
    <t>BEGINNING BOOK BALANCE as of 6/01</t>
  </si>
  <si>
    <t>ENDING BOOK BALANCE as of 6/30</t>
  </si>
  <si>
    <t>ENDING BANK BALANCE as of 6/30</t>
  </si>
  <si>
    <t>JULY</t>
  </si>
  <si>
    <t>BEGINNING BOOK BALANCE as of 7/01</t>
  </si>
  <si>
    <t>ENDING BOOK BALANCE as of 7/31</t>
  </si>
  <si>
    <t>ENDING BANK BALANCE as of 7/31</t>
  </si>
  <si>
    <t>AUGUST</t>
  </si>
  <si>
    <t>BEGINNING BOOK BALANCE as of 8/01</t>
  </si>
  <si>
    <t>ENDING BOOK BALANCE as of 8/31</t>
  </si>
  <si>
    <t>Book Balance as of 8/31</t>
  </si>
  <si>
    <t>ENDING BANK BALANCE as of 8/31</t>
  </si>
  <si>
    <t>SEPTEMBER</t>
  </si>
  <si>
    <t>BEGINNING BOOK BALANCE as of 9/01</t>
  </si>
  <si>
    <t>ENDING BOOK BALANCE as of 9/30</t>
  </si>
  <si>
    <t>ENDING BANK BALANCE as of 9/30</t>
  </si>
  <si>
    <t>OCTOBER</t>
  </si>
  <si>
    <t>BEGINNING BOOK BALANCE as of 10/01</t>
  </si>
  <si>
    <t>ENDING BOOK BALANCE as of 10/31</t>
  </si>
  <si>
    <t>ENDING BANK BALANCE as of 10/31</t>
  </si>
  <si>
    <t>BEGINNING BOOK BALANCE as of 11/01</t>
  </si>
  <si>
    <t>ENDING BOOK BALANCE as of 11/30</t>
  </si>
  <si>
    <t>ENDING BANK BALANCE as of 11/30</t>
  </si>
  <si>
    <t>DECEMBER</t>
  </si>
  <si>
    <t>BEGINNING BOOK BALANCE as of 12/01</t>
  </si>
  <si>
    <t>ENDING BOOK BALANCE as of 12/31</t>
  </si>
  <si>
    <t>ENDING BANK BALANCE as of 12/31</t>
  </si>
  <si>
    <t>Conf Fees</t>
  </si>
  <si>
    <t>Utilities &amp;</t>
  </si>
  <si>
    <t>16 - 31</t>
  </si>
  <si>
    <t>Assets Pur</t>
  </si>
  <si>
    <t>Assets Purch</t>
  </si>
  <si>
    <t>BEGINNING BOOK BALANCE as of 3/01</t>
  </si>
  <si>
    <t>BEGINNING BOOK BALANCE as of 2/01</t>
  </si>
  <si>
    <t>( + OR - )</t>
  </si>
  <si>
    <t>BEGINNING BOOK BALANCE as of 4/01</t>
  </si>
  <si>
    <t>YEAR</t>
  </si>
  <si>
    <t>TO RECONCILE FOR THE MONTH, FILL IN THE YELLOW CELLS WITH THE CORRECT DATA</t>
  </si>
  <si>
    <t>THE ENDING BOOK BALANCE WILL AUTOMATICALLY START THE NEXT MONTH</t>
  </si>
  <si>
    <t>FILL IN THE ENDING BALANCES FOR EACH MONTH AND ADD THEM UP</t>
  </si>
  <si>
    <t xml:space="preserve">THERE ARE ERROR CHECKS BETWEEN COLUMNS 9 AND 10 TO ENSURE THERE ARE NO ERRORS </t>
  </si>
  <si>
    <t>THIS ERROR CHECK WILL TELL THE AMOUNT THAT THE SIDES ARE OUT OF BALANCE</t>
  </si>
  <si>
    <t>BEGINNING BOOK BALANCE as of 1/01</t>
  </si>
  <si>
    <t>ENDING BOOK BALANCE as of 1/31</t>
  </si>
  <si>
    <t>ENDING BANK BALANCE as of 1/31</t>
  </si>
  <si>
    <t xml:space="preserve">Interest </t>
  </si>
  <si>
    <t>or Rents</t>
  </si>
  <si>
    <t>Capita</t>
  </si>
  <si>
    <t>Per</t>
  </si>
  <si>
    <t>Profess</t>
  </si>
  <si>
    <t>ACCOUNT #</t>
  </si>
  <si>
    <t>BEGIN BAL</t>
  </si>
  <si>
    <t>DEPOSITS</t>
  </si>
  <si>
    <t>INTEREST</t>
  </si>
  <si>
    <t>DISBURSE</t>
  </si>
  <si>
    <t>AS OF 1/31</t>
  </si>
  <si>
    <t>SAVINGS 1</t>
  </si>
  <si>
    <t>SAVINGS 2</t>
  </si>
  <si>
    <t>SAVINGS 3</t>
  </si>
  <si>
    <t>SAVINGS 4</t>
  </si>
  <si>
    <t>FIXED ASSETS</t>
  </si>
  <si>
    <t>FIXED ASSETS 1/1</t>
  </si>
  <si>
    <t>AS OF 2/28</t>
  </si>
  <si>
    <t>AS OF 3/31</t>
  </si>
  <si>
    <t>AS OF 4/30</t>
  </si>
  <si>
    <t>AS OF 5/31</t>
  </si>
  <si>
    <t>AS OF 6/30</t>
  </si>
  <si>
    <t>AS OF 7/31</t>
  </si>
  <si>
    <t>AS OF 8/31</t>
  </si>
  <si>
    <t>AS OF 9/30</t>
  </si>
  <si>
    <t>AS OF 10/31</t>
  </si>
  <si>
    <t>AS OF 11/30</t>
  </si>
  <si>
    <t>AS OF 12/31</t>
  </si>
  <si>
    <t>BANK 1</t>
  </si>
  <si>
    <t>BANK 2</t>
  </si>
  <si>
    <t>BANK 3</t>
  </si>
  <si>
    <t>BANK 4</t>
  </si>
  <si>
    <t>Difference</t>
  </si>
  <si>
    <t xml:space="preserve">Federal </t>
  </si>
  <si>
    <t>Tax</t>
  </si>
  <si>
    <t xml:space="preserve"> </t>
  </si>
  <si>
    <t>Year</t>
  </si>
  <si>
    <t>BANK 5</t>
  </si>
  <si>
    <t>BANK 6</t>
  </si>
  <si>
    <t>BANK 7</t>
  </si>
  <si>
    <t>BANK 8</t>
  </si>
  <si>
    <t>BANK #1</t>
  </si>
  <si>
    <t>BANK #2</t>
  </si>
  <si>
    <t>BANK #3</t>
  </si>
  <si>
    <t>BANK #4</t>
  </si>
  <si>
    <t>SAVINGS 5</t>
  </si>
  <si>
    <t>SAVINGS 6</t>
  </si>
  <si>
    <t>SAVINGS 7</t>
  </si>
  <si>
    <t>SAVINGS 8</t>
  </si>
  <si>
    <t>January Sheet Only</t>
  </si>
  <si>
    <t>Individual</t>
  </si>
  <si>
    <t>Rec. &amp;</t>
  </si>
  <si>
    <t>DESCRIPTION</t>
  </si>
  <si>
    <t>DEPOSITS &amp; CHEQUES</t>
  </si>
  <si>
    <t>SALARIES, WAGES, LOST TIME AND TAXABLE EXPENSES</t>
  </si>
  <si>
    <t>WHEREVER THE YELLOW APPEARS YOU MAY HAVE TO ENTER VALUES OR TEXT</t>
  </si>
  <si>
    <t>Officers/LU</t>
  </si>
  <si>
    <t>Paid Emp.</t>
  </si>
  <si>
    <t>Federal</t>
  </si>
  <si>
    <t xml:space="preserve">Income </t>
  </si>
  <si>
    <t>Income</t>
  </si>
  <si>
    <t>EVERYTHING ELSE WILL AUTOMATICALLY UPDATE.</t>
  </si>
  <si>
    <t>octEMBER</t>
  </si>
  <si>
    <t>January to December</t>
  </si>
  <si>
    <t>UNION DUES DEDUCTIONS</t>
  </si>
  <si>
    <t>LOCAL UNIONS ARE REQUIRED TO DEDUCT UNION DUES ON ALL SALARIES AND LOST TIME</t>
  </si>
  <si>
    <t>COLUMNS 15 &amp; 15A</t>
  </si>
  <si>
    <t>YOU WILL HAVE TO ENTER THE PER HOUR DUES AND PERCENTAGE DUES ACCORDING</t>
  </si>
  <si>
    <t>TO THE RATE YOUR LOCAL UNION IS DEDUCTING AND REMITTING</t>
  </si>
  <si>
    <t>SCENARIO #1</t>
  </si>
  <si>
    <t>DUES AT 1.45% TIMES THE GROSS EARNINGS PLUS 2 CENTS PER HOUR FOR ORGANIZING</t>
  </si>
  <si>
    <t>Bank Reconcilement</t>
  </si>
  <si>
    <t>Percentage</t>
  </si>
  <si>
    <t xml:space="preserve">FOR THE YEAR </t>
  </si>
  <si>
    <t>January</t>
  </si>
  <si>
    <t>Cash on hand at beginning of month per last report………………………………………………………</t>
  </si>
  <si>
    <t>……………..</t>
  </si>
  <si>
    <t xml:space="preserve">          ADD CASH RECEIVED DURING MONTH:</t>
  </si>
  <si>
    <t>Fees and dues refund…………………………………………………………………………….</t>
  </si>
  <si>
    <t>Interest or rentals received……………………………………………………………………….</t>
  </si>
  <si>
    <t>Fees and dues collected……………………………………………………………………………..</t>
  </si>
  <si>
    <t>Account transfers &amp; assets sold……………………………………………………………………..</t>
  </si>
  <si>
    <t>Deductions:  Taxes withheld………………………………………………………………………….</t>
  </si>
  <si>
    <t xml:space="preserve">  </t>
  </si>
  <si>
    <t>Union dues withheld…………………………………………………………</t>
  </si>
  <si>
    <t>Other…………………………………………………………………………..</t>
  </si>
  <si>
    <t>TOTAL RECEIPTS…………………………………………………………………………………….</t>
  </si>
  <si>
    <t>TOTAL TO BE ACCOUNTED FOR……………………………………………………………………</t>
  </si>
  <si>
    <r>
      <t xml:space="preserve">        </t>
    </r>
    <r>
      <rPr>
        <b/>
        <sz val="10"/>
        <rFont val="Arial"/>
        <family val="2"/>
      </rPr>
      <t>DEDUCT CASH DISBURSED:</t>
    </r>
  </si>
  <si>
    <t>Salaries, lost time &amp; taxable expenses</t>
  </si>
  <si>
    <t xml:space="preserve">     Officers…………………………………………………………………………….</t>
  </si>
  <si>
    <t xml:space="preserve">     Grievance Committee……………………………………………………………</t>
  </si>
  <si>
    <t xml:space="preserve">     Delegates and Others……………………………………………………………….</t>
  </si>
  <si>
    <t xml:space="preserve">     Taxable Expenses……………………………………………………………………………..</t>
  </si>
  <si>
    <t>Reimbursed individual expenses……………………………………………………………………</t>
  </si>
  <si>
    <t>Education, recreation, and conference fees……………………………………………………….</t>
  </si>
  <si>
    <t>Per Capita Fees……………………………………………………………………………………….</t>
  </si>
  <si>
    <t>Office expenses &amp; supplies………………………………………………………………………….</t>
  </si>
  <si>
    <t>Rent, utilities, repairs…………………………………………………………………………………</t>
  </si>
  <si>
    <t>Donations and flowers………………………………………………………………………………..</t>
  </si>
  <si>
    <t>Taxes paid……………………………………………………………………………………………..</t>
  </si>
  <si>
    <t>Professional fees……………………………………………………………………………………..</t>
  </si>
  <si>
    <t>Sundry Expenses……………………………………………………………………………………..</t>
  </si>
  <si>
    <t>Fees and dues remitted………………………………………………………………………………</t>
  </si>
  <si>
    <t>Account transfers &amp; assets purchased……………………………………………………………..</t>
  </si>
  <si>
    <r>
      <t xml:space="preserve">        </t>
    </r>
    <r>
      <rPr>
        <b/>
        <sz val="10"/>
        <rFont val="Arial"/>
        <family val="2"/>
      </rPr>
      <t>Total Disbursements……………………………………………………………………………………………………….</t>
    </r>
  </si>
  <si>
    <t>Cash balance at end of month………………………………………………………………………………………..</t>
  </si>
  <si>
    <t xml:space="preserve">        We hereby certify that the foregoing cash statement is true and correct and represents a summary of    </t>
  </si>
  <si>
    <t>the cash transactions of this Local Union recorded in its books for the month covered.</t>
  </si>
  <si>
    <t xml:space="preserve">        The unpaid debts of this Local Union on the last day of this month amounted to</t>
  </si>
  <si>
    <t>Financial Secretary</t>
  </si>
  <si>
    <t>Treasurer</t>
  </si>
  <si>
    <t>Form No. 274</t>
  </si>
  <si>
    <t>ORIGINAL-to be given to Recording Secretary to become part of minutes of regular L.U. meeting</t>
  </si>
  <si>
    <t>DUPLICATE-to be kept in the files of Financial Secretary</t>
  </si>
  <si>
    <t>February</t>
  </si>
  <si>
    <t>Fees and dues refund……………………………………………………………………………………</t>
  </si>
  <si>
    <t>Interest or rentals received……………………………………………………………………………</t>
  </si>
  <si>
    <t>Fees and dues colledted……………………………………………………………………………..</t>
  </si>
  <si>
    <t xml:space="preserve">        DEDUCT CASH DISBURSED:</t>
  </si>
  <si>
    <t xml:space="preserve">    Officers…………………………………………………………………………….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</si>
  <si>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</si>
  <si>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</si>
  <si>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</si>
  <si>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</si>
  <si>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</si>
  <si>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</si>
  <si>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</si>
  <si>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</si>
  <si>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</si>
  <si>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</si>
  <si>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Interest or rentals redeived……………………………………………………………………………</t>
  </si>
  <si>
    <t>AUDITING COMMITTEE QUARTERLY REPORT</t>
  </si>
  <si>
    <t>AUDIT COVERING PERIOD FROM:</t>
  </si>
  <si>
    <t>January 1 to March 31</t>
  </si>
  <si>
    <t>1st Quarter</t>
  </si>
  <si>
    <t>RECEIPTS AND DISBURSEMENTS</t>
  </si>
  <si>
    <r>
      <t xml:space="preserve">          </t>
    </r>
    <r>
      <rPr>
        <b/>
        <sz val="10"/>
        <rFont val="Arial"/>
        <family val="2"/>
      </rPr>
      <t>ADD CASH RECEIVED DURING MONTH:</t>
    </r>
  </si>
  <si>
    <r>
      <t xml:space="preserve">          </t>
    </r>
    <r>
      <rPr>
        <b/>
        <sz val="10"/>
        <rFont val="Arial"/>
        <family val="2"/>
      </rPr>
      <t>DEDUCT CASH DISBURSED:</t>
    </r>
  </si>
  <si>
    <t>BANK RECONCILEMENT</t>
  </si>
  <si>
    <t>Bank Balance as of</t>
  </si>
  <si>
    <t>(See Audit section of Financial Officers manual)</t>
  </si>
  <si>
    <t>Verification of Other Assets and Liabilities:</t>
  </si>
  <si>
    <t>We hereby certify that we have examined all the financial records of this Local Union</t>
  </si>
  <si>
    <t>TRUSTEE</t>
  </si>
  <si>
    <t>Form No. 265C</t>
  </si>
  <si>
    <t>ORIGINAL - To be retained by Local Union, and become part of Minutes.</t>
  </si>
  <si>
    <t>DUPLICATE - To be sent to International Secretary-Treasurer</t>
  </si>
  <si>
    <t>April 1 to June 30</t>
  </si>
  <si>
    <t>2nd Quarter</t>
  </si>
  <si>
    <t>July 1 to September 30</t>
  </si>
  <si>
    <t>3rd Quarter</t>
  </si>
  <si>
    <t>October 1 to December 31</t>
  </si>
  <si>
    <t>4th Quarter</t>
  </si>
  <si>
    <t>MONTHLY FINANICAL STATEMENT</t>
  </si>
  <si>
    <t>THE T. AUDITS ARE NOT TO BE SHOWN TO THE TRUSTEES UNTIL AFTER THE 3 MONTH</t>
  </si>
  <si>
    <t>AUDITS ARE COMPLETED.  THESE SHEETS ARE TO BE USED AS A GUIDE AND TO ASSIST</t>
  </si>
  <si>
    <t xml:space="preserve">IN DETERMINING ANY DISCREPANCIES.  ONCE THE AUDIT IS COMPLETE AND ALL ERRORS </t>
  </si>
  <si>
    <t>HAVE BEEN CORRECTED, THIS AUDIT SHEET CAN BE PRINTED OFF TO BE SUBMITTED TO</t>
  </si>
  <si>
    <t xml:space="preserve">INTERNATIONAL EITHER BY MAIL OR EMAIL (LUREPORTS@USW.ORG) AND ALSO SHOULD </t>
  </si>
  <si>
    <t>BE STAPLED INTO THE MINUTE BOOK ONCE REPORTED TO THE MEMBERSHIP.</t>
  </si>
  <si>
    <t>All TrstRpt Sheets</t>
  </si>
  <si>
    <t>All Monthly Rpt Sheets</t>
  </si>
  <si>
    <t>UPDATE FROM THE  CASH BOOK DETAIL.  BE SURE TO DOUBLE CHECK THAT YOUR ENDING</t>
  </si>
  <si>
    <t xml:space="preserve">NOTHING NEEDS TO BE IMPUTED IN THESE WORKBOOKS.  THEY WILL AUTOMATICALLY </t>
  </si>
  <si>
    <t>BALANCES DO IN FACT MATCH YOUR FINANCIAL SECRETARY CASH BOOK BALANCE.</t>
  </si>
  <si>
    <t>AND MONTHLY FINANCIAL REPORT.</t>
  </si>
  <si>
    <t>SCENARIO #3</t>
  </si>
  <si>
    <t>Sundry receipts…………………………………………………………………………………..</t>
  </si>
  <si>
    <t xml:space="preserve">THERE IS A RECAP SHEET THAT YOU DO NOT NEED TO DO ANYTHING EXCEPT TO UPDATE </t>
  </si>
  <si>
    <t>THE FIXED ASSET AMOUNT.</t>
  </si>
  <si>
    <t>SECRETARY-TREASURER WITHIN SIXTY DAYS OF THE CLOSE OF EACH CALENDAR YEAR.</t>
  </si>
  <si>
    <t>THE MONTHLY FINANCIAL REPORT MUST BE PRINTED AND USED TO REPORT AT THE</t>
  </si>
  <si>
    <t>MONTHLY MEMBERSHIP MEETING.  THIS MONTHLY REPORT IS ALSO TO BE STAPLED INTO</t>
  </si>
  <si>
    <t>THE MINUTE BOOK ONCE IT HAS BEEN REPORTED TO THE MEMBERSHIP.</t>
  </si>
  <si>
    <t>IF YOUR BOOK BANK IS OVER $1 MILLION YOU MUST CHANGE THE VIEW ON EACH SHEET</t>
  </si>
  <si>
    <t>TO AT LEAST 110% - VIEW - ZOOM - CUSTOM - ENTER "110"</t>
  </si>
  <si>
    <t>ADJUSTED BANK BALANCE as of 1/31</t>
  </si>
  <si>
    <t>ADJUSTED BANK BALANCE as of 2/28</t>
  </si>
  <si>
    <t>ADJUSTED BANK BALANCE as of 3/31</t>
  </si>
  <si>
    <t>ADJUSTED BANK BALANCE as of 4/30</t>
  </si>
  <si>
    <t>ADJUSTED BANK BALANCE as of 5/31</t>
  </si>
  <si>
    <t>ADJUSTED BANK BALANCE as of 6/30</t>
  </si>
  <si>
    <t>ADJUSTED BANK BALANCE as of 7/31</t>
  </si>
  <si>
    <t>ADJUSTED BANK BALANCE as of 8/31</t>
  </si>
  <si>
    <t>ADJUSTED BANK BALANCE as of 9/30</t>
  </si>
  <si>
    <t>ADJUSTED BANK BALANCE as of 10/31</t>
  </si>
  <si>
    <t>ADJUSTED BANK BALANCE as of 11/30</t>
  </si>
  <si>
    <t>ADJUSTED BANK BALANCE as of 12/31</t>
  </si>
  <si>
    <t xml:space="preserve">Per Hour </t>
  </si>
  <si>
    <t>E.I.</t>
  </si>
  <si>
    <t>CPP/QPP</t>
  </si>
  <si>
    <t>Cheque</t>
  </si>
  <si>
    <t>DEPOSITS AND CHEQUES</t>
  </si>
  <si>
    <t>CHEQUING</t>
  </si>
  <si>
    <t>OUTSTANDING CHEQUES</t>
  </si>
  <si>
    <t>CHEQUE #</t>
  </si>
  <si>
    <t>TOTAL OUTSTANDING CHEQUES</t>
  </si>
  <si>
    <t>Less Outstanding Cheques &amp; Deposits Not Credited…</t>
  </si>
  <si>
    <t>AT THE END OF EACH MONTH, YOU MUST LIST ALL OUTSTANDING CHEQUES</t>
  </si>
  <si>
    <t>THE TOTALS WILL AUTOMATICALLY APPEAR IN THE "OUTSTANDING CHEQUES" CELL</t>
  </si>
  <si>
    <t>BEGINNING OF YEAR</t>
  </si>
  <si>
    <t>END OF YEAR</t>
  </si>
  <si>
    <t>Name of Bank &amp; Account</t>
  </si>
  <si>
    <t>Book Balance</t>
  </si>
  <si>
    <t>Beginning Plus Year Purchases</t>
  </si>
  <si>
    <t>CHEQUING ACCOUNT</t>
  </si>
  <si>
    <t>End of Year Bank Balance</t>
  </si>
  <si>
    <t>Less O/S Cheques</t>
  </si>
  <si>
    <t>End of Year Book Balance</t>
  </si>
  <si>
    <t>DIRECTIONS FOR CAN 6 PAGE CASH BOOKS FOR FINANCIAL SECRETARY</t>
  </si>
  <si>
    <t>Mar 31</t>
  </si>
  <si>
    <t>Jun 30</t>
  </si>
  <si>
    <t>Sep 30</t>
  </si>
  <si>
    <t>Dec 31</t>
  </si>
  <si>
    <t>SCENARIO #2</t>
  </si>
  <si>
    <t>DUES AT 1.55% TIMES THE GROSS EARNINGS PLUS 2 CENTS PER HOUR FOR ORGANIZING</t>
  </si>
  <si>
    <t>PER CAPITA DUES AND 2 CENTS PER HOUR FOR ORGANIZING IF APPLICABLE</t>
  </si>
  <si>
    <t xml:space="preserve">Month of </t>
  </si>
  <si>
    <t>PAID TO IT'S MEMBERS.  ALL DEDUCTED UNION DUES MUST BE REMITTED TO INT'L.</t>
  </si>
  <si>
    <t>Savings Accounts</t>
  </si>
  <si>
    <t>YOU MUST COMPLETE THE YELLOW CELLS FOR ALL SAVINGS, GICS, ETC.</t>
  </si>
  <si>
    <t>ENTER IN THE BANK NAME, BANK ACCT NUMBER AND THE DESCRIPTION</t>
  </si>
  <si>
    <t>NOTE:  DESCRIPTION WILL AUTOMATICALLY POPULATE IN YOUR AR251C</t>
  </si>
  <si>
    <t>ENTER IN THE DECEMBER 31ST PREVIOUS BALANCE.</t>
  </si>
  <si>
    <t xml:space="preserve">EACH MONTH THE PREVIOUS MONTH'S ENDING BALANCE WILL POPULATE IN THE </t>
  </si>
  <si>
    <t>BEGINNING MONTH BALANCE.  ENTER ANY DEPOSITS, INTEREST OR DISBURSEMENTS</t>
  </si>
  <si>
    <t>FOR THE MONTH.  DO NOT ENTER A NEGATIVE FOR THE DISBURSEMENTS.</t>
  </si>
  <si>
    <t>IF YOU OPEN A NEW SAVINGS, GIC WITHIN THE YEAR YOU MUST ENTER IN THE</t>
  </si>
  <si>
    <t xml:space="preserve">BANK DETAILS, (NAME, NUMBER AND DESCRIPTION) IN THE MONTH OF </t>
  </si>
  <si>
    <t xml:space="preserve">JANUARY.  DO NOT ENTER ANYTHING INTO THE BEGINNING MONTH CELL.  </t>
  </si>
  <si>
    <t>AR251C - Annual Rpt</t>
  </si>
  <si>
    <t xml:space="preserve">THIS ANNUAL REPORT IS TO PRINTED AND FORWARDED TO THE INTERNATIONAL </t>
  </si>
  <si>
    <t>Total O/S Cheques</t>
  </si>
  <si>
    <t>FINANCIAL SECRETARY'S CASH BOOK</t>
  </si>
  <si>
    <t>1-JAN-</t>
  </si>
  <si>
    <t>31-DEC-</t>
  </si>
  <si>
    <t>Account transfers &amp; assets sold…………………………………………………………………</t>
  </si>
  <si>
    <t xml:space="preserve">     Grievance Committee……………………………………………..</t>
  </si>
  <si>
    <t xml:space="preserve">     Taxable Expenses…………………………………………………</t>
  </si>
  <si>
    <t>………………………</t>
  </si>
  <si>
    <t>Plus Deposits or Cash on Hand………………………</t>
  </si>
  <si>
    <t>Total………………………………………………………</t>
  </si>
  <si>
    <t>Actual Balance………………………………</t>
  </si>
  <si>
    <t>Savings Account(s)…………………………</t>
  </si>
  <si>
    <t>Other Investment(s)…………………………</t>
  </si>
  <si>
    <t>Total Cash in Banks………………………</t>
  </si>
  <si>
    <t>Cash on hand at beginning of month per last report………………………………………………………………</t>
  </si>
  <si>
    <t>Fees and dues refund……………………………………………………………………………….</t>
  </si>
  <si>
    <t>Sundry receipts……………………………………………………………………………………..</t>
  </si>
  <si>
    <t>Interest or rentals received………………………………………………………………………..</t>
  </si>
  <si>
    <t>Fees and dues collected…………………………………………………………………………..</t>
  </si>
  <si>
    <t>Deductions:  taxes withheld……………………………………………………………………….</t>
  </si>
  <si>
    <t>Union dues withheld……………………………………………………..</t>
  </si>
  <si>
    <t>Other……………………………………………………………………….</t>
  </si>
  <si>
    <t>TOTAL RECEIPTS……………………………………………………………………………………..</t>
  </si>
  <si>
    <t>TOTAL TO BE ACCOUNTED FOR…………………………………………………………………..</t>
  </si>
  <si>
    <t xml:space="preserve">     Officers……………………………………………………………..</t>
  </si>
  <si>
    <t xml:space="preserve">     Delegates and Others……………………………………………..</t>
  </si>
  <si>
    <t>TOTAL…………………………………………………………………………………..</t>
  </si>
  <si>
    <t>Reimbursed individual expenses………………………………………………………………….</t>
  </si>
  <si>
    <t>Education, recreation, and conference fees……………………………………………………..</t>
  </si>
  <si>
    <t>Per Capita fees……………………………………………………………………………………..</t>
  </si>
  <si>
    <t>Office expenses &amp; supplies………………………………………………………………………..</t>
  </si>
  <si>
    <t>Rent, utilities, repairs……………………………………………………………………………….</t>
  </si>
  <si>
    <t>Donations and flowers………………………………………………………………………………</t>
  </si>
  <si>
    <t>Taxes paid…………………………………………………………………………………………..</t>
  </si>
  <si>
    <t>Professional fees…………………………………………………………………………………..</t>
  </si>
  <si>
    <t>Sundry expenses…………………………………………………………………………………..</t>
  </si>
  <si>
    <t>Fees and dues remitted……………………………………………………………………………</t>
  </si>
  <si>
    <t>Account transfers &amp; assets purchased………………………………………………………….</t>
  </si>
  <si>
    <t>TOTAL DISBURSEMENTS……………………………………………………………………………</t>
  </si>
  <si>
    <t>Cash balance at end of month………………………………………………………………………………….</t>
  </si>
  <si>
    <t>NOVEMBER</t>
  </si>
  <si>
    <t>SAVINGS, TERM DEPOSITS, GICs</t>
  </si>
  <si>
    <t>UNITED STEELWORKERS - LOCAL UNION</t>
  </si>
  <si>
    <t>Beginning</t>
  </si>
  <si>
    <t>Note:  For other accounts, assets and liabilities use Form 265C-A</t>
  </si>
  <si>
    <t>Deposit in Transit</t>
  </si>
  <si>
    <t>Provincial</t>
  </si>
  <si>
    <t>START BY INSERTING THE CORRECT BEGINNING BOOK BALANCE IN J-21</t>
  </si>
  <si>
    <t>ENTER THE CURRENT VALUE OF YOUR FIXED ASSETS IN CELL K-2</t>
  </si>
  <si>
    <t>ENTER THE CURRENT YEAR IN CELL  E-11</t>
  </si>
  <si>
    <t>CLICK ON CELL H-10, HIT F2 KEY AND ADD YOUR LOCAL NUMBER - EXAMPLE 01-4235</t>
  </si>
  <si>
    <t>BEGIN PUTTING DATA INTO SHEET BEGINNING WITH CELL B-22</t>
  </si>
  <si>
    <t>CELL S-7 AUTOMATICALLY ADDS COLUMNS 11 - 15A, DEDUCTIONS</t>
  </si>
  <si>
    <t>CELL T-7 AUTOMATICALLY ADDS COLUMNS 16 - 31, DISBURSEMENTS</t>
  </si>
  <si>
    <t>CELL T-8  IS AN INTERNAL CHECK TO MAKE SURE ONE SIDE BALANCES WITH THE OTHER SIDE</t>
  </si>
  <si>
    <t>AND SHOULD BE ZERO.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</si>
</sst>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"/>
    <numFmt numFmtId="166" formatCode="&quot;$&quot;#,##0.00"/>
    <numFmt numFmtId="167" formatCode="0.00_);\(0.00\)"/>
    <numFmt numFmtId="168" formatCode="0_);\(0\)"/>
  </numFmts>
  <fonts count="25" x14ac:knownFonts="1">
    <font>
      <sz val="10"/>
      <name val="Arial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8"/>
      <color indexed="10"/>
      <name val="Arial"/>
      <family val="2"/>
    </font>
    <font>
      <b/>
      <sz val="8"/>
      <color indexed="10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8"/>
      <name val="Terminal"/>
      <family val="3"/>
      <charset val="255"/>
    </font>
    <font>
      <b/>
      <i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u/>
      <sz val="8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50">
    <border>
      <left/>
      <right/>
      <top/>
      <bottom/>
      <diagonal/>
    </border>
    <border>
      <left/>
      <right style="thin">
        <color indexed="12"/>
      </right>
      <top/>
      <bottom/>
      <diagonal/>
    </border>
    <border>
      <left/>
      <right style="thin">
        <color indexed="12"/>
      </right>
      <top/>
      <bottom style="double">
        <color indexed="12"/>
      </bottom>
      <diagonal/>
    </border>
    <border>
      <left/>
      <right/>
      <top/>
      <bottom style="double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/>
      <right style="thin">
        <color indexed="10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/>
      <right style="double">
        <color indexed="12"/>
      </right>
      <top/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0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2"/>
      </left>
      <right style="thin">
        <color indexed="12"/>
      </right>
      <top/>
      <bottom style="thin">
        <color indexed="10"/>
      </bottom>
      <diagonal/>
    </border>
    <border>
      <left/>
      <right style="double">
        <color indexed="12"/>
      </right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 style="thin">
        <color indexed="12"/>
      </right>
      <top/>
      <bottom style="double">
        <color indexed="8"/>
      </bottom>
      <diagonal/>
    </border>
    <border>
      <left style="thin">
        <color indexed="12"/>
      </left>
      <right style="thin">
        <color indexed="12"/>
      </right>
      <top/>
      <bottom style="double">
        <color indexed="8"/>
      </bottom>
      <diagonal/>
    </border>
    <border>
      <left/>
      <right/>
      <top style="double">
        <color indexed="12"/>
      </top>
      <bottom/>
      <diagonal/>
    </border>
    <border>
      <left/>
      <right style="double">
        <color indexed="12"/>
      </right>
      <top/>
      <bottom/>
      <diagonal/>
    </border>
    <border>
      <left/>
      <right style="thin">
        <color indexed="10"/>
      </right>
      <top/>
      <bottom style="double">
        <color indexed="12"/>
      </bottom>
      <diagonal/>
    </border>
    <border>
      <left style="thin">
        <color indexed="10"/>
      </left>
      <right style="thin">
        <color indexed="39"/>
      </right>
      <top style="thin">
        <color indexed="10"/>
      </top>
      <bottom style="double">
        <color indexed="12"/>
      </bottom>
      <diagonal/>
    </border>
    <border>
      <left style="thin">
        <color indexed="10"/>
      </left>
      <right style="thin">
        <color indexed="39"/>
      </right>
      <top style="double">
        <color indexed="12"/>
      </top>
      <bottom style="thin">
        <color indexed="12"/>
      </bottom>
      <diagonal/>
    </border>
    <border>
      <left style="thin">
        <color indexed="39"/>
      </left>
      <right style="thin">
        <color indexed="39"/>
      </right>
      <top style="double">
        <color indexed="12"/>
      </top>
      <bottom style="thin">
        <color indexed="12"/>
      </bottom>
      <diagonal/>
    </border>
    <border>
      <left/>
      <right style="thin">
        <color indexed="12"/>
      </right>
      <top style="double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0"/>
      </right>
      <top style="double">
        <color indexed="12"/>
      </top>
      <bottom style="thin">
        <color indexed="12"/>
      </bottom>
      <diagonal/>
    </border>
    <border>
      <left style="thin">
        <color indexed="10"/>
      </left>
      <right style="thin">
        <color indexed="39"/>
      </right>
      <top/>
      <bottom style="thin">
        <color indexed="12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double">
        <color indexed="12"/>
      </bottom>
      <diagonal/>
    </border>
    <border>
      <left style="thin">
        <color indexed="10"/>
      </left>
      <right style="thin">
        <color indexed="39"/>
      </right>
      <top style="thin">
        <color indexed="12"/>
      </top>
      <bottom style="thin">
        <color indexed="12"/>
      </bottom>
      <diagonal/>
    </border>
    <border>
      <left/>
      <right style="double">
        <color indexed="12"/>
      </right>
      <top/>
      <bottom style="double">
        <color indexed="12"/>
      </bottom>
      <diagonal/>
    </border>
    <border>
      <left style="thin">
        <color indexed="12"/>
      </left>
      <right style="thin">
        <color indexed="12"/>
      </right>
      <top/>
      <bottom style="double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/>
      <diagonal/>
    </border>
    <border>
      <left style="thin">
        <color indexed="12"/>
      </left>
      <right style="double">
        <color indexed="12"/>
      </right>
      <top/>
      <bottom/>
      <diagonal/>
    </border>
    <border>
      <left style="thin">
        <color indexed="12"/>
      </left>
      <right style="double">
        <color indexed="12"/>
      </right>
      <top/>
      <bottom style="double">
        <color indexed="8"/>
      </bottom>
      <diagonal/>
    </border>
    <border>
      <left style="thin">
        <color indexed="39"/>
      </left>
      <right style="double">
        <color indexed="39"/>
      </right>
      <top style="double">
        <color indexed="12"/>
      </top>
      <bottom style="thin">
        <color indexed="12"/>
      </bottom>
      <diagonal/>
    </border>
    <border>
      <left style="thin">
        <color indexed="39"/>
      </left>
      <right/>
      <top style="double">
        <color indexed="12"/>
      </top>
      <bottom style="thin">
        <color indexed="12"/>
      </bottom>
      <diagonal/>
    </border>
    <border>
      <left/>
      <right style="thin">
        <color indexed="39"/>
      </right>
      <top style="double">
        <color indexed="12"/>
      </top>
      <bottom style="thin">
        <color indexed="1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12"/>
      </top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10"/>
      </left>
      <right style="thin">
        <color indexed="12"/>
      </right>
      <top/>
      <bottom style="thin">
        <color indexed="12"/>
      </bottom>
      <diagonal/>
    </border>
    <border>
      <left style="thin">
        <color indexed="10"/>
      </left>
      <right style="thin">
        <color indexed="10"/>
      </right>
      <top/>
      <bottom style="thin">
        <color indexed="12"/>
      </bottom>
      <diagonal/>
    </border>
    <border>
      <left/>
      <right/>
      <top style="double">
        <color indexed="8"/>
      </top>
      <bottom/>
      <diagonal/>
    </border>
    <border>
      <left style="thin">
        <color indexed="10"/>
      </left>
      <right style="thin">
        <color indexed="10"/>
      </right>
      <top style="double">
        <color indexed="8"/>
      </top>
      <bottom/>
      <diagonal/>
    </border>
    <border>
      <left/>
      <right style="thin">
        <color indexed="12"/>
      </right>
      <top style="thin">
        <color indexed="12"/>
      </top>
      <bottom style="thin">
        <color indexed="10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2"/>
      </top>
      <bottom style="thin">
        <color indexed="12"/>
      </bottom>
      <diagonal/>
    </border>
    <border>
      <left style="thin">
        <color indexed="10"/>
      </left>
      <right style="thin">
        <color indexed="10"/>
      </right>
      <top style="thin">
        <color indexed="12"/>
      </top>
      <bottom style="thin">
        <color indexed="12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double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10"/>
      </right>
      <top style="double">
        <color indexed="8"/>
      </top>
      <bottom style="thin">
        <color indexed="8"/>
      </bottom>
      <diagonal/>
    </border>
    <border>
      <left style="double">
        <color indexed="12"/>
      </left>
      <right/>
      <top style="thin">
        <color indexed="12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10"/>
      </top>
      <bottom style="double">
        <color rgb="FF0000FF"/>
      </bottom>
      <diagonal/>
    </border>
    <border>
      <left/>
      <right style="thin">
        <color indexed="12"/>
      </right>
      <top style="thin">
        <color indexed="10"/>
      </top>
      <bottom style="double">
        <color rgb="FF0000FF"/>
      </bottom>
      <diagonal/>
    </border>
    <border>
      <left/>
      <right style="thin">
        <color indexed="10"/>
      </right>
      <top style="thin">
        <color indexed="10"/>
      </top>
      <bottom style="double">
        <color rgb="FF0000FF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double">
        <color rgb="FF0000FF"/>
      </bottom>
      <diagonal/>
    </border>
    <border>
      <left style="thin">
        <color indexed="12"/>
      </left>
      <right style="thin">
        <color indexed="12"/>
      </right>
      <top style="thin">
        <color indexed="10"/>
      </top>
      <bottom style="double">
        <color rgb="FF0000FF"/>
      </bottom>
      <diagonal/>
    </border>
    <border>
      <left/>
      <right style="double">
        <color indexed="12"/>
      </right>
      <top style="thin">
        <color indexed="10"/>
      </top>
      <bottom style="double">
        <color rgb="FF0000FF"/>
      </bottom>
      <diagonal/>
    </border>
    <border>
      <left style="thin">
        <color indexed="10"/>
      </left>
      <right style="thin">
        <color indexed="39"/>
      </right>
      <top style="thin">
        <color indexed="10"/>
      </top>
      <bottom style="double">
        <color rgb="FF0000FF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10"/>
      </left>
      <right style="thin">
        <color indexed="39"/>
      </right>
      <top style="double">
        <color indexed="12"/>
      </top>
      <bottom/>
      <diagonal/>
    </border>
    <border>
      <left/>
      <right style="thin">
        <color indexed="12"/>
      </right>
      <top style="double">
        <color indexed="12"/>
      </top>
      <bottom/>
      <diagonal/>
    </border>
    <border>
      <left style="thin">
        <color indexed="39"/>
      </left>
      <right/>
      <top style="double">
        <color indexed="12"/>
      </top>
      <bottom/>
      <diagonal/>
    </border>
    <border>
      <left/>
      <right style="thin">
        <color indexed="39"/>
      </right>
      <top style="double">
        <color indexed="12"/>
      </top>
      <bottom/>
      <diagonal/>
    </border>
    <border>
      <left/>
      <right/>
      <top/>
      <bottom style="dotted">
        <color auto="1"/>
      </bottom>
      <diagonal/>
    </border>
    <border>
      <left/>
      <right style="thin">
        <color indexed="12"/>
      </right>
      <top style="double">
        <color indexed="12"/>
      </top>
      <bottom style="double">
        <color indexed="12"/>
      </bottom>
      <diagonal/>
    </border>
    <border>
      <left style="thin">
        <color indexed="12"/>
      </left>
      <right style="thin">
        <color indexed="10"/>
      </right>
      <top style="double">
        <color indexed="12"/>
      </top>
      <bottom style="double">
        <color indexed="12"/>
      </bottom>
      <diagonal/>
    </border>
    <border>
      <left/>
      <right style="thin">
        <color indexed="10"/>
      </right>
      <top style="double">
        <color indexed="12"/>
      </top>
      <bottom style="double">
        <color indexed="12"/>
      </bottom>
      <diagonal/>
    </border>
    <border>
      <left/>
      <right/>
      <top style="double">
        <color indexed="12"/>
      </top>
      <bottom style="double">
        <color indexed="12"/>
      </bottom>
      <diagonal/>
    </border>
    <border>
      <left style="thin">
        <color indexed="10"/>
      </left>
      <right style="thin">
        <color indexed="12"/>
      </right>
      <top style="double">
        <color indexed="12"/>
      </top>
      <bottom style="double">
        <color indexed="12"/>
      </bottom>
      <diagonal/>
    </border>
    <border>
      <left style="thin">
        <color indexed="10"/>
      </left>
      <right style="thin">
        <color indexed="10"/>
      </right>
      <top style="double">
        <color indexed="12"/>
      </top>
      <bottom style="double">
        <color indexed="12"/>
      </bottom>
      <diagonal/>
    </border>
    <border>
      <left style="thin">
        <color indexed="10"/>
      </left>
      <right style="thin">
        <color indexed="39"/>
      </right>
      <top style="double">
        <color indexed="12"/>
      </top>
      <bottom style="double">
        <color indexed="12"/>
      </bottom>
      <diagonal/>
    </border>
    <border>
      <left/>
      <right style="thin">
        <color indexed="10"/>
      </right>
      <top style="thin">
        <color indexed="12"/>
      </top>
      <bottom style="thin">
        <color indexed="10"/>
      </bottom>
      <diagonal/>
    </border>
  </borders>
  <cellStyleXfs count="1">
    <xf numFmtId="0" fontId="0" fillId="0" borderId="0"/>
  </cellStyleXfs>
  <cellXfs count="599">
    <xf numFmtId="0" fontId="0" fillId="0" borderId="0" xfId="0"/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center"/>
    </xf>
    <xf numFmtId="0" fontId="2" fillId="0" borderId="0" xfId="0" applyFont="1" applyProtection="1"/>
    <xf numFmtId="0" fontId="1" fillId="0" borderId="0" xfId="0" applyFont="1"/>
    <xf numFmtId="0" fontId="2" fillId="0" borderId="0" xfId="0" applyFont="1" applyAlignment="1" applyProtection="1">
      <alignment horizontal="center"/>
    </xf>
    <xf numFmtId="0" fontId="2" fillId="0" borderId="2" xfId="0" applyFont="1" applyBorder="1" applyProtection="1"/>
    <xf numFmtId="0" fontId="2" fillId="0" borderId="3" xfId="0" applyFont="1" applyBorder="1" applyProtection="1"/>
    <xf numFmtId="0" fontId="2" fillId="0" borderId="4" xfId="0" applyFont="1" applyBorder="1" applyProtection="1"/>
    <xf numFmtId="0" fontId="2" fillId="0" borderId="5" xfId="0" applyFont="1" applyBorder="1" applyProtection="1"/>
    <xf numFmtId="0" fontId="3" fillId="0" borderId="1" xfId="0" applyFont="1" applyBorder="1" applyProtection="1"/>
    <xf numFmtId="0" fontId="3" fillId="0" borderId="0" xfId="0" applyFont="1" applyProtection="1"/>
    <xf numFmtId="0" fontId="3" fillId="0" borderId="2" xfId="0" applyFont="1" applyBorder="1" applyProtection="1"/>
    <xf numFmtId="0" fontId="2" fillId="0" borderId="6" xfId="0" applyFont="1" applyBorder="1" applyProtection="1"/>
    <xf numFmtId="0" fontId="2" fillId="0" borderId="4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left"/>
    </xf>
    <xf numFmtId="0" fontId="2" fillId="0" borderId="10" xfId="0" applyFont="1" applyBorder="1" applyProtection="1"/>
    <xf numFmtId="0" fontId="2" fillId="0" borderId="14" xfId="0" applyFont="1" applyBorder="1" applyAlignment="1" applyProtection="1">
      <alignment horizontal="left"/>
    </xf>
    <xf numFmtId="0" fontId="2" fillId="0" borderId="15" xfId="0" applyFont="1" applyBorder="1" applyProtection="1"/>
    <xf numFmtId="0" fontId="2" fillId="0" borderId="19" xfId="0" applyFont="1" applyBorder="1" applyAlignment="1" applyProtection="1">
      <alignment horizontal="left"/>
    </xf>
    <xf numFmtId="165" fontId="2" fillId="0" borderId="6" xfId="0" applyNumberFormat="1" applyFont="1" applyBorder="1" applyAlignment="1" applyProtection="1">
      <alignment horizontal="center"/>
    </xf>
    <xf numFmtId="0" fontId="1" fillId="0" borderId="0" xfId="0" applyFont="1" applyProtection="1"/>
    <xf numFmtId="165" fontId="1" fillId="0" borderId="0" xfId="0" applyNumberFormat="1" applyFont="1" applyProtection="1"/>
    <xf numFmtId="0" fontId="11" fillId="0" borderId="0" xfId="0" applyFont="1" applyProtection="1"/>
    <xf numFmtId="0" fontId="2" fillId="0" borderId="21" xfId="0" applyFont="1" applyBorder="1" applyProtection="1"/>
    <xf numFmtId="0" fontId="2" fillId="0" borderId="21" xfId="0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</xf>
    <xf numFmtId="0" fontId="2" fillId="0" borderId="22" xfId="0" applyFont="1" applyBorder="1" applyProtection="1"/>
    <xf numFmtId="0" fontId="2" fillId="0" borderId="23" xfId="0" applyFont="1" applyBorder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165" fontId="2" fillId="0" borderId="0" xfId="0" applyNumberFormat="1" applyFont="1" applyAlignment="1" applyProtection="1">
      <alignment horizontal="center"/>
    </xf>
    <xf numFmtId="0" fontId="2" fillId="0" borderId="14" xfId="0" applyFont="1" applyBorder="1" applyProtection="1"/>
    <xf numFmtId="165" fontId="2" fillId="0" borderId="14" xfId="0" applyNumberFormat="1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22" xfId="0" applyNumberFormat="1" applyFont="1" applyBorder="1" applyAlignment="1" applyProtection="1">
      <alignment horizontal="center"/>
    </xf>
    <xf numFmtId="0" fontId="2" fillId="0" borderId="24" xfId="0" applyFont="1" applyBorder="1" applyProtection="1"/>
    <xf numFmtId="165" fontId="2" fillId="0" borderId="24" xfId="0" applyNumberFormat="1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4" fontId="2" fillId="0" borderId="4" xfId="0" applyNumberFormat="1" applyFont="1" applyBorder="1" applyAlignment="1" applyProtection="1">
      <alignment horizontal="center"/>
    </xf>
    <xf numFmtId="4" fontId="2" fillId="0" borderId="9" xfId="0" applyNumberFormat="1" applyFont="1" applyBorder="1" applyAlignment="1" applyProtection="1">
      <alignment horizontal="center"/>
    </xf>
    <xf numFmtId="4" fontId="2" fillId="0" borderId="24" xfId="0" applyNumberFormat="1" applyFont="1" applyBorder="1" applyProtection="1"/>
    <xf numFmtId="4" fontId="2" fillId="0" borderId="24" xfId="0" applyNumberFormat="1" applyFont="1" applyBorder="1" applyAlignment="1" applyProtection="1">
      <alignment horizontal="center"/>
    </xf>
    <xf numFmtId="4" fontId="1" fillId="0" borderId="0" xfId="0" applyNumberFormat="1" applyFont="1" applyProtection="1"/>
    <xf numFmtId="4" fontId="3" fillId="0" borderId="0" xfId="0" applyNumberFormat="1" applyFont="1" applyProtection="1"/>
    <xf numFmtId="4" fontId="2" fillId="0" borderId="0" xfId="0" applyNumberFormat="1" applyFont="1" applyProtection="1"/>
    <xf numFmtId="39" fontId="2" fillId="0" borderId="4" xfId="0" applyNumberFormat="1" applyFont="1" applyBorder="1" applyProtection="1"/>
    <xf numFmtId="49" fontId="2" fillId="0" borderId="0" xfId="0" applyNumberFormat="1" applyFont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0" fillId="0" borderId="0" xfId="0" applyProtection="1"/>
    <xf numFmtId="0" fontId="8" fillId="0" borderId="0" xfId="0" applyFont="1" applyProtection="1"/>
    <xf numFmtId="0" fontId="10" fillId="0" borderId="0" xfId="0" applyFont="1" applyProtection="1"/>
    <xf numFmtId="165" fontId="10" fillId="0" borderId="0" xfId="0" applyNumberFormat="1" applyFont="1" applyProtection="1"/>
    <xf numFmtId="0" fontId="1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4" fontId="2" fillId="0" borderId="24" xfId="0" applyNumberFormat="1" applyFont="1" applyBorder="1" applyProtection="1">
      <protection locked="0"/>
    </xf>
    <xf numFmtId="4" fontId="1" fillId="0" borderId="0" xfId="0" applyNumberFormat="1" applyFont="1" applyProtection="1">
      <protection locked="0"/>
    </xf>
    <xf numFmtId="0" fontId="2" fillId="0" borderId="24" xfId="0" applyFont="1" applyBorder="1" applyProtection="1">
      <protection locked="0"/>
    </xf>
    <xf numFmtId="0" fontId="2" fillId="0" borderId="1" xfId="0" applyFont="1" applyBorder="1" applyAlignment="1" applyProtection="1">
      <alignment shrinkToFit="1"/>
    </xf>
    <xf numFmtId="0" fontId="3" fillId="0" borderId="20" xfId="0" applyFont="1" applyBorder="1" applyAlignment="1" applyProtection="1">
      <alignment horizontal="center" shrinkToFit="1"/>
    </xf>
    <xf numFmtId="0" fontId="3" fillId="0" borderId="20" xfId="0" applyFont="1" applyBorder="1" applyAlignment="1" applyProtection="1">
      <alignment shrinkToFit="1"/>
    </xf>
    <xf numFmtId="0" fontId="3" fillId="0" borderId="1" xfId="0" applyFont="1" applyBorder="1" applyAlignment="1" applyProtection="1">
      <alignment horizontal="center" shrinkToFit="1"/>
    </xf>
    <xf numFmtId="0" fontId="3" fillId="0" borderId="6" xfId="0" applyFont="1" applyBorder="1" applyAlignment="1" applyProtection="1">
      <alignment horizontal="center" shrinkToFit="1"/>
    </xf>
    <xf numFmtId="0" fontId="12" fillId="0" borderId="0" xfId="0" applyFont="1" applyBorder="1" applyAlignment="1" applyProtection="1">
      <alignment horizontal="center" shrinkToFit="1"/>
    </xf>
    <xf numFmtId="0" fontId="4" fillId="0" borderId="0" xfId="0" applyFont="1" applyAlignment="1" applyProtection="1">
      <alignment horizontal="center" shrinkToFit="1"/>
    </xf>
    <xf numFmtId="0" fontId="4" fillId="0" borderId="1" xfId="0" applyFont="1" applyBorder="1" applyAlignment="1" applyProtection="1">
      <alignment horizontal="center" shrinkToFit="1"/>
    </xf>
    <xf numFmtId="0" fontId="3" fillId="0" borderId="0" xfId="0" applyFont="1" applyAlignment="1" applyProtection="1">
      <alignment horizontal="center" shrinkToFit="1"/>
    </xf>
    <xf numFmtId="0" fontId="2" fillId="0" borderId="2" xfId="0" applyFont="1" applyBorder="1" applyAlignment="1" applyProtection="1">
      <alignment shrinkToFit="1"/>
    </xf>
    <xf numFmtId="0" fontId="3" fillId="0" borderId="26" xfId="0" applyFont="1" applyBorder="1" applyAlignment="1" applyProtection="1">
      <alignment horizontal="center" shrinkToFit="1"/>
    </xf>
    <xf numFmtId="0" fontId="3" fillId="0" borderId="2" xfId="0" applyFont="1" applyBorder="1" applyAlignment="1" applyProtection="1">
      <alignment horizontal="center" shrinkToFit="1"/>
    </xf>
    <xf numFmtId="0" fontId="3" fillId="0" borderId="3" xfId="0" applyFont="1" applyBorder="1" applyAlignment="1" applyProtection="1">
      <alignment horizontal="center" shrinkToFit="1"/>
    </xf>
    <xf numFmtId="164" fontId="3" fillId="0" borderId="2" xfId="0" applyNumberFormat="1" applyFont="1" applyBorder="1" applyAlignment="1" applyProtection="1">
      <alignment horizontal="center" shrinkToFit="1"/>
    </xf>
    <xf numFmtId="0" fontId="4" fillId="0" borderId="3" xfId="0" applyFont="1" applyBorder="1" applyAlignment="1" applyProtection="1">
      <alignment horizontal="center" shrinkToFit="1"/>
    </xf>
    <xf numFmtId="0" fontId="4" fillId="0" borderId="2" xfId="0" applyFont="1" applyBorder="1" applyAlignment="1" applyProtection="1">
      <alignment horizontal="center" shrinkToFit="1"/>
    </xf>
    <xf numFmtId="0" fontId="2" fillId="0" borderId="1" xfId="0" applyFont="1" applyBorder="1" applyAlignment="1" applyProtection="1">
      <alignment horizontal="center" shrinkToFit="1"/>
    </xf>
    <xf numFmtId="0" fontId="2" fillId="0" borderId="20" xfId="0" applyFont="1" applyBorder="1" applyAlignment="1" applyProtection="1">
      <alignment horizontal="center" shrinkToFit="1"/>
    </xf>
    <xf numFmtId="0" fontId="2" fillId="0" borderId="26" xfId="0" applyFont="1" applyBorder="1" applyAlignment="1" applyProtection="1">
      <alignment horizontal="center" shrinkToFit="1"/>
    </xf>
    <xf numFmtId="0" fontId="3" fillId="0" borderId="25" xfId="0" applyFont="1" applyBorder="1" applyAlignment="1" applyProtection="1">
      <alignment horizontal="center" shrinkToFit="1"/>
    </xf>
    <xf numFmtId="0" fontId="3" fillId="0" borderId="6" xfId="0" applyFont="1" applyBorder="1" applyAlignment="1" applyProtection="1">
      <alignment shrinkToFit="1"/>
    </xf>
    <xf numFmtId="0" fontId="3" fillId="0" borderId="0" xfId="0" applyFont="1" applyAlignment="1" applyProtection="1">
      <alignment shrinkToFit="1"/>
    </xf>
    <xf numFmtId="0" fontId="3" fillId="0" borderId="1" xfId="0" applyFont="1" applyBorder="1" applyAlignment="1" applyProtection="1">
      <alignment shrinkToFit="1"/>
    </xf>
    <xf numFmtId="0" fontId="6" fillId="0" borderId="0" xfId="0" applyFont="1" applyAlignment="1">
      <alignment shrinkToFit="1"/>
    </xf>
    <xf numFmtId="0" fontId="6" fillId="0" borderId="0" xfId="0" applyFont="1"/>
    <xf numFmtId="0" fontId="3" fillId="0" borderId="36" xfId="0" applyFont="1" applyBorder="1" applyAlignment="1" applyProtection="1">
      <alignment horizontal="center" shrinkToFit="1"/>
    </xf>
    <xf numFmtId="0" fontId="3" fillId="0" borderId="37" xfId="0" applyFont="1" applyBorder="1" applyAlignment="1" applyProtection="1">
      <alignment shrinkToFit="1"/>
    </xf>
    <xf numFmtId="0" fontId="3" fillId="0" borderId="3" xfId="0" applyFont="1" applyBorder="1" applyAlignment="1" applyProtection="1">
      <alignment shrinkToFit="1"/>
    </xf>
    <xf numFmtId="0" fontId="2" fillId="0" borderId="38" xfId="0" applyFont="1" applyBorder="1" applyAlignment="1" applyProtection="1">
      <alignment horizontal="center"/>
    </xf>
    <xf numFmtId="0" fontId="2" fillId="0" borderId="39" xfId="0" applyFont="1" applyBorder="1" applyAlignment="1" applyProtection="1">
      <alignment horizontal="center"/>
    </xf>
    <xf numFmtId="0" fontId="2" fillId="0" borderId="40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shrinkToFit="1"/>
    </xf>
    <xf numFmtId="0" fontId="2" fillId="0" borderId="6" xfId="0" applyFont="1" applyBorder="1" applyAlignment="1" applyProtection="1">
      <alignment horizontal="center" shrinkToFit="1"/>
    </xf>
    <xf numFmtId="0" fontId="2" fillId="0" borderId="25" xfId="0" applyFont="1" applyBorder="1" applyAlignment="1" applyProtection="1">
      <alignment horizontal="center" shrinkToFit="1"/>
    </xf>
    <xf numFmtId="0" fontId="2" fillId="0" borderId="0" xfId="0" applyFont="1" applyAlignment="1" applyProtection="1">
      <alignment horizontal="center" shrinkToFit="1"/>
    </xf>
    <xf numFmtId="0" fontId="2" fillId="0" borderId="6" xfId="0" applyFont="1" applyBorder="1" applyAlignment="1" applyProtection="1">
      <alignment shrinkToFit="1"/>
    </xf>
    <xf numFmtId="0" fontId="2" fillId="0" borderId="0" xfId="0" applyFont="1" applyAlignment="1" applyProtection="1">
      <alignment shrinkToFit="1"/>
    </xf>
    <xf numFmtId="0" fontId="2" fillId="0" borderId="2" xfId="0" applyFont="1" applyBorder="1" applyAlignment="1" applyProtection="1">
      <alignment horizontal="center" shrinkToFit="1"/>
    </xf>
    <xf numFmtId="0" fontId="2" fillId="0" borderId="36" xfId="0" applyFont="1" applyBorder="1" applyAlignment="1" applyProtection="1">
      <alignment horizontal="center" shrinkToFit="1"/>
    </xf>
    <xf numFmtId="0" fontId="2" fillId="0" borderId="3" xfId="0" applyFont="1" applyBorder="1" applyAlignment="1" applyProtection="1">
      <alignment horizontal="center" shrinkToFit="1"/>
    </xf>
    <xf numFmtId="0" fontId="2" fillId="0" borderId="37" xfId="0" applyFont="1" applyBorder="1" applyAlignment="1" applyProtection="1">
      <alignment shrinkToFit="1"/>
    </xf>
    <xf numFmtId="0" fontId="2" fillId="0" borderId="3" xfId="0" applyFont="1" applyBorder="1" applyAlignment="1" applyProtection="1">
      <alignment shrinkToFit="1"/>
    </xf>
    <xf numFmtId="4" fontId="0" fillId="0" borderId="0" xfId="0" applyNumberFormat="1"/>
    <xf numFmtId="0" fontId="7" fillId="0" borderId="0" xfId="0" applyFont="1" applyProtection="1"/>
    <xf numFmtId="0" fontId="7" fillId="0" borderId="0" xfId="0" applyFont="1" applyBorder="1" applyProtection="1"/>
    <xf numFmtId="165" fontId="7" fillId="0" borderId="0" xfId="0" applyNumberFormat="1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Protection="1">
      <protection locked="0"/>
    </xf>
    <xf numFmtId="0" fontId="7" fillId="0" borderId="44" xfId="0" applyFont="1" applyBorder="1" applyProtection="1"/>
    <xf numFmtId="165" fontId="7" fillId="0" borderId="45" xfId="0" applyNumberFormat="1" applyFont="1" applyBorder="1" applyProtection="1">
      <protection locked="0"/>
    </xf>
    <xf numFmtId="0" fontId="4" fillId="0" borderId="0" xfId="0" applyFont="1" applyBorder="1" applyAlignment="1" applyProtection="1">
      <alignment horizontal="center"/>
    </xf>
    <xf numFmtId="0" fontId="7" fillId="0" borderId="46" xfId="0" applyFont="1" applyBorder="1" applyProtection="1"/>
    <xf numFmtId="0" fontId="4" fillId="0" borderId="47" xfId="0" applyFont="1" applyBorder="1" applyAlignment="1" applyProtection="1">
      <alignment shrinkToFit="1"/>
    </xf>
    <xf numFmtId="0" fontId="14" fillId="0" borderId="0" xfId="0" applyFont="1" applyProtection="1"/>
    <xf numFmtId="0" fontId="7" fillId="0" borderId="48" xfId="0" applyFont="1" applyBorder="1" applyProtection="1"/>
    <xf numFmtId="0" fontId="7" fillId="0" borderId="49" xfId="0" applyFont="1" applyBorder="1" applyAlignment="1" applyProtection="1">
      <alignment horizontal="right"/>
    </xf>
    <xf numFmtId="0" fontId="7" fillId="0" borderId="49" xfId="0" applyFont="1" applyBorder="1" applyProtection="1"/>
    <xf numFmtId="0" fontId="7" fillId="0" borderId="50" xfId="0" applyFont="1" applyBorder="1" applyAlignment="1" applyProtection="1">
      <alignment horizontal="right"/>
    </xf>
    <xf numFmtId="166" fontId="7" fillId="0" borderId="0" xfId="0" applyNumberFormat="1" applyFont="1" applyBorder="1" applyProtection="1">
      <protection locked="0"/>
    </xf>
    <xf numFmtId="0" fontId="7" fillId="0" borderId="47" xfId="0" applyFont="1" applyBorder="1" applyAlignment="1" applyProtection="1">
      <alignment shrinkToFit="1"/>
    </xf>
    <xf numFmtId="0" fontId="7" fillId="0" borderId="52" xfId="0" applyFont="1" applyBorder="1" applyProtection="1"/>
    <xf numFmtId="165" fontId="7" fillId="0" borderId="0" xfId="0" applyNumberFormat="1" applyFont="1" applyProtection="1">
      <protection locked="0"/>
    </xf>
    <xf numFmtId="0" fontId="7" fillId="0" borderId="0" xfId="0" applyFont="1" applyProtection="1">
      <protection locked="0"/>
    </xf>
    <xf numFmtId="4" fontId="7" fillId="0" borderId="0" xfId="0" applyNumberFormat="1" applyFont="1" applyProtection="1"/>
    <xf numFmtId="0" fontId="7" fillId="0" borderId="53" xfId="0" applyFont="1" applyBorder="1" applyAlignment="1" applyProtection="1">
      <alignment shrinkToFit="1"/>
    </xf>
    <xf numFmtId="165" fontId="2" fillId="0" borderId="8" xfId="0" applyNumberFormat="1" applyFont="1" applyBorder="1" applyAlignment="1" applyProtection="1">
      <alignment horizontal="center" shrinkToFit="1"/>
    </xf>
    <xf numFmtId="4" fontId="2" fillId="0" borderId="8" xfId="0" applyNumberFormat="1" applyFont="1" applyBorder="1" applyAlignment="1" applyProtection="1">
      <alignment horizontal="center" shrinkToFit="1"/>
    </xf>
    <xf numFmtId="165" fontId="15" fillId="0" borderId="24" xfId="0" applyNumberFormat="1" applyFont="1" applyBorder="1" applyAlignment="1" applyProtection="1">
      <alignment horizontal="center"/>
    </xf>
    <xf numFmtId="0" fontId="15" fillId="0" borderId="24" xfId="0" applyFont="1" applyBorder="1" applyProtection="1"/>
    <xf numFmtId="0" fontId="15" fillId="0" borderId="24" xfId="0" applyFont="1" applyBorder="1" applyAlignment="1" applyProtection="1">
      <alignment horizontal="center"/>
    </xf>
    <xf numFmtId="0" fontId="7" fillId="0" borderId="0" xfId="0" applyFont="1" applyAlignment="1" applyProtection="1">
      <alignment horizontal="right"/>
    </xf>
    <xf numFmtId="0" fontId="1" fillId="0" borderId="58" xfId="0" applyFont="1" applyBorder="1" applyProtection="1"/>
    <xf numFmtId="0" fontId="1" fillId="0" borderId="59" xfId="0" applyFont="1" applyBorder="1" applyProtection="1"/>
    <xf numFmtId="0" fontId="16" fillId="0" borderId="0" xfId="0" applyFont="1" applyProtection="1"/>
    <xf numFmtId="0" fontId="7" fillId="0" borderId="21" xfId="0" applyFont="1" applyBorder="1" applyProtection="1"/>
    <xf numFmtId="0" fontId="7" fillId="0" borderId="21" xfId="0" applyFont="1" applyBorder="1" applyAlignment="1" applyProtection="1">
      <alignment horizontal="center"/>
    </xf>
    <xf numFmtId="2" fontId="7" fillId="0" borderId="5" xfId="0" applyNumberFormat="1" applyFont="1" applyBorder="1" applyProtection="1"/>
    <xf numFmtId="2" fontId="14" fillId="0" borderId="0" xfId="0" applyNumberFormat="1" applyFont="1" applyProtection="1"/>
    <xf numFmtId="0" fontId="4" fillId="0" borderId="0" xfId="0" applyFont="1" applyBorder="1" applyProtection="1"/>
    <xf numFmtId="0" fontId="4" fillId="0" borderId="0" xfId="0" applyFont="1" applyProtection="1"/>
    <xf numFmtId="0" fontId="4" fillId="0" borderId="0" xfId="0" applyNumberFormat="1" applyFont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7" fillId="0" borderId="5" xfId="0" applyFont="1" applyBorder="1" applyProtection="1"/>
    <xf numFmtId="0" fontId="7" fillId="0" borderId="14" xfId="0" applyFont="1" applyBorder="1" applyProtection="1"/>
    <xf numFmtId="0" fontId="7" fillId="0" borderId="14" xfId="0" applyFont="1" applyBorder="1" applyAlignment="1" applyProtection="1">
      <alignment horizontal="center"/>
    </xf>
    <xf numFmtId="0" fontId="7" fillId="0" borderId="1" xfId="0" applyFont="1" applyBorder="1" applyProtection="1"/>
    <xf numFmtId="0" fontId="7" fillId="0" borderId="22" xfId="0" applyFont="1" applyBorder="1" applyProtection="1"/>
    <xf numFmtId="2" fontId="18" fillId="0" borderId="0" xfId="0" applyNumberFormat="1" applyFont="1" applyProtection="1"/>
    <xf numFmtId="2" fontId="14" fillId="0" borderId="0" xfId="0" applyNumberFormat="1" applyFont="1" applyBorder="1" applyProtection="1"/>
    <xf numFmtId="0" fontId="14" fillId="0" borderId="0" xfId="0" applyFont="1"/>
    <xf numFmtId="0" fontId="3" fillId="0" borderId="1" xfId="0" applyNumberFormat="1" applyFont="1" applyBorder="1" applyAlignment="1" applyProtection="1">
      <alignment horizontal="center" shrinkToFit="1"/>
    </xf>
    <xf numFmtId="0" fontId="3" fillId="0" borderId="2" xfId="0" applyNumberFormat="1" applyFont="1" applyBorder="1" applyAlignment="1" applyProtection="1">
      <alignment horizontal="center" shrinkToFit="1"/>
    </xf>
    <xf numFmtId="0" fontId="2" fillId="0" borderId="1" xfId="0" applyNumberFormat="1" applyFont="1" applyBorder="1" applyAlignment="1" applyProtection="1">
      <alignment horizontal="center" shrinkToFit="1"/>
    </xf>
    <xf numFmtId="0" fontId="2" fillId="0" borderId="2" xfId="0" applyNumberFormat="1" applyFont="1" applyBorder="1" applyAlignment="1" applyProtection="1">
      <alignment horizontal="center" shrinkToFit="1"/>
    </xf>
    <xf numFmtId="0" fontId="3" fillId="0" borderId="66" xfId="0" applyFont="1" applyBorder="1" applyAlignment="1" applyProtection="1">
      <alignment horizontal="center" shrinkToFit="1"/>
    </xf>
    <xf numFmtId="0" fontId="3" fillId="0" borderId="67" xfId="0" applyFont="1" applyBorder="1" applyAlignment="1" applyProtection="1">
      <alignment horizontal="center" shrinkToFit="1"/>
    </xf>
    <xf numFmtId="0" fontId="3" fillId="0" borderId="67" xfId="0" applyFont="1" applyBorder="1" applyAlignment="1" applyProtection="1">
      <alignment shrinkToFit="1"/>
    </xf>
    <xf numFmtId="0" fontId="3" fillId="0" borderId="0" xfId="0" applyFont="1" applyBorder="1" applyAlignment="1" applyProtection="1">
      <alignment horizontal="center" shrinkToFit="1"/>
    </xf>
    <xf numFmtId="0" fontId="3" fillId="0" borderId="33" xfId="0" applyFont="1" applyBorder="1" applyAlignment="1" applyProtection="1">
      <alignment horizontal="center" shrinkToFit="1"/>
    </xf>
    <xf numFmtId="0" fontId="3" fillId="0" borderId="34" xfId="0" applyFont="1" applyBorder="1" applyAlignment="1" applyProtection="1">
      <alignment horizontal="center" shrinkToFit="1"/>
    </xf>
    <xf numFmtId="0" fontId="3" fillId="0" borderId="34" xfId="0" applyFont="1" applyBorder="1" applyAlignment="1" applyProtection="1">
      <alignment shrinkToFit="1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7" fillId="0" borderId="0" xfId="0" applyNumberFormat="1" applyFont="1" applyBorder="1" applyProtection="1"/>
    <xf numFmtId="49" fontId="7" fillId="0" borderId="0" xfId="0" applyNumberFormat="1" applyFont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  <protection locked="0"/>
    </xf>
    <xf numFmtId="49" fontId="14" fillId="0" borderId="0" xfId="0" applyNumberFormat="1" applyFont="1"/>
    <xf numFmtId="49" fontId="14" fillId="2" borderId="0" xfId="0" applyNumberFormat="1" applyFont="1" applyFill="1"/>
    <xf numFmtId="0" fontId="19" fillId="0" borderId="0" xfId="0" applyFont="1"/>
    <xf numFmtId="49" fontId="7" fillId="0" borderId="63" xfId="0" applyNumberFormat="1" applyFont="1" applyBorder="1" applyAlignment="1" applyProtection="1">
      <alignment horizontal="center"/>
    </xf>
    <xf numFmtId="4" fontId="17" fillId="0" borderId="0" xfId="0" applyNumberFormat="1" applyFont="1" applyBorder="1" applyAlignment="1" applyProtection="1">
      <alignment horizontal="center" shrinkToFit="1"/>
    </xf>
    <xf numFmtId="2" fontId="17" fillId="0" borderId="0" xfId="0" applyNumberFormat="1" applyFont="1" applyBorder="1" applyAlignment="1" applyProtection="1">
      <alignment horizontal="center" shrinkToFit="1"/>
    </xf>
    <xf numFmtId="0" fontId="7" fillId="0" borderId="63" xfId="0" applyFont="1" applyBorder="1" applyAlignment="1" applyProtection="1">
      <alignment horizontal="center"/>
    </xf>
    <xf numFmtId="0" fontId="18" fillId="0" borderId="0" xfId="0" applyFont="1"/>
    <xf numFmtId="0" fontId="14" fillId="0" borderId="0" xfId="0" applyFont="1" applyAlignment="1">
      <alignment horizontal="right"/>
    </xf>
    <xf numFmtId="49" fontId="18" fillId="0" borderId="0" xfId="0" applyNumberFormat="1" applyFont="1" applyAlignment="1">
      <alignment horizontal="right"/>
    </xf>
    <xf numFmtId="0" fontId="14" fillId="0" borderId="0" xfId="0" applyFont="1" applyAlignment="1">
      <alignment horizontal="left"/>
    </xf>
    <xf numFmtId="0" fontId="2" fillId="0" borderId="67" xfId="0" applyFont="1" applyBorder="1" applyAlignment="1" applyProtection="1">
      <alignment horizontal="center" shrinkToFit="1"/>
    </xf>
    <xf numFmtId="0" fontId="2" fillId="0" borderId="33" xfId="0" applyFont="1" applyBorder="1" applyAlignment="1" applyProtection="1">
      <alignment horizontal="center" shrinkToFit="1"/>
    </xf>
    <xf numFmtId="0" fontId="2" fillId="0" borderId="34" xfId="0" applyFont="1" applyBorder="1" applyAlignment="1" applyProtection="1">
      <alignment horizontal="center" shrinkToFit="1"/>
    </xf>
    <xf numFmtId="0" fontId="2" fillId="0" borderId="0" xfId="0" applyFont="1" applyBorder="1" applyProtection="1"/>
    <xf numFmtId="165" fontId="1" fillId="0" borderId="0" xfId="0" applyNumberFormat="1" applyFont="1" applyBorder="1" applyProtection="1">
      <protection locked="0"/>
    </xf>
    <xf numFmtId="39" fontId="2" fillId="0" borderId="0" xfId="0" applyNumberFormat="1" applyFont="1" applyBorder="1" applyProtection="1"/>
    <xf numFmtId="4" fontId="2" fillId="0" borderId="0" xfId="0" applyNumberFormat="1" applyFont="1" applyBorder="1" applyProtection="1"/>
    <xf numFmtId="0" fontId="4" fillId="0" borderId="0" xfId="0" applyFont="1" applyBorder="1" applyAlignment="1" applyProtection="1">
      <alignment horizontal="center" shrinkToFit="1"/>
    </xf>
    <xf numFmtId="0" fontId="7" fillId="0" borderId="61" xfId="0" applyFont="1" applyBorder="1" applyProtection="1"/>
    <xf numFmtId="7" fontId="7" fillId="0" borderId="61" xfId="0" applyNumberFormat="1" applyFont="1" applyBorder="1" applyProtection="1"/>
    <xf numFmtId="0" fontId="0" fillId="0" borderId="55" xfId="0" applyNumberFormat="1" applyBorder="1" applyAlignment="1" applyProtection="1">
      <alignment horizontal="left"/>
    </xf>
    <xf numFmtId="44" fontId="8" fillId="0" borderId="74" xfId="0" applyNumberFormat="1" applyFont="1" applyBorder="1" applyAlignment="1" applyProtection="1">
      <alignment horizontal="center"/>
    </xf>
    <xf numFmtId="0" fontId="21" fillId="0" borderId="0" xfId="0" applyFont="1" applyProtection="1"/>
    <xf numFmtId="0" fontId="0" fillId="0" borderId="75" xfId="0" applyBorder="1" applyProtection="1"/>
    <xf numFmtId="43" fontId="8" fillId="0" borderId="77" xfId="0" applyNumberFormat="1" applyFont="1" applyBorder="1" applyAlignment="1" applyProtection="1">
      <alignment horizontal="center"/>
    </xf>
    <xf numFmtId="43" fontId="8" fillId="0" borderId="78" xfId="0" applyNumberFormat="1" applyFont="1" applyBorder="1" applyAlignment="1" applyProtection="1">
      <alignment horizontal="center"/>
    </xf>
    <xf numFmtId="44" fontId="8" fillId="0" borderId="79" xfId="0" applyNumberFormat="1" applyFont="1" applyBorder="1" applyAlignment="1" applyProtection="1">
      <alignment horizontal="center"/>
    </xf>
    <xf numFmtId="44" fontId="8" fillId="0" borderId="80" xfId="0" applyNumberFormat="1" applyFont="1" applyBorder="1" applyAlignment="1" applyProtection="1">
      <alignment horizontal="center"/>
    </xf>
    <xf numFmtId="0" fontId="0" fillId="0" borderId="81" xfId="0" applyBorder="1" applyProtection="1"/>
    <xf numFmtId="43" fontId="8" fillId="0" borderId="83" xfId="0" applyNumberFormat="1" applyFont="1" applyBorder="1" applyAlignment="1" applyProtection="1">
      <alignment horizontal="center"/>
    </xf>
    <xf numFmtId="44" fontId="8" fillId="0" borderId="76" xfId="0" applyNumberFormat="1" applyFont="1" applyBorder="1" applyAlignment="1" applyProtection="1">
      <alignment horizontal="center"/>
    </xf>
    <xf numFmtId="7" fontId="0" fillId="0" borderId="0" xfId="0" applyNumberFormat="1" applyProtection="1"/>
    <xf numFmtId="43" fontId="8" fillId="0" borderId="77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/>
    <xf numFmtId="44" fontId="8" fillId="0" borderId="80" xfId="0" applyNumberFormat="1" applyFont="1" applyBorder="1" applyProtection="1"/>
    <xf numFmtId="44" fontId="9" fillId="0" borderId="84" xfId="0" applyNumberFormat="1" applyFont="1" applyBorder="1" applyProtection="1"/>
    <xf numFmtId="0" fontId="0" fillId="0" borderId="55" xfId="0" applyBorder="1" applyProtection="1"/>
    <xf numFmtId="0" fontId="0" fillId="0" borderId="0" xfId="0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9" fillId="0" borderId="0" xfId="0" applyFont="1" applyProtection="1"/>
    <xf numFmtId="0" fontId="8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10" fillId="0" borderId="0" xfId="0" applyFont="1"/>
    <xf numFmtId="4" fontId="8" fillId="0" borderId="0" xfId="0" applyNumberFormat="1" applyFont="1"/>
    <xf numFmtId="0" fontId="21" fillId="0" borderId="0" xfId="0" applyFont="1"/>
    <xf numFmtId="0" fontId="8" fillId="0" borderId="0" xfId="0" applyFont="1" applyBorder="1"/>
    <xf numFmtId="0" fontId="8" fillId="0" borderId="57" xfId="0" applyFont="1" applyBorder="1"/>
    <xf numFmtId="0" fontId="10" fillId="0" borderId="55" xfId="0" applyFont="1" applyBorder="1"/>
    <xf numFmtId="0" fontId="9" fillId="0" borderId="55" xfId="0" applyFont="1" applyBorder="1"/>
    <xf numFmtId="0" fontId="10" fillId="0" borderId="55" xfId="0" applyNumberFormat="1" applyFont="1" applyBorder="1" applyProtection="1">
      <protection locked="0"/>
    </xf>
    <xf numFmtId="0" fontId="10" fillId="0" borderId="59" xfId="0" applyNumberFormat="1" applyFont="1" applyBorder="1" applyProtection="1">
      <protection locked="0"/>
    </xf>
    <xf numFmtId="0" fontId="10" fillId="0" borderId="95" xfId="0" applyFont="1" applyBorder="1"/>
    <xf numFmtId="0" fontId="10" fillId="0" borderId="96" xfId="0" applyFont="1" applyBorder="1" applyAlignment="1">
      <alignment horizontal="right"/>
    </xf>
    <xf numFmtId="0" fontId="10" fillId="0" borderId="49" xfId="0" applyFont="1" applyBorder="1"/>
    <xf numFmtId="0" fontId="0" fillId="0" borderId="0" xfId="0" applyFill="1" applyProtection="1"/>
    <xf numFmtId="0" fontId="0" fillId="0" borderId="0" xfId="0" applyFill="1"/>
    <xf numFmtId="0" fontId="23" fillId="0" borderId="0" xfId="0" applyFont="1" applyFill="1"/>
    <xf numFmtId="0" fontId="20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20" fillId="0" borderId="0" xfId="0" applyFont="1" applyFill="1" applyAlignment="1" applyProtection="1">
      <alignment horizontal="left"/>
      <protection locked="0"/>
    </xf>
    <xf numFmtId="0" fontId="23" fillId="0" borderId="0" xfId="0" applyFont="1" applyFill="1" applyProtection="1"/>
    <xf numFmtId="0" fontId="20" fillId="0" borderId="0" xfId="0" applyFont="1" applyFill="1" applyAlignment="1" applyProtection="1"/>
    <xf numFmtId="0" fontId="20" fillId="0" borderId="0" xfId="0" applyFont="1" applyFill="1" applyAlignment="1" applyProtection="1">
      <alignment horizontal="left"/>
    </xf>
    <xf numFmtId="0" fontId="10" fillId="0" borderId="0" xfId="0" applyFont="1" applyFill="1"/>
    <xf numFmtId="0" fontId="21" fillId="0" borderId="0" xfId="0" applyFont="1" applyFill="1" applyAlignment="1" applyProtection="1"/>
    <xf numFmtId="0" fontId="21" fillId="0" borderId="0" xfId="0" applyFont="1" applyFill="1" applyAlignment="1" applyProtection="1">
      <alignment horizontal="right"/>
    </xf>
    <xf numFmtId="0" fontId="21" fillId="0" borderId="0" xfId="0" applyFont="1" applyFill="1" applyAlignment="1" applyProtection="1">
      <alignment horizontal="left"/>
    </xf>
    <xf numFmtId="0" fontId="8" fillId="0" borderId="0" xfId="0" applyFont="1" applyAlignment="1">
      <alignment shrinkToFit="1"/>
    </xf>
    <xf numFmtId="0" fontId="21" fillId="0" borderId="0" xfId="0" applyFont="1" applyFill="1" applyAlignment="1" applyProtection="1">
      <alignment shrinkToFit="1"/>
    </xf>
    <xf numFmtId="0" fontId="10" fillId="0" borderId="0" xfId="0" applyFont="1" applyAlignment="1">
      <alignment shrinkToFit="1"/>
    </xf>
    <xf numFmtId="44" fontId="8" fillId="0" borderId="74" xfId="0" applyNumberFormat="1" applyFont="1" applyBorder="1" applyAlignment="1" applyProtection="1">
      <alignment horizontal="center" shrinkToFit="1"/>
    </xf>
    <xf numFmtId="4" fontId="8" fillId="0" borderId="0" xfId="0" applyNumberFormat="1" applyFont="1" applyAlignment="1">
      <alignment shrinkToFit="1"/>
    </xf>
    <xf numFmtId="0" fontId="8" fillId="0" borderId="75" xfId="0" applyFont="1" applyBorder="1" applyAlignment="1">
      <alignment shrinkToFit="1"/>
    </xf>
    <xf numFmtId="44" fontId="8" fillId="0" borderId="86" xfId="0" applyNumberFormat="1" applyFont="1" applyBorder="1" applyAlignment="1">
      <alignment horizontal="center" shrinkToFit="1"/>
    </xf>
    <xf numFmtId="43" fontId="8" fillId="0" borderId="86" xfId="0" applyNumberFormat="1" applyFont="1" applyBorder="1" applyAlignment="1">
      <alignment horizontal="center" shrinkToFit="1"/>
    </xf>
    <xf numFmtId="43" fontId="8" fillId="0" borderId="87" xfId="0" applyNumberFormat="1" applyFont="1" applyBorder="1" applyAlignment="1">
      <alignment horizontal="center" shrinkToFit="1"/>
    </xf>
    <xf numFmtId="44" fontId="8" fillId="0" borderId="79" xfId="0" applyNumberFormat="1" applyFont="1" applyBorder="1" applyAlignment="1">
      <alignment horizontal="center" shrinkToFit="1"/>
    </xf>
    <xf numFmtId="44" fontId="8" fillId="0" borderId="88" xfId="0" applyNumberFormat="1" applyFont="1" applyBorder="1" applyAlignment="1">
      <alignment horizontal="center" shrinkToFit="1"/>
    </xf>
    <xf numFmtId="0" fontId="8" fillId="0" borderId="81" xfId="0" applyFont="1" applyBorder="1" applyAlignment="1">
      <alignment shrinkToFit="1"/>
    </xf>
    <xf numFmtId="44" fontId="8" fillId="0" borderId="85" xfId="0" applyNumberFormat="1" applyFont="1" applyBorder="1" applyAlignment="1">
      <alignment horizontal="center" shrinkToFit="1"/>
    </xf>
    <xf numFmtId="43" fontId="8" fillId="0" borderId="89" xfId="0" applyNumberFormat="1" applyFont="1" applyBorder="1" applyAlignment="1">
      <alignment horizontal="center" shrinkToFit="1"/>
    </xf>
    <xf numFmtId="43" fontId="8" fillId="0" borderId="90" xfId="0" applyNumberFormat="1" applyFont="1" applyBorder="1" applyAlignment="1">
      <alignment horizontal="center" shrinkToFit="1"/>
    </xf>
    <xf numFmtId="43" fontId="8" fillId="0" borderId="91" xfId="0" applyNumberFormat="1" applyFont="1" applyBorder="1" applyAlignment="1">
      <alignment horizontal="center" shrinkToFit="1"/>
    </xf>
    <xf numFmtId="43" fontId="8" fillId="0" borderId="92" xfId="0" applyNumberFormat="1" applyFont="1" applyBorder="1" applyAlignment="1">
      <alignment horizontal="center" shrinkToFit="1"/>
    </xf>
    <xf numFmtId="43" fontId="8" fillId="0" borderId="93" xfId="0" applyNumberFormat="1" applyFont="1" applyBorder="1" applyAlignment="1">
      <alignment horizontal="center" shrinkToFit="1"/>
    </xf>
    <xf numFmtId="44" fontId="8" fillId="0" borderId="80" xfId="0" applyNumberFormat="1" applyFont="1" applyBorder="1" applyAlignment="1">
      <alignment horizontal="center" shrinkToFit="1"/>
    </xf>
    <xf numFmtId="44" fontId="8" fillId="0" borderId="94" xfId="0" applyNumberFormat="1" applyFont="1" applyBorder="1" applyAlignment="1">
      <alignment horizontal="center" shrinkToFit="1"/>
    </xf>
    <xf numFmtId="0" fontId="8" fillId="0" borderId="0" xfId="0" applyFont="1" applyBorder="1" applyAlignment="1">
      <alignment shrinkToFit="1"/>
    </xf>
    <xf numFmtId="0" fontId="10" fillId="0" borderId="55" xfId="0" applyNumberFormat="1" applyFont="1" applyBorder="1" applyAlignment="1" applyProtection="1">
      <alignment shrinkToFit="1"/>
      <protection locked="0"/>
    </xf>
    <xf numFmtId="0" fontId="10" fillId="0" borderId="59" xfId="0" applyNumberFormat="1" applyFont="1" applyBorder="1" applyAlignment="1" applyProtection="1">
      <alignment shrinkToFit="1"/>
      <protection locked="0"/>
    </xf>
    <xf numFmtId="0" fontId="10" fillId="0" borderId="95" xfId="0" applyFont="1" applyBorder="1" applyAlignment="1">
      <alignment shrinkToFit="1"/>
    </xf>
    <xf numFmtId="0" fontId="10" fillId="0" borderId="96" xfId="0" applyFont="1" applyBorder="1" applyAlignment="1">
      <alignment horizontal="right" shrinkToFit="1"/>
    </xf>
    <xf numFmtId="0" fontId="10" fillId="0" borderId="49" xfId="0" applyFont="1" applyBorder="1" applyAlignment="1">
      <alignment shrinkToFit="1"/>
    </xf>
    <xf numFmtId="0" fontId="10" fillId="0" borderId="0" xfId="0" applyFont="1" applyAlignment="1">
      <alignment horizontal="right" shrinkToFit="1"/>
    </xf>
    <xf numFmtId="0" fontId="0" fillId="0" borderId="0" xfId="0" applyAlignment="1">
      <alignment shrinkToFit="1"/>
    </xf>
    <xf numFmtId="49" fontId="14" fillId="0" borderId="0" xfId="0" applyNumberFormat="1" applyFont="1" applyFill="1"/>
    <xf numFmtId="49" fontId="18" fillId="0" borderId="0" xfId="0" applyNumberFormat="1" applyFont="1"/>
    <xf numFmtId="8" fontId="3" fillId="0" borderId="26" xfId="0" applyNumberFormat="1" applyFont="1" applyBorder="1" applyAlignment="1" applyProtection="1">
      <alignment horizontal="center" shrinkToFit="1"/>
    </xf>
    <xf numFmtId="0" fontId="2" fillId="0" borderId="67" xfId="0" applyFont="1" applyBorder="1" applyAlignment="1" applyProtection="1">
      <alignment shrinkToFit="1"/>
    </xf>
    <xf numFmtId="0" fontId="2" fillId="0" borderId="34" xfId="0" applyFont="1" applyBorder="1" applyAlignment="1" applyProtection="1">
      <alignment shrinkToFit="1"/>
    </xf>
    <xf numFmtId="8" fontId="2" fillId="0" borderId="26" xfId="0" applyNumberFormat="1" applyFont="1" applyBorder="1" applyAlignment="1" applyProtection="1">
      <alignment horizontal="center" shrinkToFit="1"/>
    </xf>
    <xf numFmtId="164" fontId="2" fillId="0" borderId="2" xfId="0" applyNumberFormat="1" applyFont="1" applyBorder="1" applyAlignment="1" applyProtection="1">
      <alignment horizontal="center" shrinkToFit="1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6" fillId="0" borderId="46" xfId="0" applyFont="1" applyBorder="1" applyAlignment="1" applyProtection="1"/>
    <xf numFmtId="165" fontId="15" fillId="0" borderId="0" xfId="0" applyNumberFormat="1" applyFont="1" applyBorder="1" applyAlignment="1" applyProtection="1">
      <alignment horizontal="center"/>
    </xf>
    <xf numFmtId="0" fontId="15" fillId="0" borderId="0" xfId="0" applyFont="1" applyBorder="1" applyProtection="1"/>
    <xf numFmtId="0" fontId="15" fillId="0" borderId="0" xfId="0" applyFont="1" applyBorder="1" applyAlignment="1" applyProtection="1">
      <alignment horizontal="center"/>
    </xf>
    <xf numFmtId="4" fontId="2" fillId="0" borderId="0" xfId="0" applyNumberFormat="1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7" fontId="2" fillId="0" borderId="0" xfId="0" applyNumberFormat="1" applyFont="1" applyBorder="1" applyProtection="1"/>
    <xf numFmtId="49" fontId="2" fillId="0" borderId="8" xfId="0" applyNumberFormat="1" applyFont="1" applyBorder="1" applyAlignment="1" applyProtection="1">
      <alignment shrinkToFit="1"/>
      <protection locked="0"/>
    </xf>
    <xf numFmtId="49" fontId="2" fillId="0" borderId="12" xfId="0" applyNumberFormat="1" applyFont="1" applyBorder="1" applyAlignment="1" applyProtection="1">
      <alignment shrinkToFit="1"/>
      <protection locked="0"/>
    </xf>
    <xf numFmtId="49" fontId="2" fillId="0" borderId="17" xfId="0" applyNumberFormat="1" applyFont="1" applyBorder="1" applyAlignment="1" applyProtection="1">
      <alignment shrinkToFit="1"/>
      <protection locked="0"/>
    </xf>
    <xf numFmtId="0" fontId="2" fillId="0" borderId="24" xfId="0" applyFont="1" applyBorder="1" applyAlignment="1" applyProtection="1">
      <alignment shrinkToFit="1"/>
    </xf>
    <xf numFmtId="4" fontId="2" fillId="0" borderId="24" xfId="0" applyNumberFormat="1" applyFont="1" applyBorder="1" applyAlignment="1" applyProtection="1">
      <alignment shrinkToFit="1"/>
    </xf>
    <xf numFmtId="167" fontId="2" fillId="0" borderId="4" xfId="0" applyNumberFormat="1" applyFont="1" applyBorder="1" applyProtection="1"/>
    <xf numFmtId="167" fontId="2" fillId="0" borderId="8" xfId="0" applyNumberFormat="1" applyFont="1" applyBorder="1" applyAlignment="1" applyProtection="1">
      <alignment horizontal="center" shrinkToFit="1"/>
    </xf>
    <xf numFmtId="167" fontId="2" fillId="0" borderId="9" xfId="0" applyNumberFormat="1" applyFont="1" applyBorder="1" applyAlignment="1" applyProtection="1">
      <alignment horizontal="center" shrinkToFit="1"/>
    </xf>
    <xf numFmtId="167" fontId="2" fillId="0" borderId="5" xfId="0" applyNumberFormat="1" applyFont="1" applyBorder="1" applyProtection="1"/>
    <xf numFmtId="167" fontId="2" fillId="0" borderId="8" xfId="0" applyNumberFormat="1" applyFont="1" applyBorder="1" applyAlignment="1" applyProtection="1">
      <alignment shrinkToFit="1"/>
    </xf>
    <xf numFmtId="167" fontId="1" fillId="0" borderId="0" xfId="0" applyNumberFormat="1" applyFont="1" applyProtection="1"/>
    <xf numFmtId="167" fontId="2" fillId="0" borderId="1" xfId="0" applyNumberFormat="1" applyFont="1" applyBorder="1" applyProtection="1"/>
    <xf numFmtId="167" fontId="2" fillId="0" borderId="6" xfId="0" applyNumberFormat="1" applyFont="1" applyBorder="1" applyAlignment="1" applyProtection="1">
      <alignment horizontal="center" shrinkToFit="1"/>
    </xf>
    <xf numFmtId="167" fontId="2" fillId="0" borderId="0" xfId="0" applyNumberFormat="1" applyFont="1" applyProtection="1"/>
    <xf numFmtId="167" fontId="2" fillId="0" borderId="6" xfId="0" applyNumberFormat="1" applyFont="1" applyBorder="1" applyAlignment="1" applyProtection="1">
      <alignment shrinkToFit="1"/>
    </xf>
    <xf numFmtId="167" fontId="2" fillId="0" borderId="130" xfId="0" applyNumberFormat="1" applyFont="1" applyBorder="1" applyProtection="1"/>
    <xf numFmtId="167" fontId="2" fillId="0" borderId="133" xfId="0" applyNumberFormat="1" applyFont="1" applyBorder="1" applyAlignment="1" applyProtection="1">
      <alignment horizontal="center" shrinkToFit="1"/>
    </xf>
    <xf numFmtId="167" fontId="2" fillId="0" borderId="129" xfId="0" applyNumberFormat="1" applyFont="1" applyBorder="1" applyProtection="1"/>
    <xf numFmtId="167" fontId="2" fillId="0" borderId="133" xfId="0" applyNumberFormat="1" applyFont="1" applyBorder="1" applyAlignment="1" applyProtection="1">
      <alignment shrinkToFit="1"/>
    </xf>
    <xf numFmtId="167" fontId="2" fillId="0" borderId="6" xfId="0" applyNumberFormat="1" applyFont="1" applyBorder="1" applyAlignment="1" applyProtection="1">
      <alignment horizontal="center"/>
    </xf>
    <xf numFmtId="167" fontId="3" fillId="0" borderId="4" xfId="0" applyNumberFormat="1" applyFont="1" applyBorder="1" applyProtection="1"/>
    <xf numFmtId="167" fontId="3" fillId="0" borderId="5" xfId="0" applyNumberFormat="1" applyFont="1" applyBorder="1" applyProtection="1"/>
    <xf numFmtId="167" fontId="6" fillId="0" borderId="0" xfId="0" applyNumberFormat="1" applyFont="1"/>
    <xf numFmtId="44" fontId="8" fillId="0" borderId="77" xfId="0" applyNumberFormat="1" applyFont="1" applyBorder="1" applyAlignment="1" applyProtection="1">
      <alignment horizontal="center"/>
    </xf>
    <xf numFmtId="44" fontId="8" fillId="0" borderId="82" xfId="0" applyNumberFormat="1" applyFont="1" applyBorder="1" applyAlignment="1" applyProtection="1">
      <alignment horizontal="center"/>
    </xf>
    <xf numFmtId="167" fontId="14" fillId="0" borderId="0" xfId="0" applyNumberFormat="1" applyFont="1" applyProtection="1"/>
    <xf numFmtId="167" fontId="1" fillId="0" borderId="0" xfId="0" applyNumberFormat="1" applyFont="1" applyFill="1" applyProtection="1"/>
    <xf numFmtId="168" fontId="2" fillId="0" borderId="25" xfId="0" applyNumberFormat="1" applyFont="1" applyBorder="1" applyAlignment="1" applyProtection="1">
      <alignment horizontal="center" shrinkToFit="1"/>
    </xf>
    <xf numFmtId="168" fontId="2" fillId="0" borderId="134" xfId="0" applyNumberFormat="1" applyFont="1" applyBorder="1" applyAlignment="1" applyProtection="1">
      <alignment horizontal="center" shrinkToFit="1"/>
    </xf>
    <xf numFmtId="167" fontId="7" fillId="0" borderId="0" xfId="0" applyNumberFormat="1" applyFont="1" applyBorder="1" applyProtection="1">
      <protection locked="0"/>
    </xf>
    <xf numFmtId="167" fontId="7" fillId="0" borderId="51" xfId="0" applyNumberFormat="1" applyFont="1" applyBorder="1" applyProtection="1">
      <protection locked="0"/>
    </xf>
    <xf numFmtId="167" fontId="7" fillId="0" borderId="55" xfId="0" applyNumberFormat="1" applyFont="1" applyBorder="1" applyProtection="1">
      <protection locked="0"/>
    </xf>
    <xf numFmtId="167" fontId="7" fillId="0" borderId="56" xfId="0" applyNumberFormat="1" applyFont="1" applyBorder="1" applyProtection="1">
      <protection locked="0"/>
    </xf>
    <xf numFmtId="167" fontId="4" fillId="0" borderId="0" xfId="0" applyNumberFormat="1" applyFont="1" applyBorder="1" applyProtection="1"/>
    <xf numFmtId="167" fontId="4" fillId="0" borderId="0" xfId="0" applyNumberFormat="1" applyFont="1" applyBorder="1" applyAlignment="1" applyProtection="1">
      <alignment horizontal="center"/>
    </xf>
    <xf numFmtId="167" fontId="4" fillId="0" borderId="57" xfId="0" applyNumberFormat="1" applyFont="1" applyBorder="1" applyProtection="1"/>
    <xf numFmtId="0" fontId="7" fillId="0" borderId="63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165" fontId="1" fillId="0" borderId="0" xfId="0" applyNumberFormat="1" applyFont="1" applyAlignment="1" applyProtection="1">
      <alignment horizontal="left"/>
    </xf>
    <xf numFmtId="49" fontId="7" fillId="0" borderId="63" xfId="0" applyNumberFormat="1" applyFont="1" applyBorder="1" applyAlignment="1" applyProtection="1">
      <alignment horizontal="left"/>
    </xf>
    <xf numFmtId="49" fontId="7" fillId="0" borderId="0" xfId="0" applyNumberFormat="1" applyFont="1" applyBorder="1" applyAlignment="1" applyProtection="1">
      <alignment horizontal="left"/>
    </xf>
    <xf numFmtId="0" fontId="7" fillId="0" borderId="63" xfId="0" applyNumberFormat="1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10" fillId="0" borderId="55" xfId="0" quotePrefix="1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right"/>
    </xf>
    <xf numFmtId="1" fontId="7" fillId="0" borderId="0" xfId="0" applyNumberFormat="1" applyFont="1" applyBorder="1" applyAlignment="1" applyProtection="1">
      <alignment horizontal="center"/>
    </xf>
    <xf numFmtId="1" fontId="13" fillId="0" borderId="0" xfId="0" applyNumberFormat="1" applyFont="1" applyBorder="1" applyAlignment="1" applyProtection="1">
      <alignment horizontal="center"/>
    </xf>
    <xf numFmtId="7" fontId="2" fillId="2" borderId="60" xfId="0" applyNumberFormat="1" applyFont="1" applyFill="1" applyBorder="1" applyProtection="1">
      <protection locked="0"/>
    </xf>
    <xf numFmtId="7" fontId="1" fillId="0" borderId="0" xfId="0" applyNumberFormat="1" applyFont="1" applyProtection="1"/>
    <xf numFmtId="0" fontId="10" fillId="0" borderId="55" xfId="0" applyFont="1" applyBorder="1" applyProtection="1"/>
    <xf numFmtId="49" fontId="14" fillId="0" borderId="0" xfId="0" applyNumberFormat="1" applyFont="1" applyAlignment="1">
      <alignment horizontal="right"/>
    </xf>
    <xf numFmtId="0" fontId="14" fillId="0" borderId="0" xfId="0" applyFont="1" applyFill="1" applyAlignment="1">
      <alignment horizontal="left" vertical="top" wrapText="1"/>
    </xf>
    <xf numFmtId="49" fontId="18" fillId="0" borderId="0" xfId="0" applyNumberFormat="1" applyFont="1" applyFill="1"/>
    <xf numFmtId="39" fontId="7" fillId="0" borderId="0" xfId="0" applyNumberFormat="1" applyFont="1" applyAlignment="1" applyProtection="1">
      <alignment shrinkToFit="1"/>
    </xf>
    <xf numFmtId="39" fontId="2" fillId="0" borderId="0" xfId="0" applyNumberFormat="1" applyFont="1" applyBorder="1" applyAlignment="1" applyProtection="1">
      <alignment shrinkToFit="1"/>
    </xf>
    <xf numFmtId="39" fontId="2" fillId="0" borderId="7" xfId="0" applyNumberFormat="1" applyFont="1" applyBorder="1" applyAlignment="1" applyProtection="1">
      <alignment shrinkToFit="1"/>
      <protection locked="0"/>
    </xf>
    <xf numFmtId="39" fontId="2" fillId="0" borderId="65" xfId="0" applyNumberFormat="1" applyFont="1" applyBorder="1" applyAlignment="1" applyProtection="1">
      <alignment shrinkToFit="1"/>
      <protection locked="0"/>
    </xf>
    <xf numFmtId="39" fontId="2" fillId="0" borderId="4" xfId="0" applyNumberFormat="1" applyFont="1" applyBorder="1" applyAlignment="1" applyProtection="1">
      <alignment shrinkToFit="1"/>
      <protection locked="0"/>
    </xf>
    <xf numFmtId="39" fontId="2" fillId="0" borderId="11" xfId="0" applyNumberFormat="1" applyFont="1" applyBorder="1" applyAlignment="1" applyProtection="1">
      <alignment shrinkToFit="1"/>
      <protection locked="0"/>
    </xf>
    <xf numFmtId="39" fontId="2" fillId="0" borderId="71" xfId="0" applyNumberFormat="1" applyFont="1" applyBorder="1" applyAlignment="1" applyProtection="1">
      <alignment shrinkToFit="1"/>
      <protection locked="0"/>
    </xf>
    <xf numFmtId="39" fontId="2" fillId="0" borderId="10" xfId="0" applyNumberFormat="1" applyFont="1" applyBorder="1" applyAlignment="1" applyProtection="1">
      <alignment shrinkToFit="1"/>
      <protection locked="0"/>
    </xf>
    <xf numFmtId="39" fontId="2" fillId="0" borderId="16" xfId="0" applyNumberFormat="1" applyFont="1" applyBorder="1" applyAlignment="1" applyProtection="1">
      <alignment shrinkToFit="1"/>
      <protection locked="0"/>
    </xf>
    <xf numFmtId="39" fontId="2" fillId="0" borderId="72" xfId="0" applyNumberFormat="1" applyFont="1" applyBorder="1" applyAlignment="1" applyProtection="1">
      <alignment shrinkToFit="1"/>
      <protection locked="0"/>
    </xf>
    <xf numFmtId="39" fontId="2" fillId="0" borderId="15" xfId="0" applyNumberFormat="1" applyFont="1" applyBorder="1" applyAlignment="1" applyProtection="1">
      <alignment shrinkToFit="1"/>
      <protection locked="0"/>
    </xf>
    <xf numFmtId="39" fontId="5" fillId="0" borderId="7" xfId="0" applyNumberFormat="1" applyFont="1" applyBorder="1" applyAlignment="1" applyProtection="1">
      <alignment horizontal="center" shrinkToFit="1"/>
    </xf>
    <xf numFmtId="39" fontId="5" fillId="0" borderId="70" xfId="0" applyNumberFormat="1" applyFont="1" applyBorder="1" applyAlignment="1" applyProtection="1">
      <alignment horizontal="center" shrinkToFit="1"/>
    </xf>
    <xf numFmtId="39" fontId="5" fillId="0" borderId="43" xfId="0" applyNumberFormat="1" applyFont="1" applyBorder="1" applyAlignment="1" applyProtection="1">
      <alignment horizontal="center" shrinkToFit="1"/>
    </xf>
    <xf numFmtId="39" fontId="5" fillId="0" borderId="29" xfId="0" applyNumberFormat="1" applyFont="1" applyBorder="1" applyAlignment="1" applyProtection="1">
      <alignment horizontal="center" shrinkToFit="1"/>
    </xf>
    <xf numFmtId="39" fontId="5" fillId="0" borderId="5" xfId="0" applyNumberFormat="1" applyFont="1" applyBorder="1" applyAlignment="1" applyProtection="1">
      <alignment horizontal="center" shrinkToFit="1"/>
    </xf>
    <xf numFmtId="39" fontId="5" fillId="0" borderId="41" xfId="0" applyNumberFormat="1" applyFont="1" applyBorder="1" applyAlignment="1" applyProtection="1">
      <alignment horizontal="center" shrinkToFit="1"/>
    </xf>
    <xf numFmtId="39" fontId="5" fillId="0" borderId="28" xfId="0" applyNumberFormat="1" applyFont="1" applyBorder="1" applyAlignment="1" applyProtection="1">
      <alignment horizontal="center" shrinkToFit="1"/>
    </xf>
    <xf numFmtId="39" fontId="5" fillId="0" borderId="42" xfId="0" applyNumberFormat="1" applyFont="1" applyBorder="1" applyAlignment="1" applyProtection="1">
      <alignment horizontal="center" shrinkToFit="1"/>
    </xf>
    <xf numFmtId="39" fontId="2" fillId="0" borderId="20" xfId="0" applyNumberFormat="1" applyFont="1" applyBorder="1" applyAlignment="1" applyProtection="1">
      <alignment shrinkToFit="1"/>
    </xf>
    <xf numFmtId="39" fontId="2" fillId="0" borderId="73" xfId="0" applyNumberFormat="1" applyFont="1" applyBorder="1" applyAlignment="1" applyProtection="1">
      <alignment shrinkToFit="1"/>
    </xf>
    <xf numFmtId="39" fontId="2" fillId="0" borderId="1" xfId="0" applyNumberFormat="1" applyFont="1" applyBorder="1" applyAlignment="1" applyProtection="1">
      <alignment shrinkToFit="1"/>
    </xf>
    <xf numFmtId="39" fontId="2" fillId="0" borderId="4" xfId="0" applyNumberFormat="1" applyFont="1" applyBorder="1" applyAlignment="1" applyProtection="1">
      <alignment shrinkToFit="1"/>
    </xf>
    <xf numFmtId="39" fontId="2" fillId="0" borderId="7" xfId="0" applyNumberFormat="1" applyFont="1" applyBorder="1" applyAlignment="1" applyProtection="1">
      <alignment shrinkToFit="1"/>
    </xf>
    <xf numFmtId="39" fontId="2" fillId="0" borderId="68" xfId="0" applyNumberFormat="1" applyFont="1" applyBorder="1" applyAlignment="1" applyProtection="1">
      <alignment shrinkToFit="1"/>
    </xf>
    <xf numFmtId="39" fontId="2" fillId="0" borderId="27" xfId="0" applyNumberFormat="1" applyFont="1" applyBorder="1" applyAlignment="1" applyProtection="1">
      <alignment shrinkToFit="1"/>
    </xf>
    <xf numFmtId="39" fontId="2" fillId="0" borderId="5" xfId="0" applyNumberFormat="1" applyFont="1" applyBorder="1" applyAlignment="1" applyProtection="1">
      <alignment shrinkToFit="1"/>
      <protection locked="0"/>
    </xf>
    <xf numFmtId="39" fontId="2" fillId="0" borderId="14" xfId="0" applyNumberFormat="1" applyFont="1" applyBorder="1" applyAlignment="1" applyProtection="1">
      <alignment shrinkToFit="1"/>
      <protection locked="0"/>
    </xf>
    <xf numFmtId="39" fontId="2" fillId="0" borderId="19" xfId="0" applyNumberFormat="1" applyFont="1" applyBorder="1" applyAlignment="1" applyProtection="1">
      <alignment shrinkToFit="1"/>
      <protection locked="0"/>
    </xf>
    <xf numFmtId="39" fontId="2" fillId="0" borderId="6" xfId="0" applyNumberFormat="1" applyFont="1" applyBorder="1" applyAlignment="1" applyProtection="1">
      <alignment shrinkToFit="1"/>
    </xf>
    <xf numFmtId="39" fontId="2" fillId="0" borderId="7" xfId="0" applyNumberFormat="1" applyFont="1" applyBorder="1" applyProtection="1"/>
    <xf numFmtId="39" fontId="2" fillId="0" borderId="5" xfId="0" applyNumberFormat="1" applyFont="1" applyBorder="1" applyProtection="1"/>
    <xf numFmtId="39" fontId="2" fillId="0" borderId="8" xfId="0" applyNumberFormat="1" applyFont="1" applyBorder="1" applyProtection="1"/>
    <xf numFmtId="39" fontId="2" fillId="3" borderId="7" xfId="0" applyNumberFormat="1" applyFont="1" applyFill="1" applyBorder="1" applyProtection="1">
      <protection locked="0"/>
    </xf>
    <xf numFmtId="39" fontId="2" fillId="0" borderId="65" xfId="0" applyNumberFormat="1" applyFont="1" applyBorder="1" applyProtection="1"/>
    <xf numFmtId="39" fontId="2" fillId="0" borderId="65" xfId="0" applyNumberFormat="1" applyFont="1" applyBorder="1" applyAlignment="1" applyProtection="1">
      <alignment shrinkToFit="1"/>
    </xf>
    <xf numFmtId="39" fontId="2" fillId="0" borderId="7" xfId="0" applyNumberFormat="1" applyFont="1" applyFill="1" applyBorder="1" applyProtection="1"/>
    <xf numFmtId="39" fontId="2" fillId="0" borderId="70" xfId="0" applyNumberFormat="1" applyFont="1" applyBorder="1" applyAlignment="1" applyProtection="1">
      <alignment shrinkToFit="1"/>
    </xf>
    <xf numFmtId="39" fontId="2" fillId="0" borderId="31" xfId="0" applyNumberFormat="1" applyFont="1" applyBorder="1" applyAlignment="1" applyProtection="1">
      <alignment shrinkToFit="1"/>
    </xf>
    <xf numFmtId="39" fontId="2" fillId="0" borderId="30" xfId="0" applyNumberFormat="1" applyFont="1" applyBorder="1" applyAlignment="1" applyProtection="1">
      <alignment shrinkToFit="1"/>
    </xf>
    <xf numFmtId="39" fontId="2" fillId="0" borderId="28" xfId="0" applyNumberFormat="1" applyFont="1" applyBorder="1" applyAlignment="1" applyProtection="1">
      <alignment shrinkToFit="1"/>
    </xf>
    <xf numFmtId="39" fontId="2" fillId="0" borderId="32" xfId="0" applyNumberFormat="1" applyFont="1" applyBorder="1" applyAlignment="1" applyProtection="1">
      <alignment shrinkToFit="1"/>
    </xf>
    <xf numFmtId="39" fontId="2" fillId="0" borderId="131" xfId="0" applyNumberFormat="1" applyFont="1" applyBorder="1" applyAlignment="1" applyProtection="1">
      <alignment shrinkToFit="1"/>
    </xf>
    <xf numFmtId="39" fontId="2" fillId="0" borderId="132" xfId="0" applyNumberFormat="1" applyFont="1" applyBorder="1" applyAlignment="1" applyProtection="1">
      <alignment shrinkToFit="1"/>
    </xf>
    <xf numFmtId="39" fontId="2" fillId="0" borderId="130" xfId="0" applyNumberFormat="1" applyFont="1" applyBorder="1" applyAlignment="1" applyProtection="1">
      <alignment shrinkToFit="1"/>
    </xf>
    <xf numFmtId="39" fontId="2" fillId="0" borderId="135" xfId="0" applyNumberFormat="1" applyFont="1" applyBorder="1" applyAlignment="1" applyProtection="1">
      <alignment shrinkToFit="1"/>
    </xf>
    <xf numFmtId="39" fontId="7" fillId="0" borderId="5" xfId="0" applyNumberFormat="1" applyFont="1" applyBorder="1" applyAlignment="1" applyProtection="1">
      <alignment shrinkToFit="1"/>
    </xf>
    <xf numFmtId="39" fontId="13" fillId="0" borderId="7" xfId="0" applyNumberFormat="1" applyFont="1" applyBorder="1" applyAlignment="1" applyProtection="1">
      <alignment horizontal="right" shrinkToFit="1"/>
    </xf>
    <xf numFmtId="39" fontId="13" fillId="0" borderId="35" xfId="0" applyNumberFormat="1" applyFont="1" applyBorder="1" applyAlignment="1" applyProtection="1">
      <alignment horizontal="right" shrinkToFit="1"/>
    </xf>
    <xf numFmtId="39" fontId="7" fillId="0" borderId="4" xfId="0" applyNumberFormat="1" applyFont="1" applyBorder="1" applyAlignment="1" applyProtection="1">
      <alignment shrinkToFit="1"/>
    </xf>
    <xf numFmtId="39" fontId="7" fillId="0" borderId="7" xfId="0" applyNumberFormat="1" applyFont="1" applyBorder="1" applyAlignment="1" applyProtection="1">
      <alignment shrinkToFit="1"/>
    </xf>
    <xf numFmtId="39" fontId="7" fillId="0" borderId="64" xfId="0" applyNumberFormat="1" applyFont="1" applyBorder="1" applyAlignment="1" applyProtection="1">
      <alignment shrinkToFit="1"/>
    </xf>
    <xf numFmtId="39" fontId="7" fillId="0" borderId="5" xfId="0" applyNumberFormat="1" applyFont="1" applyBorder="1" applyAlignment="1" applyProtection="1">
      <alignment horizontal="right" shrinkToFit="1"/>
    </xf>
    <xf numFmtId="39" fontId="7" fillId="0" borderId="4" xfId="0" applyNumberFormat="1" applyFont="1" applyBorder="1" applyAlignment="1" applyProtection="1">
      <alignment horizontal="right" shrinkToFit="1"/>
    </xf>
    <xf numFmtId="39" fontId="7" fillId="0" borderId="35" xfId="0" applyNumberFormat="1" applyFont="1" applyBorder="1" applyAlignment="1" applyProtection="1">
      <alignment shrinkToFit="1"/>
    </xf>
    <xf numFmtId="39" fontId="7" fillId="0" borderId="32" xfId="0" applyNumberFormat="1" applyFont="1" applyBorder="1" applyAlignment="1" applyProtection="1">
      <alignment shrinkToFit="1"/>
    </xf>
    <xf numFmtId="39" fontId="4" fillId="0" borderId="7" xfId="0" applyNumberFormat="1" applyFont="1" applyBorder="1" applyAlignment="1" applyProtection="1">
      <alignment shrinkToFit="1"/>
    </xf>
    <xf numFmtId="39" fontId="4" fillId="0" borderId="5" xfId="0" applyNumberFormat="1" applyFont="1" applyBorder="1" applyAlignment="1" applyProtection="1">
      <alignment shrinkToFit="1"/>
    </xf>
    <xf numFmtId="39" fontId="4" fillId="0" borderId="64" xfId="0" applyNumberFormat="1" applyFont="1" applyBorder="1" applyAlignment="1" applyProtection="1">
      <alignment shrinkToFit="1"/>
    </xf>
    <xf numFmtId="39" fontId="4" fillId="0" borderId="4" xfId="0" applyNumberFormat="1" applyFont="1" applyBorder="1" applyAlignment="1" applyProtection="1">
      <alignment shrinkToFit="1"/>
    </xf>
    <xf numFmtId="39" fontId="4" fillId="0" borderId="65" xfId="0" applyNumberFormat="1" applyFont="1" applyBorder="1" applyAlignment="1" applyProtection="1">
      <alignment shrinkToFit="1"/>
    </xf>
    <xf numFmtId="39" fontId="4" fillId="0" borderId="32" xfId="0" applyNumberFormat="1" applyFont="1" applyBorder="1" applyAlignment="1" applyProtection="1">
      <alignment shrinkToFit="1"/>
    </xf>
    <xf numFmtId="39" fontId="4" fillId="0" borderId="5" xfId="0" applyNumberFormat="1" applyFont="1" applyBorder="1" applyAlignment="1" applyProtection="1">
      <alignment horizontal="right" shrinkToFit="1"/>
    </xf>
    <xf numFmtId="39" fontId="7" fillId="0" borderId="11" xfId="0" applyNumberFormat="1" applyFont="1" applyBorder="1" applyAlignment="1" applyProtection="1">
      <alignment shrinkToFit="1"/>
    </xf>
    <xf numFmtId="0" fontId="4" fillId="0" borderId="136" xfId="0" applyFont="1" applyBorder="1" applyAlignment="1" applyProtection="1">
      <alignment horizontal="right"/>
    </xf>
    <xf numFmtId="0" fontId="4" fillId="0" borderId="136" xfId="0" applyNumberFormat="1" applyFont="1" applyFill="1" applyBorder="1" applyAlignment="1" applyProtection="1">
      <alignment horizontal="left"/>
      <protection locked="0"/>
    </xf>
    <xf numFmtId="39" fontId="4" fillId="0" borderId="136" xfId="0" applyNumberFormat="1" applyFont="1" applyFill="1" applyBorder="1" applyAlignment="1" applyProtection="1">
      <alignment shrinkToFit="1"/>
    </xf>
    <xf numFmtId="167" fontId="7" fillId="0" borderId="1" xfId="0" applyNumberFormat="1" applyFont="1" applyBorder="1" applyProtection="1"/>
    <xf numFmtId="39" fontId="17" fillId="0" borderId="20" xfId="0" applyNumberFormat="1" applyFont="1" applyBorder="1" applyAlignment="1" applyProtection="1">
      <alignment horizontal="center" shrinkToFit="1"/>
    </xf>
    <xf numFmtId="39" fontId="17" fillId="0" borderId="137" xfId="0" applyNumberFormat="1" applyFont="1" applyBorder="1" applyAlignment="1" applyProtection="1">
      <alignment horizontal="center" shrinkToFit="1"/>
    </xf>
    <xf numFmtId="39" fontId="17" fillId="0" borderId="0" xfId="0" applyNumberFormat="1" applyFont="1" applyBorder="1" applyAlignment="1" applyProtection="1">
      <alignment horizontal="center" shrinkToFit="1"/>
    </xf>
    <xf numFmtId="39" fontId="17" fillId="0" borderId="24" xfId="0" applyNumberFormat="1" applyFont="1" applyBorder="1" applyAlignment="1" applyProtection="1">
      <alignment horizontal="center" shrinkToFit="1"/>
    </xf>
    <xf numFmtId="39" fontId="17" fillId="0" borderId="138" xfId="0" applyNumberFormat="1" applyFont="1" applyBorder="1" applyAlignment="1" applyProtection="1">
      <alignment horizontal="center" shrinkToFit="1"/>
    </xf>
    <xf numFmtId="39" fontId="17" fillId="0" borderId="139" xfId="0" applyNumberFormat="1" applyFont="1" applyBorder="1" applyAlignment="1" applyProtection="1">
      <alignment horizontal="center" shrinkToFit="1"/>
    </xf>
    <xf numFmtId="39" fontId="17" fillId="0" borderId="140" xfId="0" applyNumberFormat="1" applyFont="1" applyBorder="1" applyAlignment="1" applyProtection="1">
      <alignment horizontal="center" shrinkToFit="1"/>
    </xf>
    <xf numFmtId="39" fontId="7" fillId="0" borderId="0" xfId="0" applyNumberFormat="1" applyFont="1" applyBorder="1" applyAlignment="1" applyProtection="1">
      <alignment shrinkToFit="1"/>
    </xf>
    <xf numFmtId="0" fontId="4" fillId="0" borderId="141" xfId="0" applyNumberFormat="1" applyFont="1" applyFill="1" applyBorder="1" applyAlignment="1" applyProtection="1">
      <alignment horizontal="left"/>
      <protection locked="0"/>
    </xf>
    <xf numFmtId="39" fontId="4" fillId="0" borderId="141" xfId="0" applyNumberFormat="1" applyFont="1" applyFill="1" applyBorder="1" applyAlignment="1" applyProtection="1">
      <alignment shrinkToFit="1"/>
    </xf>
    <xf numFmtId="16" fontId="3" fillId="0" borderId="141" xfId="0" quotePrefix="1" applyNumberFormat="1" applyFont="1" applyBorder="1" applyAlignment="1" applyProtection="1">
      <alignment horizontal="right"/>
    </xf>
    <xf numFmtId="16" fontId="3" fillId="0" borderId="136" xfId="0" applyNumberFormat="1" applyFont="1" applyBorder="1" applyAlignment="1" applyProtection="1">
      <alignment horizontal="right"/>
    </xf>
    <xf numFmtId="2" fontId="3" fillId="0" borderId="142" xfId="0" applyNumberFormat="1" applyFont="1" applyBorder="1" applyProtection="1"/>
    <xf numFmtId="39" fontId="3" fillId="0" borderId="143" xfId="0" applyNumberFormat="1" applyFont="1" applyBorder="1" applyAlignment="1" applyProtection="1">
      <alignment shrinkToFit="1"/>
    </xf>
    <xf numFmtId="39" fontId="3" fillId="0" borderId="144" xfId="0" applyNumberFormat="1" applyFont="1" applyBorder="1" applyAlignment="1" applyProtection="1">
      <alignment shrinkToFit="1"/>
    </xf>
    <xf numFmtId="39" fontId="3" fillId="0" borderId="145" xfId="0" applyNumberFormat="1" applyFont="1" applyBorder="1" applyAlignment="1" applyProtection="1">
      <alignment shrinkToFit="1"/>
    </xf>
    <xf numFmtId="39" fontId="3" fillId="0" borderId="146" xfId="0" applyNumberFormat="1" applyFont="1" applyBorder="1" applyAlignment="1" applyProtection="1">
      <alignment shrinkToFit="1"/>
    </xf>
    <xf numFmtId="39" fontId="3" fillId="0" borderId="142" xfId="0" applyNumberFormat="1" applyFont="1" applyBorder="1" applyAlignment="1" applyProtection="1">
      <alignment shrinkToFit="1"/>
    </xf>
    <xf numFmtId="39" fontId="3" fillId="0" borderId="147" xfId="0" applyNumberFormat="1" applyFont="1" applyBorder="1" applyAlignment="1" applyProtection="1">
      <alignment shrinkToFit="1"/>
    </xf>
    <xf numFmtId="39" fontId="3" fillId="0" borderId="148" xfId="0" applyNumberFormat="1" applyFont="1" applyBorder="1" applyAlignment="1" applyProtection="1">
      <alignment shrinkToFit="1"/>
    </xf>
    <xf numFmtId="39" fontId="3" fillId="0" borderId="145" xfId="0" applyNumberFormat="1" applyFont="1" applyBorder="1" applyAlignment="1" applyProtection="1">
      <alignment horizontal="right" shrinkToFit="1"/>
    </xf>
    <xf numFmtId="0" fontId="8" fillId="0" borderId="0" xfId="0" applyFont="1" applyAlignment="1">
      <alignment horizontal="right" shrinkToFit="1"/>
    </xf>
    <xf numFmtId="0" fontId="10" fillId="0" borderId="0" xfId="0" applyFont="1" applyFill="1" applyAlignment="1" applyProtection="1">
      <alignment horizontal="right" shrinkToFit="1"/>
    </xf>
    <xf numFmtId="0" fontId="10" fillId="0" borderId="0" xfId="0" applyFont="1" applyFill="1" applyAlignment="1">
      <alignment horizontal="right" shrinkToFit="1"/>
    </xf>
    <xf numFmtId="0" fontId="22" fillId="0" borderId="0" xfId="0" applyFont="1" applyAlignment="1">
      <alignment horizontal="right" shrinkToFit="1"/>
    </xf>
    <xf numFmtId="167" fontId="8" fillId="0" borderId="0" xfId="0" applyNumberFormat="1" applyFont="1" applyAlignment="1" applyProtection="1">
      <alignment horizontal="right" shrinkToFit="1"/>
    </xf>
    <xf numFmtId="0" fontId="0" fillId="0" borderId="0" xfId="0" applyAlignment="1">
      <alignment horizontal="right" shrinkToFit="1"/>
    </xf>
    <xf numFmtId="2" fontId="8" fillId="0" borderId="0" xfId="0" applyNumberFormat="1" applyFont="1" applyAlignment="1" applyProtection="1">
      <alignment horizontal="right" shrinkToFit="1"/>
    </xf>
    <xf numFmtId="0" fontId="6" fillId="0" borderId="55" xfId="0" applyFont="1" applyBorder="1"/>
    <xf numFmtId="49" fontId="2" fillId="0" borderId="8" xfId="0" applyNumberFormat="1" applyFont="1" applyBorder="1" applyAlignment="1" applyProtection="1">
      <alignment horizontal="center" shrinkToFit="1"/>
      <protection locked="0"/>
    </xf>
    <xf numFmtId="1" fontId="2" fillId="0" borderId="9" xfId="0" applyNumberFormat="1" applyFont="1" applyBorder="1" applyAlignment="1" applyProtection="1">
      <alignment horizontal="center" shrinkToFit="1"/>
      <protection locked="0"/>
    </xf>
    <xf numFmtId="49" fontId="2" fillId="0" borderId="12" xfId="0" applyNumberFormat="1" applyFont="1" applyBorder="1" applyAlignment="1" applyProtection="1">
      <alignment horizontal="center" shrinkToFit="1"/>
      <protection locked="0"/>
    </xf>
    <xf numFmtId="1" fontId="2" fillId="0" borderId="13" xfId="0" applyNumberFormat="1" applyFont="1" applyBorder="1" applyAlignment="1" applyProtection="1">
      <alignment horizontal="center" shrinkToFit="1"/>
      <protection locked="0"/>
    </xf>
    <xf numFmtId="49" fontId="2" fillId="0" borderId="17" xfId="0" applyNumberFormat="1" applyFont="1" applyBorder="1" applyAlignment="1" applyProtection="1">
      <alignment horizontal="center" shrinkToFit="1"/>
      <protection locked="0"/>
    </xf>
    <xf numFmtId="49" fontId="2" fillId="0" borderId="69" xfId="0" applyNumberFormat="1" applyFont="1" applyBorder="1" applyAlignment="1" applyProtection="1">
      <alignment horizontal="center" shrinkToFit="1"/>
      <protection locked="0"/>
    </xf>
    <xf numFmtId="1" fontId="2" fillId="0" borderId="18" xfId="0" applyNumberFormat="1" applyFont="1" applyBorder="1" applyAlignment="1" applyProtection="1">
      <alignment horizontal="center" shrinkToFit="1"/>
      <protection locked="0"/>
    </xf>
    <xf numFmtId="39" fontId="2" fillId="0" borderId="149" xfId="0" applyNumberFormat="1" applyFont="1" applyBorder="1" applyAlignment="1" applyProtection="1">
      <alignment shrinkToFit="1"/>
    </xf>
    <xf numFmtId="1" fontId="7" fillId="0" borderId="45" xfId="0" applyNumberFormat="1" applyFont="1" applyBorder="1" applyAlignment="1" applyProtection="1">
      <alignment horizontal="left"/>
      <protection locked="0"/>
    </xf>
    <xf numFmtId="1" fontId="7" fillId="0" borderId="54" xfId="0" applyNumberFormat="1" applyFont="1" applyBorder="1" applyAlignment="1" applyProtection="1">
      <alignment horizontal="left"/>
      <protection locked="0"/>
    </xf>
    <xf numFmtId="1" fontId="7" fillId="0" borderId="0" xfId="0" applyNumberFormat="1" applyFont="1" applyBorder="1" applyAlignment="1" applyProtection="1">
      <alignment horizontal="left"/>
      <protection locked="0"/>
    </xf>
    <xf numFmtId="1" fontId="7" fillId="0" borderId="55" xfId="0" applyNumberFormat="1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2" fillId="0" borderId="46" xfId="0" applyFont="1" applyBorder="1" applyProtection="1"/>
    <xf numFmtId="0" fontId="3" fillId="0" borderId="0" xfId="0" applyFont="1" applyBorder="1" applyProtection="1"/>
    <xf numFmtId="0" fontId="3" fillId="0" borderId="21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0" xfId="0" applyFont="1" applyBorder="1" applyProtection="1"/>
    <xf numFmtId="0" fontId="3" fillId="0" borderId="67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left" shrinkToFit="1"/>
    </xf>
    <xf numFmtId="0" fontId="3" fillId="0" borderId="0" xfId="0" applyFont="1" applyAlignment="1" applyProtection="1">
      <alignment horizontal="left"/>
    </xf>
    <xf numFmtId="2" fontId="3" fillId="0" borderId="4" xfId="0" applyNumberFormat="1" applyFont="1" applyBorder="1" applyProtection="1"/>
    <xf numFmtId="2" fontId="3" fillId="0" borderId="5" xfId="0" applyNumberFormat="1" applyFont="1" applyBorder="1" applyProtection="1"/>
    <xf numFmtId="2" fontId="3" fillId="0" borderId="10" xfId="0" applyNumberFormat="1" applyFont="1" applyBorder="1" applyProtection="1"/>
    <xf numFmtId="0" fontId="18" fillId="0" borderId="0" xfId="0" applyFont="1" applyAlignment="1">
      <alignment horizontal="center"/>
    </xf>
    <xf numFmtId="0" fontId="3" fillId="0" borderId="103" xfId="0" applyFont="1" applyBorder="1" applyAlignment="1" applyProtection="1">
      <alignment shrinkToFit="1"/>
    </xf>
    <xf numFmtId="0" fontId="3" fillId="0" borderId="104" xfId="0" applyFont="1" applyBorder="1" applyAlignment="1" applyProtection="1">
      <alignment shrinkToFit="1"/>
    </xf>
    <xf numFmtId="0" fontId="3" fillId="0" borderId="105" xfId="0" applyFont="1" applyBorder="1" applyAlignment="1" applyProtection="1">
      <alignment shrinkToFit="1"/>
    </xf>
    <xf numFmtId="0" fontId="2" fillId="0" borderId="62" xfId="0" applyFont="1" applyBorder="1" applyAlignment="1" applyProtection="1">
      <alignment horizontal="center"/>
    </xf>
    <xf numFmtId="0" fontId="2" fillId="0" borderId="102" xfId="0" applyFont="1" applyBorder="1" applyAlignment="1" applyProtection="1">
      <alignment horizontal="center"/>
    </xf>
    <xf numFmtId="0" fontId="2" fillId="0" borderId="103" xfId="0" applyFont="1" applyBorder="1" applyAlignment="1" applyProtection="1">
      <alignment horizontal="center" shrinkToFit="1"/>
    </xf>
    <xf numFmtId="0" fontId="2" fillId="0" borderId="104" xfId="0" applyFont="1" applyBorder="1" applyAlignment="1" applyProtection="1">
      <alignment horizontal="center" shrinkToFit="1"/>
    </xf>
    <xf numFmtId="0" fontId="2" fillId="0" borderId="105" xfId="0" applyFont="1" applyBorder="1" applyAlignment="1" applyProtection="1">
      <alignment horizontal="center" shrinkToFit="1"/>
    </xf>
    <xf numFmtId="0" fontId="2" fillId="0" borderId="106" xfId="0" applyFont="1" applyBorder="1" applyAlignment="1" applyProtection="1">
      <alignment horizontal="center"/>
    </xf>
    <xf numFmtId="49" fontId="9" fillId="0" borderId="58" xfId="0" applyNumberFormat="1" applyFont="1" applyBorder="1" applyAlignment="1" applyProtection="1">
      <alignment horizontal="center"/>
    </xf>
    <xf numFmtId="49" fontId="9" fillId="0" borderId="59" xfId="0" applyNumberFormat="1" applyFont="1" applyBorder="1" applyAlignment="1" applyProtection="1">
      <alignment horizontal="center"/>
    </xf>
    <xf numFmtId="7" fontId="9" fillId="0" borderId="59" xfId="0" applyNumberFormat="1" applyFont="1" applyBorder="1" applyAlignment="1" applyProtection="1"/>
    <xf numFmtId="7" fontId="9" fillId="0" borderId="60" xfId="0" applyNumberFormat="1" applyFont="1" applyBorder="1" applyAlignment="1" applyProtection="1"/>
    <xf numFmtId="165" fontId="4" fillId="0" borderId="0" xfId="0" applyNumberFormat="1" applyFont="1" applyAlignment="1" applyProtection="1">
      <alignment horizontal="center"/>
    </xf>
    <xf numFmtId="0" fontId="2" fillId="0" borderId="101" xfId="0" applyFont="1" applyBorder="1" applyAlignment="1" applyProtection="1">
      <alignment horizontal="center"/>
    </xf>
    <xf numFmtId="0" fontId="4" fillId="0" borderId="99" xfId="0" applyFont="1" applyBorder="1" applyAlignment="1" applyProtection="1">
      <alignment horizontal="center"/>
    </xf>
    <xf numFmtId="0" fontId="4" fillId="0" borderId="57" xfId="0" applyFont="1" applyBorder="1" applyAlignment="1" applyProtection="1">
      <alignment horizontal="center"/>
    </xf>
    <xf numFmtId="0" fontId="4" fillId="0" borderId="100" xfId="0" applyFont="1" applyBorder="1" applyAlignment="1" applyProtection="1">
      <alignment horizontal="center"/>
    </xf>
    <xf numFmtId="0" fontId="4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0" fontId="4" fillId="0" borderId="47" xfId="0" applyFont="1" applyBorder="1" applyAlignment="1" applyProtection="1"/>
    <xf numFmtId="0" fontId="4" fillId="0" borderId="0" xfId="0" applyFont="1" applyBorder="1" applyAlignment="1" applyProtection="1"/>
    <xf numFmtId="39" fontId="7" fillId="3" borderId="0" xfId="0" applyNumberFormat="1" applyFont="1" applyFill="1" applyBorder="1" applyAlignment="1" applyProtection="1">
      <alignment horizontal="right" shrinkToFit="1"/>
      <protection locked="0"/>
    </xf>
    <xf numFmtId="0" fontId="4" fillId="0" borderId="97" xfId="0" applyFont="1" applyBorder="1" applyAlignment="1" applyProtection="1">
      <alignment horizontal="center"/>
    </xf>
    <xf numFmtId="0" fontId="4" fillId="0" borderId="98" xfId="0" applyFont="1" applyBorder="1" applyAlignment="1" applyProtection="1">
      <alignment horizontal="center"/>
    </xf>
    <xf numFmtId="0" fontId="7" fillId="0" borderId="98" xfId="0" applyFont="1" applyBorder="1" applyAlignment="1" applyProtection="1"/>
    <xf numFmtId="166" fontId="7" fillId="0" borderId="0" xfId="0" applyNumberFormat="1" applyFont="1" applyBorder="1" applyAlignment="1" applyProtection="1">
      <protection locked="0"/>
    </xf>
    <xf numFmtId="0" fontId="7" fillId="0" borderId="47" xfId="0" applyFont="1" applyBorder="1" applyAlignment="1" applyProtection="1"/>
    <xf numFmtId="0" fontId="7" fillId="0" borderId="0" xfId="0" applyFont="1" applyBorder="1" applyAlignment="1" applyProtection="1"/>
    <xf numFmtId="39" fontId="7" fillId="0" borderId="0" xfId="0" applyNumberFormat="1" applyFont="1" applyBorder="1" applyAlignment="1" applyProtection="1"/>
    <xf numFmtId="49" fontId="3" fillId="0" borderId="97" xfId="0" applyNumberFormat="1" applyFont="1" applyBorder="1" applyAlignment="1" applyProtection="1">
      <alignment horizontal="center"/>
    </xf>
    <xf numFmtId="49" fontId="4" fillId="0" borderId="98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center"/>
    </xf>
    <xf numFmtId="0" fontId="4" fillId="0" borderId="4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49" fontId="24" fillId="2" borderId="0" xfId="0" applyNumberFormat="1" applyFont="1" applyFill="1" applyBorder="1" applyAlignment="1" applyProtection="1">
      <alignment horizontal="left"/>
      <protection locked="0"/>
    </xf>
    <xf numFmtId="49" fontId="24" fillId="2" borderId="46" xfId="0" applyNumberFormat="1" applyFont="1" applyFill="1" applyBorder="1" applyAlignment="1" applyProtection="1">
      <alignment horizontal="left"/>
      <protection locked="0"/>
    </xf>
    <xf numFmtId="0" fontId="7" fillId="2" borderId="0" xfId="0" applyNumberFormat="1" applyFont="1" applyFill="1" applyBorder="1" applyAlignment="1" applyProtection="1">
      <alignment horizontal="left"/>
      <protection locked="0"/>
    </xf>
    <xf numFmtId="0" fontId="7" fillId="2" borderId="46" xfId="0" applyNumberFormat="1" applyFont="1" applyFill="1" applyBorder="1" applyAlignment="1" applyProtection="1">
      <alignment horizontal="left"/>
      <protection locked="0"/>
    </xf>
    <xf numFmtId="39" fontId="7" fillId="0" borderId="0" xfId="0" applyNumberFormat="1" applyFont="1" applyBorder="1" applyAlignment="1" applyProtection="1">
      <alignment horizontal="right" shrinkToFit="1"/>
      <protection locked="0"/>
    </xf>
    <xf numFmtId="0" fontId="3" fillId="0" borderId="47" xfId="0" applyFont="1" applyBorder="1" applyAlignment="1" applyProtection="1"/>
    <xf numFmtId="0" fontId="3" fillId="0" borderId="0" xfId="0" applyFont="1" applyBorder="1" applyAlignment="1" applyProtection="1"/>
    <xf numFmtId="39" fontId="7" fillId="2" borderId="0" xfId="0" applyNumberFormat="1" applyFont="1" applyFill="1" applyBorder="1" applyAlignment="1" applyProtection="1">
      <protection locked="0"/>
    </xf>
    <xf numFmtId="165" fontId="7" fillId="0" borderId="0" xfId="0" applyNumberFormat="1" applyFont="1" applyBorder="1" applyAlignment="1" applyProtection="1">
      <protection locked="0"/>
    </xf>
    <xf numFmtId="0" fontId="7" fillId="0" borderId="53" xfId="0" applyFont="1" applyBorder="1" applyAlignment="1" applyProtection="1"/>
    <xf numFmtId="0" fontId="7" fillId="0" borderId="49" xfId="0" applyFont="1" applyBorder="1" applyAlignment="1" applyProtection="1"/>
    <xf numFmtId="4" fontId="7" fillId="0" borderId="49" xfId="0" applyNumberFormat="1" applyFont="1" applyBorder="1" applyAlignment="1" applyProtection="1"/>
    <xf numFmtId="39" fontId="7" fillId="0" borderId="0" xfId="0" applyNumberFormat="1" applyFont="1" applyBorder="1" applyAlignment="1" applyProtection="1">
      <alignment horizontal="right" shrinkToFit="1"/>
    </xf>
    <xf numFmtId="165" fontId="3" fillId="2" borderId="0" xfId="0" applyNumberFormat="1" applyFont="1" applyFill="1" applyAlignment="1" applyProtection="1">
      <alignment horizontal="center"/>
      <protection locked="0"/>
    </xf>
    <xf numFmtId="165" fontId="4" fillId="2" borderId="0" xfId="0" applyNumberFormat="1" applyFont="1" applyFill="1" applyAlignment="1" applyProtection="1">
      <alignment horizontal="center"/>
      <protection locked="0"/>
    </xf>
    <xf numFmtId="39" fontId="2" fillId="3" borderId="0" xfId="0" applyNumberFormat="1" applyFont="1" applyFill="1" applyBorder="1" applyAlignment="1" applyProtection="1">
      <alignment horizontal="right" shrinkToFit="1"/>
      <protection locked="0"/>
    </xf>
    <xf numFmtId="0" fontId="20" fillId="0" borderId="0" xfId="0" applyFont="1" applyFill="1" applyAlignment="1" applyProtection="1">
      <alignment horizontal="center"/>
      <protection locked="0"/>
    </xf>
    <xf numFmtId="44" fontId="0" fillId="0" borderId="58" xfId="0" applyNumberFormat="1" applyBorder="1" applyAlignment="1" applyProtection="1">
      <alignment horizontal="center"/>
      <protection locked="0"/>
    </xf>
    <xf numFmtId="44" fontId="0" fillId="0" borderId="60" xfId="0" applyNumberFormat="1" applyBorder="1" applyAlignment="1" applyProtection="1">
      <alignment horizontal="center"/>
      <protection locked="0"/>
    </xf>
    <xf numFmtId="49" fontId="4" fillId="0" borderId="97" xfId="0" applyNumberFormat="1" applyFont="1" applyBorder="1" applyAlignment="1" applyProtection="1">
      <alignment horizontal="center"/>
    </xf>
    <xf numFmtId="0" fontId="7" fillId="0" borderId="0" xfId="0" applyNumberFormat="1" applyFont="1" applyBorder="1" applyAlignment="1" applyProtection="1">
      <alignment horizontal="left"/>
    </xf>
    <xf numFmtId="0" fontId="7" fillId="0" borderId="46" xfId="0" applyNumberFormat="1" applyFont="1" applyBorder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20" fillId="0" borderId="0" xfId="0" applyFont="1" applyFill="1" applyAlignment="1" applyProtection="1">
      <alignment horizontal="center"/>
    </xf>
    <xf numFmtId="0" fontId="21" fillId="0" borderId="57" xfId="0" applyFont="1" applyBorder="1" applyAlignment="1">
      <alignment horizontal="center"/>
    </xf>
    <xf numFmtId="0" fontId="10" fillId="0" borderId="96" xfId="0" applyFont="1" applyBorder="1" applyAlignment="1" applyProtection="1">
      <alignment horizontal="left"/>
      <protection locked="0"/>
    </xf>
    <xf numFmtId="0" fontId="10" fillId="0" borderId="98" xfId="0" applyFont="1" applyBorder="1" applyAlignment="1">
      <alignment horizontal="center"/>
    </xf>
    <xf numFmtId="44" fontId="8" fillId="0" borderId="99" xfId="0" applyNumberFormat="1" applyFont="1" applyBorder="1" applyAlignment="1" applyProtection="1">
      <alignment horizontal="right"/>
    </xf>
    <xf numFmtId="44" fontId="8" fillId="0" borderId="100" xfId="0" applyNumberFormat="1" applyFont="1" applyBorder="1" applyAlignment="1" applyProtection="1">
      <alignment horizontal="right"/>
    </xf>
    <xf numFmtId="43" fontId="8" fillId="0" borderId="107" xfId="0" applyNumberFormat="1" applyFont="1" applyBorder="1" applyAlignment="1" applyProtection="1">
      <alignment horizontal="right"/>
      <protection locked="0"/>
    </xf>
    <xf numFmtId="43" fontId="8" fillId="0" borderId="108" xfId="0" applyNumberFormat="1" applyFont="1" applyBorder="1" applyAlignment="1" applyProtection="1">
      <alignment horizontal="right"/>
      <protection locked="0"/>
    </xf>
    <xf numFmtId="44" fontId="8" fillId="0" borderId="45" xfId="0" applyNumberFormat="1" applyFont="1" applyBorder="1" applyAlignment="1" applyProtection="1">
      <alignment horizontal="right"/>
    </xf>
    <xf numFmtId="44" fontId="8" fillId="0" borderId="51" xfId="0" applyNumberFormat="1" applyFont="1" applyBorder="1" applyAlignment="1" applyProtection="1">
      <alignment horizontal="right"/>
    </xf>
    <xf numFmtId="44" fontId="8" fillId="0" borderId="107" xfId="0" applyNumberFormat="1" applyFont="1" applyBorder="1" applyAlignment="1" applyProtection="1">
      <alignment horizontal="right"/>
    </xf>
    <xf numFmtId="44" fontId="8" fillId="0" borderId="108" xfId="0" applyNumberFormat="1" applyFont="1" applyBorder="1" applyAlignment="1" applyProtection="1">
      <alignment horizontal="right"/>
    </xf>
    <xf numFmtId="0" fontId="10" fillId="0" borderId="59" xfId="0" applyFont="1" applyBorder="1" applyAlignment="1">
      <alignment horizontal="center" shrinkToFit="1"/>
    </xf>
    <xf numFmtId="44" fontId="8" fillId="0" borderId="86" xfId="0" applyNumberFormat="1" applyFont="1" applyBorder="1" applyAlignment="1" applyProtection="1">
      <alignment horizontal="right" shrinkToFit="1"/>
    </xf>
    <xf numFmtId="44" fontId="8" fillId="0" borderId="109" xfId="0" applyNumberFormat="1" applyFont="1" applyBorder="1" applyAlignment="1" applyProtection="1">
      <alignment horizontal="right" shrinkToFit="1"/>
    </xf>
    <xf numFmtId="44" fontId="8" fillId="0" borderId="110" xfId="0" applyNumberFormat="1" applyFont="1" applyBorder="1" applyAlignment="1" applyProtection="1">
      <alignment horizontal="right" shrinkToFit="1"/>
    </xf>
    <xf numFmtId="44" fontId="8" fillId="0" borderId="111" xfId="0" applyNumberFormat="1" applyFont="1" applyBorder="1" applyAlignment="1" applyProtection="1">
      <alignment horizontal="right" shrinkToFit="1"/>
    </xf>
    <xf numFmtId="44" fontId="8" fillId="0" borderId="112" xfId="0" applyNumberFormat="1" applyFont="1" applyBorder="1" applyAlignment="1" applyProtection="1">
      <alignment horizontal="right" shrinkToFit="1"/>
    </xf>
    <xf numFmtId="44" fontId="8" fillId="0" borderId="113" xfId="0" applyNumberFormat="1" applyFont="1" applyBorder="1" applyAlignment="1" applyProtection="1">
      <alignment horizontal="right" shrinkToFit="1"/>
    </xf>
    <xf numFmtId="44" fontId="8" fillId="0" borderId="107" xfId="0" applyNumberFormat="1" applyFont="1" applyBorder="1" applyAlignment="1" applyProtection="1">
      <alignment horizontal="right" shrinkToFit="1"/>
    </xf>
    <xf numFmtId="44" fontId="8" fillId="0" borderId="114" xfId="0" applyNumberFormat="1" applyFont="1" applyBorder="1" applyAlignment="1" applyProtection="1">
      <alignment horizontal="right" shrinkToFit="1"/>
    </xf>
    <xf numFmtId="44" fontId="8" fillId="0" borderId="108" xfId="0" applyNumberFormat="1" applyFont="1" applyBorder="1" applyAlignment="1" applyProtection="1">
      <alignment horizontal="right" shrinkToFit="1"/>
    </xf>
    <xf numFmtId="0" fontId="2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55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166" fontId="7" fillId="0" borderId="49" xfId="0" applyNumberFormat="1" applyFont="1" applyBorder="1" applyAlignment="1" applyProtection="1"/>
    <xf numFmtId="0" fontId="21" fillId="0" borderId="0" xfId="0" applyFont="1" applyAlignment="1" applyProtection="1">
      <alignment horizontal="center"/>
    </xf>
    <xf numFmtId="0" fontId="6" fillId="0" borderId="76" xfId="0" applyFont="1" applyBorder="1" applyAlignment="1" applyProtection="1">
      <alignment horizontal="left"/>
    </xf>
    <xf numFmtId="0" fontId="6" fillId="0" borderId="115" xfId="0" applyFont="1" applyBorder="1" applyAlignment="1" applyProtection="1">
      <alignment horizontal="left"/>
    </xf>
    <xf numFmtId="0" fontId="6" fillId="0" borderId="116" xfId="0" applyFont="1" applyBorder="1" applyAlignment="1" applyProtection="1">
      <alignment horizontal="left"/>
    </xf>
    <xf numFmtId="0" fontId="6" fillId="0" borderId="115" xfId="0" applyFont="1" applyBorder="1" applyAlignment="1" applyProtection="1">
      <alignment horizontal="center"/>
    </xf>
    <xf numFmtId="0" fontId="6" fillId="0" borderId="117" xfId="0" applyFont="1" applyBorder="1" applyAlignment="1" applyProtection="1">
      <alignment horizontal="center"/>
    </xf>
    <xf numFmtId="0" fontId="3" fillId="0" borderId="103" xfId="0" applyFont="1" applyBorder="1" applyAlignment="1" applyProtection="1">
      <alignment horizontal="center" shrinkToFit="1"/>
    </xf>
    <xf numFmtId="0" fontId="3" fillId="0" borderId="104" xfId="0" applyFont="1" applyBorder="1" applyAlignment="1" applyProtection="1">
      <alignment horizontal="center" shrinkToFit="1"/>
    </xf>
    <xf numFmtId="0" fontId="3" fillId="0" borderId="105" xfId="0" applyFont="1" applyBorder="1" applyAlignment="1" applyProtection="1">
      <alignment horizontal="center" shrinkToFit="1"/>
    </xf>
    <xf numFmtId="0" fontId="3" fillId="0" borderId="101" xfId="0" applyFont="1" applyBorder="1" applyAlignment="1" applyProtection="1">
      <alignment horizontal="center"/>
    </xf>
    <xf numFmtId="0" fontId="3" fillId="0" borderId="62" xfId="0" applyFont="1" applyBorder="1" applyAlignment="1" applyProtection="1">
      <alignment horizontal="center"/>
    </xf>
    <xf numFmtId="0" fontId="3" fillId="0" borderId="102" xfId="0" applyFont="1" applyBorder="1" applyAlignment="1" applyProtection="1">
      <alignment horizontal="center"/>
    </xf>
    <xf numFmtId="0" fontId="1" fillId="3" borderId="118" xfId="0" applyNumberFormat="1" applyFont="1" applyFill="1" applyBorder="1" applyAlignment="1" applyProtection="1">
      <alignment horizontal="left"/>
      <protection locked="0"/>
    </xf>
    <xf numFmtId="0" fontId="1" fillId="3" borderId="96" xfId="0" applyNumberFormat="1" applyFont="1" applyFill="1" applyBorder="1" applyAlignment="1" applyProtection="1">
      <alignment horizontal="left"/>
      <protection locked="0"/>
    </xf>
    <xf numFmtId="0" fontId="1" fillId="3" borderId="119" xfId="0" applyNumberFormat="1" applyFont="1" applyFill="1" applyBorder="1" applyAlignment="1" applyProtection="1">
      <alignment horizontal="left"/>
      <protection locked="0"/>
    </xf>
    <xf numFmtId="43" fontId="1" fillId="0" borderId="86" xfId="0" applyNumberFormat="1" applyFont="1" applyBorder="1" applyAlignment="1" applyProtection="1">
      <alignment horizontal="right"/>
    </xf>
    <xf numFmtId="43" fontId="1" fillId="0" borderId="120" xfId="0" applyNumberFormat="1" applyFont="1" applyBorder="1" applyAlignment="1" applyProtection="1">
      <alignment horizontal="right"/>
    </xf>
    <xf numFmtId="0" fontId="1" fillId="0" borderId="118" xfId="0" applyNumberFormat="1" applyFont="1" applyFill="1" applyBorder="1" applyAlignment="1" applyProtection="1">
      <alignment horizontal="left"/>
      <protection locked="0"/>
    </xf>
    <xf numFmtId="0" fontId="1" fillId="0" borderId="96" xfId="0" applyNumberFormat="1" applyFont="1" applyFill="1" applyBorder="1" applyAlignment="1" applyProtection="1">
      <alignment horizontal="left"/>
      <protection locked="0"/>
    </xf>
    <xf numFmtId="0" fontId="1" fillId="0" borderId="119" xfId="0" applyNumberFormat="1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/>
    <xf numFmtId="0" fontId="6" fillId="0" borderId="46" xfId="0" applyFont="1" applyBorder="1" applyAlignment="1" applyProtection="1"/>
    <xf numFmtId="0" fontId="1" fillId="0" borderId="118" xfId="0" applyNumberFormat="1" applyFont="1" applyFill="1" applyBorder="1" applyAlignment="1" applyProtection="1">
      <alignment horizontal="left"/>
    </xf>
    <xf numFmtId="0" fontId="1" fillId="0" borderId="96" xfId="0" applyNumberFormat="1" applyFont="1" applyFill="1" applyBorder="1" applyAlignment="1" applyProtection="1">
      <alignment horizontal="left"/>
    </xf>
    <xf numFmtId="0" fontId="1" fillId="0" borderId="119" xfId="0" applyNumberFormat="1" applyFont="1" applyFill="1" applyBorder="1" applyAlignment="1" applyProtection="1">
      <alignment horizontal="left"/>
    </xf>
    <xf numFmtId="43" fontId="1" fillId="0" borderId="111" xfId="0" applyNumberFormat="1" applyFont="1" applyBorder="1" applyAlignment="1" applyProtection="1">
      <alignment horizontal="right"/>
    </xf>
    <xf numFmtId="43" fontId="1" fillId="0" borderId="121" xfId="0" applyNumberFormat="1" applyFont="1" applyBorder="1" applyAlignment="1" applyProtection="1">
      <alignment horizontal="right"/>
    </xf>
    <xf numFmtId="0" fontId="1" fillId="0" borderId="122" xfId="0" applyNumberFormat="1" applyFont="1" applyFill="1" applyBorder="1" applyAlignment="1" applyProtection="1">
      <alignment horizontal="left"/>
    </xf>
    <xf numFmtId="0" fontId="1" fillId="0" borderId="114" xfId="0" applyNumberFormat="1" applyFont="1" applyFill="1" applyBorder="1" applyAlignment="1" applyProtection="1">
      <alignment horizontal="left"/>
    </xf>
    <xf numFmtId="0" fontId="1" fillId="0" borderId="108" xfId="0" applyNumberFormat="1" applyFont="1" applyFill="1" applyBorder="1" applyAlignment="1" applyProtection="1">
      <alignment horizontal="left"/>
    </xf>
    <xf numFmtId="44" fontId="0" fillId="0" borderId="0" xfId="0" applyNumberFormat="1" applyBorder="1" applyAlignment="1" applyProtection="1">
      <alignment horizontal="center"/>
    </xf>
    <xf numFmtId="43" fontId="0" fillId="0" borderId="55" xfId="0" applyNumberFormat="1" applyBorder="1" applyAlignment="1" applyProtection="1">
      <alignment horizontal="center"/>
    </xf>
    <xf numFmtId="44" fontId="0" fillId="0" borderId="128" xfId="0" applyNumberFormat="1" applyBorder="1" applyAlignment="1" applyProtection="1">
      <alignment horizontal="center"/>
    </xf>
    <xf numFmtId="43" fontId="1" fillId="3" borderId="111" xfId="0" applyNumberFormat="1" applyFont="1" applyFill="1" applyBorder="1" applyAlignment="1" applyProtection="1">
      <alignment horizontal="right"/>
      <protection locked="0"/>
    </xf>
    <xf numFmtId="43" fontId="1" fillId="3" borderId="121" xfId="0" applyNumberFormat="1" applyFont="1" applyFill="1" applyBorder="1" applyAlignment="1" applyProtection="1">
      <alignment horizontal="right"/>
      <protection locked="0"/>
    </xf>
    <xf numFmtId="0" fontId="6" fillId="0" borderId="53" xfId="0" applyFont="1" applyBorder="1" applyAlignment="1" applyProtection="1">
      <alignment horizontal="center"/>
    </xf>
    <xf numFmtId="0" fontId="6" fillId="0" borderId="49" xfId="0" applyFont="1" applyBorder="1" applyAlignment="1" applyProtection="1">
      <alignment horizontal="center"/>
    </xf>
    <xf numFmtId="0" fontId="6" fillId="0" borderId="50" xfId="0" applyFont="1" applyBorder="1" applyAlignment="1" applyProtection="1">
      <alignment horizontal="center"/>
    </xf>
    <xf numFmtId="44" fontId="6" fillId="0" borderId="123" xfId="0" applyNumberFormat="1" applyFont="1" applyBorder="1" applyAlignment="1" applyProtection="1">
      <alignment horizontal="right"/>
    </xf>
    <xf numFmtId="44" fontId="6" fillId="0" borderId="124" xfId="0" applyNumberFormat="1" applyFont="1" applyBorder="1" applyAlignment="1" applyProtection="1">
      <alignment horizontal="right"/>
    </xf>
    <xf numFmtId="0" fontId="6" fillId="0" borderId="125" xfId="0" applyFont="1" applyBorder="1" applyAlignment="1" applyProtection="1">
      <alignment horizontal="center"/>
    </xf>
    <xf numFmtId="0" fontId="6" fillId="0" borderId="126" xfId="0" applyFont="1" applyBorder="1" applyAlignment="1" applyProtection="1">
      <alignment horizontal="center"/>
    </xf>
    <xf numFmtId="0" fontId="6" fillId="0" borderId="127" xfId="0" applyFont="1" applyBorder="1" applyAlignment="1" applyProtection="1">
      <alignment horizontal="center"/>
    </xf>
    <xf numFmtId="43" fontId="0" fillId="0" borderId="0" xfId="0" applyNumberForma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74"/>
  <sheetViews>
    <sheetView showGridLines="0" tabSelected="1" workbookViewId="0">
      <selection activeCell="A2" sqref="A2"/>
    </sheetView>
  </sheetViews>
  <sheetFormatPr defaultColWidth="9.140625" defaultRowHeight="12.75" customHeight="1" x14ac:dyDescent="0.2"/>
  <cols>
    <col min="1" max="1" width="18.42578125" style="157" customWidth="1"/>
    <col min="2" max="256" width="9.140625" style="157"/>
    <col min="257" max="257" width="18.42578125" style="157" customWidth="1"/>
    <col min="258" max="512" width="9.140625" style="157"/>
    <col min="513" max="513" width="18.42578125" style="157" customWidth="1"/>
    <col min="514" max="768" width="9.140625" style="157"/>
    <col min="769" max="769" width="18.42578125" style="157" customWidth="1"/>
    <col min="770" max="1024" width="9.140625" style="157"/>
    <col min="1025" max="1025" width="18.42578125" style="157" customWidth="1"/>
    <col min="1026" max="1280" width="9.140625" style="157"/>
    <col min="1281" max="1281" width="18.42578125" style="157" customWidth="1"/>
    <col min="1282" max="1536" width="9.140625" style="157"/>
    <col min="1537" max="1537" width="18.42578125" style="157" customWidth="1"/>
    <col min="1538" max="1792" width="9.140625" style="157"/>
    <col min="1793" max="1793" width="18.42578125" style="157" customWidth="1"/>
    <col min="1794" max="2048" width="9.140625" style="157"/>
    <col min="2049" max="2049" width="18.42578125" style="157" customWidth="1"/>
    <col min="2050" max="2304" width="9.140625" style="157"/>
    <col min="2305" max="2305" width="18.42578125" style="157" customWidth="1"/>
    <col min="2306" max="2560" width="9.140625" style="157"/>
    <col min="2561" max="2561" width="18.42578125" style="157" customWidth="1"/>
    <col min="2562" max="2816" width="9.140625" style="157"/>
    <col min="2817" max="2817" width="18.42578125" style="157" customWidth="1"/>
    <col min="2818" max="3072" width="9.140625" style="157"/>
    <col min="3073" max="3073" width="18.42578125" style="157" customWidth="1"/>
    <col min="3074" max="3328" width="9.140625" style="157"/>
    <col min="3329" max="3329" width="18.42578125" style="157" customWidth="1"/>
    <col min="3330" max="3584" width="9.140625" style="157"/>
    <col min="3585" max="3585" width="18.42578125" style="157" customWidth="1"/>
    <col min="3586" max="3840" width="9.140625" style="157"/>
    <col min="3841" max="3841" width="18.42578125" style="157" customWidth="1"/>
    <col min="3842" max="4096" width="9.140625" style="157"/>
    <col min="4097" max="4097" width="18.42578125" style="157" customWidth="1"/>
    <col min="4098" max="4352" width="9.140625" style="157"/>
    <col min="4353" max="4353" width="18.42578125" style="157" customWidth="1"/>
    <col min="4354" max="4608" width="9.140625" style="157"/>
    <col min="4609" max="4609" width="18.42578125" style="157" customWidth="1"/>
    <col min="4610" max="4864" width="9.140625" style="157"/>
    <col min="4865" max="4865" width="18.42578125" style="157" customWidth="1"/>
    <col min="4866" max="5120" width="9.140625" style="157"/>
    <col min="5121" max="5121" width="18.42578125" style="157" customWidth="1"/>
    <col min="5122" max="5376" width="9.140625" style="157"/>
    <col min="5377" max="5377" width="18.42578125" style="157" customWidth="1"/>
    <col min="5378" max="5632" width="9.140625" style="157"/>
    <col min="5633" max="5633" width="18.42578125" style="157" customWidth="1"/>
    <col min="5634" max="5888" width="9.140625" style="157"/>
    <col min="5889" max="5889" width="18.42578125" style="157" customWidth="1"/>
    <col min="5890" max="6144" width="9.140625" style="157"/>
    <col min="6145" max="6145" width="18.42578125" style="157" customWidth="1"/>
    <col min="6146" max="6400" width="9.140625" style="157"/>
    <col min="6401" max="6401" width="18.42578125" style="157" customWidth="1"/>
    <col min="6402" max="6656" width="9.140625" style="157"/>
    <col min="6657" max="6657" width="18.42578125" style="157" customWidth="1"/>
    <col min="6658" max="6912" width="9.140625" style="157"/>
    <col min="6913" max="6913" width="18.42578125" style="157" customWidth="1"/>
    <col min="6914" max="7168" width="9.140625" style="157"/>
    <col min="7169" max="7169" width="18.42578125" style="157" customWidth="1"/>
    <col min="7170" max="7424" width="9.140625" style="157"/>
    <col min="7425" max="7425" width="18.42578125" style="157" customWidth="1"/>
    <col min="7426" max="7680" width="9.140625" style="157"/>
    <col min="7681" max="7681" width="18.42578125" style="157" customWidth="1"/>
    <col min="7682" max="7936" width="9.140625" style="157"/>
    <col min="7937" max="7937" width="18.42578125" style="157" customWidth="1"/>
    <col min="7938" max="8192" width="9.140625" style="157"/>
    <col min="8193" max="8193" width="18.42578125" style="157" customWidth="1"/>
    <col min="8194" max="8448" width="9.140625" style="157"/>
    <col min="8449" max="8449" width="18.42578125" style="157" customWidth="1"/>
    <col min="8450" max="8704" width="9.140625" style="157"/>
    <col min="8705" max="8705" width="18.42578125" style="157" customWidth="1"/>
    <col min="8706" max="8960" width="9.140625" style="157"/>
    <col min="8961" max="8961" width="18.42578125" style="157" customWidth="1"/>
    <col min="8962" max="9216" width="9.140625" style="157"/>
    <col min="9217" max="9217" width="18.42578125" style="157" customWidth="1"/>
    <col min="9218" max="9472" width="9.140625" style="157"/>
    <col min="9473" max="9473" width="18.42578125" style="157" customWidth="1"/>
    <col min="9474" max="9728" width="9.140625" style="157"/>
    <col min="9729" max="9729" width="18.42578125" style="157" customWidth="1"/>
    <col min="9730" max="9984" width="9.140625" style="157"/>
    <col min="9985" max="9985" width="18.42578125" style="157" customWidth="1"/>
    <col min="9986" max="10240" width="9.140625" style="157"/>
    <col min="10241" max="10241" width="18.42578125" style="157" customWidth="1"/>
    <col min="10242" max="10496" width="9.140625" style="157"/>
    <col min="10497" max="10497" width="18.42578125" style="157" customWidth="1"/>
    <col min="10498" max="10752" width="9.140625" style="157"/>
    <col min="10753" max="10753" width="18.42578125" style="157" customWidth="1"/>
    <col min="10754" max="11008" width="9.140625" style="157"/>
    <col min="11009" max="11009" width="18.42578125" style="157" customWidth="1"/>
    <col min="11010" max="11264" width="9.140625" style="157"/>
    <col min="11265" max="11265" width="18.42578125" style="157" customWidth="1"/>
    <col min="11266" max="11520" width="9.140625" style="157"/>
    <col min="11521" max="11521" width="18.42578125" style="157" customWidth="1"/>
    <col min="11522" max="11776" width="9.140625" style="157"/>
    <col min="11777" max="11777" width="18.42578125" style="157" customWidth="1"/>
    <col min="11778" max="12032" width="9.140625" style="157"/>
    <col min="12033" max="12033" width="18.42578125" style="157" customWidth="1"/>
    <col min="12034" max="12288" width="9.140625" style="157"/>
    <col min="12289" max="12289" width="18.42578125" style="157" customWidth="1"/>
    <col min="12290" max="12544" width="9.140625" style="157"/>
    <col min="12545" max="12545" width="18.42578125" style="157" customWidth="1"/>
    <col min="12546" max="12800" width="9.140625" style="157"/>
    <col min="12801" max="12801" width="18.42578125" style="157" customWidth="1"/>
    <col min="12802" max="13056" width="9.140625" style="157"/>
    <col min="13057" max="13057" width="18.42578125" style="157" customWidth="1"/>
    <col min="13058" max="13312" width="9.140625" style="157"/>
    <col min="13313" max="13313" width="18.42578125" style="157" customWidth="1"/>
    <col min="13314" max="13568" width="9.140625" style="157"/>
    <col min="13569" max="13569" width="18.42578125" style="157" customWidth="1"/>
    <col min="13570" max="13824" width="9.140625" style="157"/>
    <col min="13825" max="13825" width="18.42578125" style="157" customWidth="1"/>
    <col min="13826" max="14080" width="9.140625" style="157"/>
    <col min="14081" max="14081" width="18.42578125" style="157" customWidth="1"/>
    <col min="14082" max="14336" width="9.140625" style="157"/>
    <col min="14337" max="14337" width="18.42578125" style="157" customWidth="1"/>
    <col min="14338" max="14592" width="9.140625" style="157"/>
    <col min="14593" max="14593" width="18.42578125" style="157" customWidth="1"/>
    <col min="14594" max="14848" width="9.140625" style="157"/>
    <col min="14849" max="14849" width="18.42578125" style="157" customWidth="1"/>
    <col min="14850" max="15104" width="9.140625" style="157"/>
    <col min="15105" max="15105" width="18.42578125" style="157" customWidth="1"/>
    <col min="15106" max="15360" width="9.140625" style="157"/>
    <col min="15361" max="15361" width="18.42578125" style="157" customWidth="1"/>
    <col min="15362" max="15616" width="9.140625" style="157"/>
    <col min="15617" max="15617" width="18.42578125" style="157" customWidth="1"/>
    <col min="15618" max="15872" width="9.140625" style="157"/>
    <col min="15873" max="15873" width="18.42578125" style="157" customWidth="1"/>
    <col min="15874" max="16128" width="9.140625" style="157"/>
    <col min="16129" max="16129" width="18.42578125" style="157" customWidth="1"/>
    <col min="16130" max="16384" width="9.140625" style="157"/>
  </cols>
  <sheetData>
    <row r="1" spans="1:10" ht="12.75" customHeight="1" x14ac:dyDescent="0.2">
      <c r="A1" s="469" t="s">
        <v>412</v>
      </c>
      <c r="B1" s="469"/>
      <c r="C1" s="469"/>
      <c r="D1" s="469"/>
      <c r="E1" s="469"/>
      <c r="F1" s="469"/>
      <c r="G1" s="469"/>
      <c r="H1" s="469"/>
      <c r="I1" s="469"/>
      <c r="J1" s="469"/>
    </row>
    <row r="3" spans="1:10" s="174" customFormat="1" ht="12.75" customHeight="1" x14ac:dyDescent="0.2">
      <c r="A3" s="174" t="s">
        <v>251</v>
      </c>
      <c r="B3" s="174" t="s">
        <v>482</v>
      </c>
    </row>
    <row r="4" spans="1:10" s="174" customFormat="1" ht="12.75" customHeight="1" x14ac:dyDescent="0.2">
      <c r="A4" s="174" t="s">
        <v>251</v>
      </c>
      <c r="B4" s="174" t="s">
        <v>483</v>
      </c>
    </row>
    <row r="5" spans="1:10" s="174" customFormat="1" ht="12.75" customHeight="1" x14ac:dyDescent="0.2">
      <c r="A5" s="174" t="s">
        <v>251</v>
      </c>
      <c r="B5" s="174" t="s">
        <v>484</v>
      </c>
    </row>
    <row r="6" spans="1:10" s="174" customFormat="1" ht="12.75" customHeight="1" x14ac:dyDescent="0.2">
      <c r="A6" s="174" t="s">
        <v>251</v>
      </c>
      <c r="B6" s="174" t="s">
        <v>485</v>
      </c>
    </row>
    <row r="7" spans="1:10" s="174" customFormat="1" ht="12.75" customHeight="1" x14ac:dyDescent="0.2">
      <c r="B7" s="175" t="s">
        <v>257</v>
      </c>
      <c r="C7" s="175"/>
      <c r="D7" s="175"/>
      <c r="E7" s="175"/>
      <c r="F7" s="175"/>
      <c r="G7" s="175"/>
      <c r="H7" s="175"/>
      <c r="I7" s="175"/>
      <c r="J7" s="271"/>
    </row>
    <row r="8" spans="1:10" s="174" customFormat="1" ht="12.75" customHeight="1" x14ac:dyDescent="0.2">
      <c r="B8" s="174" t="s">
        <v>486</v>
      </c>
    </row>
    <row r="9" spans="1:10" s="174" customFormat="1" ht="12.75" customHeight="1" x14ac:dyDescent="0.2">
      <c r="B9" s="174" t="s">
        <v>487</v>
      </c>
    </row>
    <row r="10" spans="1:10" s="174" customFormat="1" ht="12.75" customHeight="1" x14ac:dyDescent="0.2">
      <c r="B10" s="174" t="s">
        <v>488</v>
      </c>
    </row>
    <row r="11" spans="1:10" s="174" customFormat="1" ht="12.75" customHeight="1" x14ac:dyDescent="0.2">
      <c r="B11" s="174" t="s">
        <v>489</v>
      </c>
    </row>
    <row r="12" spans="1:10" s="174" customFormat="1" ht="12.75" customHeight="1" x14ac:dyDescent="0.2">
      <c r="B12" s="174" t="s">
        <v>490</v>
      </c>
    </row>
    <row r="13" spans="1:10" s="174" customFormat="1" ht="12.75" customHeight="1" x14ac:dyDescent="0.2"/>
    <row r="14" spans="1:10" s="174" customFormat="1" ht="12.75" customHeight="1" x14ac:dyDescent="0.2">
      <c r="B14" s="272" t="s">
        <v>377</v>
      </c>
    </row>
    <row r="15" spans="1:10" s="174" customFormat="1" ht="12.75" customHeight="1" x14ac:dyDescent="0.2">
      <c r="B15" s="272" t="s">
        <v>378</v>
      </c>
    </row>
    <row r="16" spans="1:10" s="174" customFormat="1" ht="12.75" customHeight="1" x14ac:dyDescent="0.2"/>
    <row r="17" spans="1:256" s="174" customFormat="1" ht="12.75" customHeight="1" x14ac:dyDescent="0.2">
      <c r="A17" s="174" t="s">
        <v>265</v>
      </c>
      <c r="B17" s="181" t="s">
        <v>266</v>
      </c>
    </row>
    <row r="18" spans="1:256" s="174" customFormat="1" ht="12.75" customHeight="1" x14ac:dyDescent="0.2">
      <c r="A18" s="338"/>
      <c r="B18" s="174" t="s">
        <v>267</v>
      </c>
    </row>
    <row r="19" spans="1:256" s="174" customFormat="1" ht="12.75" customHeight="1" x14ac:dyDescent="0.2">
      <c r="B19" s="174" t="s">
        <v>421</v>
      </c>
    </row>
    <row r="20" spans="1:256" ht="12.75" customHeight="1" x14ac:dyDescent="0.2">
      <c r="A20" s="182" t="s">
        <v>268</v>
      </c>
      <c r="B20" s="157" t="s">
        <v>269</v>
      </c>
    </row>
    <row r="21" spans="1:256" ht="12.75" customHeight="1" x14ac:dyDescent="0.2">
      <c r="B21" s="157" t="s">
        <v>270</v>
      </c>
    </row>
    <row r="22" spans="1:256" customFormat="1" ht="12.75" customHeight="1" x14ac:dyDescent="0.2">
      <c r="A22" s="183" t="s">
        <v>271</v>
      </c>
      <c r="B22" s="184" t="s">
        <v>272</v>
      </c>
      <c r="C22" s="157"/>
      <c r="D22" s="339"/>
      <c r="E22" s="339"/>
      <c r="F22" s="339"/>
      <c r="G22" s="339"/>
      <c r="H22" s="339"/>
      <c r="I22" s="339"/>
      <c r="J22" s="339"/>
      <c r="K22" s="339"/>
      <c r="L22" s="339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  <c r="DI22" s="157"/>
      <c r="DJ22" s="157"/>
      <c r="DK22" s="157"/>
      <c r="DL22" s="157"/>
      <c r="DM22" s="157"/>
      <c r="DN22" s="157"/>
      <c r="DO22" s="157"/>
      <c r="DP22" s="157"/>
      <c r="DQ22" s="157"/>
      <c r="DR22" s="157"/>
      <c r="DS22" s="157"/>
      <c r="DT22" s="157"/>
      <c r="DU22" s="157"/>
      <c r="DV22" s="157"/>
      <c r="DW22" s="157"/>
      <c r="DX22" s="157"/>
      <c r="DY22" s="157"/>
      <c r="DZ22" s="157"/>
      <c r="EA22" s="157"/>
      <c r="EB22" s="157"/>
      <c r="EC22" s="157"/>
      <c r="ED22" s="157"/>
      <c r="EE22" s="157"/>
      <c r="EF22" s="157"/>
      <c r="EG22" s="157"/>
      <c r="EH22" s="157"/>
      <c r="EI22" s="157"/>
      <c r="EJ22" s="157"/>
      <c r="EK22" s="157"/>
      <c r="EL22" s="157"/>
      <c r="EM22" s="157"/>
      <c r="EN22" s="157"/>
      <c r="EO22" s="157"/>
      <c r="EP22" s="157"/>
      <c r="EQ22" s="157"/>
      <c r="ER22" s="157"/>
      <c r="ES22" s="157"/>
      <c r="ET22" s="157"/>
      <c r="EU22" s="157"/>
      <c r="EV22" s="157"/>
      <c r="EW22" s="157"/>
      <c r="EX22" s="157"/>
      <c r="EY22" s="157"/>
      <c r="EZ22" s="157"/>
      <c r="FA22" s="157"/>
      <c r="FB22" s="157"/>
      <c r="FC22" s="157"/>
      <c r="FD22" s="157"/>
      <c r="FE22" s="157"/>
      <c r="FF22" s="157"/>
      <c r="FG22" s="157"/>
      <c r="FH22" s="157"/>
      <c r="FI22" s="157"/>
      <c r="FJ22" s="157"/>
      <c r="FK22" s="157"/>
      <c r="FL22" s="157"/>
      <c r="FM22" s="157"/>
      <c r="FN22" s="157"/>
      <c r="FO22" s="157"/>
      <c r="FP22" s="157"/>
      <c r="FQ22" s="157"/>
      <c r="FR22" s="157"/>
      <c r="FS22" s="157"/>
      <c r="FT22" s="157"/>
      <c r="FU22" s="157"/>
      <c r="FV22" s="157"/>
      <c r="FW22" s="157"/>
      <c r="FX22" s="157"/>
      <c r="FY22" s="157"/>
      <c r="FZ22" s="157"/>
      <c r="GA22" s="157"/>
      <c r="GB22" s="157"/>
      <c r="GC22" s="157"/>
      <c r="GD22" s="157"/>
      <c r="GE22" s="157"/>
      <c r="GF22" s="157"/>
      <c r="GG22" s="157"/>
      <c r="GH22" s="157"/>
      <c r="GI22" s="157"/>
      <c r="GJ22" s="157"/>
      <c r="GK22" s="157"/>
      <c r="GL22" s="157"/>
      <c r="GM22" s="157"/>
      <c r="GN22" s="157"/>
      <c r="GO22" s="157"/>
      <c r="GP22" s="157"/>
      <c r="GQ22" s="157"/>
      <c r="GR22" s="157"/>
      <c r="GS22" s="157"/>
      <c r="GT22" s="157"/>
      <c r="GU22" s="157"/>
      <c r="GV22" s="157"/>
      <c r="GW22" s="157"/>
      <c r="GX22" s="157"/>
      <c r="GY22" s="157"/>
      <c r="GZ22" s="157"/>
      <c r="HA22" s="157"/>
      <c r="HB22" s="157"/>
      <c r="HC22" s="157"/>
      <c r="HD22" s="157"/>
      <c r="HE22" s="157"/>
      <c r="HF22" s="157"/>
      <c r="HG22" s="157"/>
      <c r="HH22" s="157"/>
      <c r="HI22" s="157"/>
      <c r="HJ22" s="157"/>
      <c r="HK22" s="157"/>
      <c r="HL22" s="157"/>
      <c r="HM22" s="157"/>
      <c r="HN22" s="157"/>
      <c r="HO22" s="157"/>
      <c r="HP22" s="157"/>
      <c r="HQ22" s="157"/>
      <c r="HR22" s="157"/>
      <c r="HS22" s="157"/>
      <c r="HT22" s="157"/>
      <c r="HU22" s="157"/>
      <c r="HV22" s="157"/>
      <c r="HW22" s="157"/>
      <c r="HX22" s="157"/>
      <c r="HY22" s="157"/>
      <c r="HZ22" s="157"/>
      <c r="IA22" s="157"/>
      <c r="IB22" s="157"/>
      <c r="IC22" s="157"/>
      <c r="ID22" s="157"/>
      <c r="IE22" s="157"/>
      <c r="IF22" s="157"/>
      <c r="IG22" s="157"/>
      <c r="IH22" s="157"/>
      <c r="II22" s="157"/>
      <c r="IJ22" s="157"/>
      <c r="IK22" s="157"/>
      <c r="IL22" s="157"/>
      <c r="IM22" s="157"/>
      <c r="IN22" s="157"/>
      <c r="IO22" s="157"/>
      <c r="IP22" s="157"/>
      <c r="IQ22" s="157"/>
      <c r="IR22" s="157"/>
      <c r="IS22" s="157"/>
      <c r="IT22" s="157"/>
      <c r="IU22" s="157"/>
      <c r="IV22" s="157"/>
    </row>
    <row r="23" spans="1:256" customFormat="1" ht="12.75" customHeight="1" x14ac:dyDescent="0.2">
      <c r="A23" s="183" t="s">
        <v>417</v>
      </c>
      <c r="B23" s="184" t="s">
        <v>418</v>
      </c>
      <c r="C23" s="157"/>
      <c r="D23" s="339"/>
      <c r="E23" s="339"/>
      <c r="F23" s="339"/>
      <c r="G23" s="339"/>
      <c r="H23" s="339"/>
      <c r="I23" s="339"/>
      <c r="J23" s="339"/>
      <c r="K23" s="339"/>
      <c r="L23" s="339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  <c r="DO23" s="157"/>
      <c r="DP23" s="157"/>
      <c r="DQ23" s="157"/>
      <c r="DR23" s="157"/>
      <c r="DS23" s="157"/>
      <c r="DT23" s="157"/>
      <c r="DU23" s="157"/>
      <c r="DV23" s="157"/>
      <c r="DW23" s="157"/>
      <c r="DX23" s="157"/>
      <c r="DY23" s="157"/>
      <c r="DZ23" s="157"/>
      <c r="EA23" s="157"/>
      <c r="EB23" s="157"/>
      <c r="EC23" s="157"/>
      <c r="ED23" s="157"/>
      <c r="EE23" s="157"/>
      <c r="EF23" s="157"/>
      <c r="EG23" s="157"/>
      <c r="EH23" s="157"/>
      <c r="EI23" s="157"/>
      <c r="EJ23" s="157"/>
      <c r="EK23" s="157"/>
      <c r="EL23" s="157"/>
      <c r="EM23" s="157"/>
      <c r="EN23" s="157"/>
      <c r="EO23" s="157"/>
      <c r="EP23" s="157"/>
      <c r="EQ23" s="157"/>
      <c r="ER23" s="157"/>
      <c r="ES23" s="157"/>
      <c r="ET23" s="157"/>
      <c r="EU23" s="157"/>
      <c r="EV23" s="157"/>
      <c r="EW23" s="157"/>
      <c r="EX23" s="157"/>
      <c r="EY23" s="157"/>
      <c r="EZ23" s="157"/>
      <c r="FA23" s="157"/>
      <c r="FB23" s="157"/>
      <c r="FC23" s="157"/>
      <c r="FD23" s="157"/>
      <c r="FE23" s="157"/>
      <c r="FF23" s="157"/>
      <c r="FG23" s="157"/>
      <c r="FH23" s="157"/>
      <c r="FI23" s="157"/>
      <c r="FJ23" s="157"/>
      <c r="FK23" s="157"/>
      <c r="FL23" s="157"/>
      <c r="FM23" s="157"/>
      <c r="FN23" s="157"/>
      <c r="FO23" s="157"/>
      <c r="FP23" s="157"/>
      <c r="FQ23" s="157"/>
      <c r="FR23" s="157"/>
      <c r="FS23" s="157"/>
      <c r="FT23" s="157"/>
      <c r="FU23" s="157"/>
      <c r="FV23" s="157"/>
      <c r="FW23" s="157"/>
      <c r="FX23" s="157"/>
      <c r="FY23" s="157"/>
      <c r="FZ23" s="157"/>
      <c r="GA23" s="157"/>
      <c r="GB23" s="157"/>
      <c r="GC23" s="157"/>
      <c r="GD23" s="157"/>
      <c r="GE23" s="157"/>
      <c r="GF23" s="157"/>
      <c r="GG23" s="157"/>
      <c r="GH23" s="157"/>
      <c r="GI23" s="157"/>
      <c r="GJ23" s="157"/>
      <c r="GK23" s="157"/>
      <c r="GL23" s="157"/>
      <c r="GM23" s="157"/>
      <c r="GN23" s="157"/>
      <c r="GO23" s="157"/>
      <c r="GP23" s="157"/>
      <c r="GQ23" s="157"/>
      <c r="GR23" s="157"/>
      <c r="GS23" s="157"/>
      <c r="GT23" s="157"/>
      <c r="GU23" s="157"/>
      <c r="GV23" s="157"/>
      <c r="GW23" s="157"/>
      <c r="GX23" s="157"/>
      <c r="GY23" s="157"/>
      <c r="GZ23" s="157"/>
      <c r="HA23" s="157"/>
      <c r="HB23" s="157"/>
      <c r="HC23" s="157"/>
      <c r="HD23" s="157"/>
      <c r="HE23" s="157"/>
      <c r="HF23" s="157"/>
      <c r="HG23" s="157"/>
      <c r="HH23" s="157"/>
      <c r="HI23" s="157"/>
      <c r="HJ23" s="157"/>
      <c r="HK23" s="157"/>
      <c r="HL23" s="157"/>
      <c r="HM23" s="157"/>
      <c r="HN23" s="157"/>
      <c r="HO23" s="157"/>
      <c r="HP23" s="157"/>
      <c r="HQ23" s="157"/>
      <c r="HR23" s="157"/>
      <c r="HS23" s="157"/>
      <c r="HT23" s="157"/>
      <c r="HU23" s="157"/>
      <c r="HV23" s="157"/>
      <c r="HW23" s="157"/>
      <c r="HX23" s="157"/>
      <c r="HY23" s="157"/>
      <c r="HZ23" s="157"/>
      <c r="IA23" s="157"/>
      <c r="IB23" s="157"/>
      <c r="IC23" s="157"/>
      <c r="ID23" s="157"/>
      <c r="IE23" s="157"/>
      <c r="IF23" s="157"/>
      <c r="IG23" s="157"/>
      <c r="IH23" s="157"/>
      <c r="II23" s="157"/>
      <c r="IJ23" s="157"/>
      <c r="IK23" s="157"/>
      <c r="IL23" s="157"/>
      <c r="IM23" s="157"/>
      <c r="IN23" s="157"/>
      <c r="IO23" s="157"/>
      <c r="IP23" s="157"/>
      <c r="IQ23" s="157"/>
      <c r="IR23" s="157"/>
      <c r="IS23" s="157"/>
      <c r="IT23" s="157"/>
      <c r="IU23" s="157"/>
      <c r="IV23" s="157"/>
    </row>
    <row r="24" spans="1:256" customFormat="1" ht="12.75" customHeight="1" x14ac:dyDescent="0.2">
      <c r="A24" s="183" t="s">
        <v>369</v>
      </c>
      <c r="B24" s="157" t="s">
        <v>419</v>
      </c>
      <c r="C24" s="157"/>
      <c r="D24" s="339"/>
      <c r="E24" s="339"/>
      <c r="F24" s="339"/>
      <c r="G24" s="339"/>
      <c r="H24" s="339"/>
      <c r="I24" s="339"/>
      <c r="J24" s="339"/>
      <c r="K24" s="339"/>
      <c r="L24" s="339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  <c r="DI24" s="157"/>
      <c r="DJ24" s="157"/>
      <c r="DK24" s="157"/>
      <c r="DL24" s="157"/>
      <c r="DM24" s="157"/>
      <c r="DN24" s="157"/>
      <c r="DO24" s="157"/>
      <c r="DP24" s="157"/>
      <c r="DQ24" s="157"/>
      <c r="DR24" s="157"/>
      <c r="DS24" s="157"/>
      <c r="DT24" s="157"/>
      <c r="DU24" s="157"/>
      <c r="DV24" s="157"/>
      <c r="DW24" s="157"/>
      <c r="DX24" s="157"/>
      <c r="DY24" s="157"/>
      <c r="DZ24" s="157"/>
      <c r="EA24" s="157"/>
      <c r="EB24" s="157"/>
      <c r="EC24" s="157"/>
      <c r="ED24" s="157"/>
      <c r="EE24" s="157"/>
      <c r="EF24" s="157"/>
      <c r="EG24" s="157"/>
      <c r="EH24" s="157"/>
      <c r="EI24" s="157"/>
      <c r="EJ24" s="157"/>
      <c r="EK24" s="157"/>
      <c r="EL24" s="157"/>
      <c r="EM24" s="157"/>
      <c r="EN24" s="157"/>
      <c r="EO24" s="157"/>
      <c r="EP24" s="157"/>
      <c r="EQ24" s="157"/>
      <c r="ER24" s="157"/>
      <c r="ES24" s="157"/>
      <c r="ET24" s="157"/>
      <c r="EU24" s="157"/>
      <c r="EV24" s="157"/>
      <c r="EW24" s="157"/>
      <c r="EX24" s="157"/>
      <c r="EY24" s="157"/>
      <c r="EZ24" s="157"/>
      <c r="FA24" s="157"/>
      <c r="FB24" s="157"/>
      <c r="FC24" s="157"/>
      <c r="FD24" s="157"/>
      <c r="FE24" s="157"/>
      <c r="FF24" s="157"/>
      <c r="FG24" s="157"/>
      <c r="FH24" s="157"/>
      <c r="FI24" s="157"/>
      <c r="FJ24" s="157"/>
      <c r="FK24" s="157"/>
      <c r="FL24" s="157"/>
      <c r="FM24" s="157"/>
      <c r="FN24" s="157"/>
      <c r="FO24" s="157"/>
      <c r="FP24" s="157"/>
      <c r="FQ24" s="157"/>
      <c r="FR24" s="157"/>
      <c r="FS24" s="157"/>
      <c r="FT24" s="157"/>
      <c r="FU24" s="157"/>
      <c r="FV24" s="157"/>
      <c r="FW24" s="157"/>
      <c r="FX24" s="157"/>
      <c r="FY24" s="157"/>
      <c r="FZ24" s="157"/>
      <c r="GA24" s="157"/>
      <c r="GB24" s="157"/>
      <c r="GC24" s="157"/>
      <c r="GD24" s="157"/>
      <c r="GE24" s="157"/>
      <c r="GF24" s="157"/>
      <c r="GG24" s="157"/>
      <c r="GH24" s="157"/>
      <c r="GI24" s="157"/>
      <c r="GJ24" s="157"/>
      <c r="GK24" s="157"/>
      <c r="GL24" s="157"/>
      <c r="GM24" s="157"/>
      <c r="GN24" s="157"/>
      <c r="GO24" s="157"/>
      <c r="GP24" s="157"/>
      <c r="GQ24" s="157"/>
      <c r="GR24" s="157"/>
      <c r="GS24" s="157"/>
      <c r="GT24" s="157"/>
      <c r="GU24" s="157"/>
      <c r="GV24" s="157"/>
      <c r="GW24" s="157"/>
      <c r="GX24" s="157"/>
      <c r="GY24" s="157"/>
      <c r="GZ24" s="157"/>
      <c r="HA24" s="157"/>
      <c r="HB24" s="157"/>
      <c r="HC24" s="157"/>
      <c r="HD24" s="157"/>
      <c r="HE24" s="157"/>
      <c r="HF24" s="157"/>
      <c r="HG24" s="157"/>
      <c r="HH24" s="157"/>
      <c r="HI24" s="157"/>
      <c r="HJ24" s="157"/>
      <c r="HK24" s="157"/>
      <c r="HL24" s="157"/>
      <c r="HM24" s="157"/>
      <c r="HN24" s="157"/>
      <c r="HO24" s="157"/>
      <c r="HP24" s="157"/>
      <c r="HQ24" s="157"/>
      <c r="HR24" s="157"/>
      <c r="HS24" s="157"/>
      <c r="HT24" s="157"/>
      <c r="HU24" s="157"/>
      <c r="HV24" s="157"/>
      <c r="HW24" s="157"/>
      <c r="HX24" s="157"/>
      <c r="HY24" s="157"/>
      <c r="HZ24" s="157"/>
      <c r="IA24" s="157"/>
      <c r="IB24" s="157"/>
      <c r="IC24" s="157"/>
      <c r="ID24" s="157"/>
      <c r="IE24" s="157"/>
      <c r="IF24" s="157"/>
      <c r="IG24" s="157"/>
      <c r="IH24" s="157"/>
      <c r="II24" s="157"/>
      <c r="IJ24" s="157"/>
      <c r="IK24" s="157"/>
      <c r="IL24" s="157"/>
      <c r="IM24" s="157"/>
      <c r="IN24" s="157"/>
      <c r="IO24" s="157"/>
      <c r="IP24" s="157"/>
      <c r="IQ24" s="157"/>
      <c r="IR24" s="157"/>
      <c r="IS24" s="157"/>
      <c r="IT24" s="157"/>
      <c r="IU24" s="157"/>
      <c r="IV24" s="157"/>
    </row>
    <row r="25" spans="1:256" s="174" customFormat="1" ht="12.75" customHeight="1" x14ac:dyDescent="0.2"/>
    <row r="26" spans="1:256" ht="12.75" customHeight="1" x14ac:dyDescent="0.2">
      <c r="A26" s="157" t="s">
        <v>273</v>
      </c>
      <c r="B26" s="157" t="s">
        <v>401</v>
      </c>
    </row>
    <row r="27" spans="1:256" ht="12.75" customHeight="1" x14ac:dyDescent="0.2">
      <c r="B27" s="157" t="s">
        <v>402</v>
      </c>
    </row>
    <row r="28" spans="1:256" ht="12.75" customHeight="1" x14ac:dyDescent="0.2">
      <c r="B28" s="176" t="s">
        <v>194</v>
      </c>
    </row>
    <row r="29" spans="1:256" ht="12.75" customHeight="1" x14ac:dyDescent="0.2">
      <c r="B29" s="157" t="s">
        <v>195</v>
      </c>
    </row>
    <row r="31" spans="1:256" ht="12.75" customHeight="1" x14ac:dyDescent="0.2">
      <c r="A31" s="157" t="s">
        <v>422</v>
      </c>
    </row>
    <row r="32" spans="1:256" ht="12.75" customHeight="1" x14ac:dyDescent="0.2">
      <c r="A32" s="174" t="s">
        <v>251</v>
      </c>
      <c r="B32" s="175" t="s">
        <v>423</v>
      </c>
      <c r="C32" s="175"/>
      <c r="D32" s="175"/>
      <c r="E32" s="175"/>
      <c r="F32" s="175"/>
      <c r="G32" s="175"/>
      <c r="H32" s="175"/>
      <c r="I32" s="175"/>
    </row>
    <row r="33" spans="1:9" ht="12.75" customHeight="1" x14ac:dyDescent="0.2">
      <c r="B33" s="157" t="s">
        <v>424</v>
      </c>
      <c r="G33" s="271"/>
      <c r="H33" s="271"/>
      <c r="I33" s="271"/>
    </row>
    <row r="34" spans="1:9" ht="12.75" customHeight="1" x14ac:dyDescent="0.2">
      <c r="B34" s="340" t="s">
        <v>425</v>
      </c>
    </row>
    <row r="35" spans="1:9" ht="12.75" customHeight="1" x14ac:dyDescent="0.2">
      <c r="B35" s="157" t="s">
        <v>426</v>
      </c>
    </row>
    <row r="37" spans="1:9" ht="12.75" customHeight="1" x14ac:dyDescent="0.2">
      <c r="B37" s="157" t="s">
        <v>427</v>
      </c>
    </row>
    <row r="38" spans="1:9" ht="12.75" customHeight="1" x14ac:dyDescent="0.2">
      <c r="B38" s="157" t="s">
        <v>428</v>
      </c>
    </row>
    <row r="39" spans="1:9" ht="12.75" customHeight="1" x14ac:dyDescent="0.2">
      <c r="B39" s="157" t="s">
        <v>429</v>
      </c>
    </row>
    <row r="41" spans="1:9" ht="12.75" customHeight="1" x14ac:dyDescent="0.2">
      <c r="B41" s="181" t="s">
        <v>430</v>
      </c>
    </row>
    <row r="42" spans="1:9" ht="12.75" customHeight="1" x14ac:dyDescent="0.2">
      <c r="B42" s="181" t="s">
        <v>431</v>
      </c>
    </row>
    <row r="43" spans="1:9" ht="12.75" customHeight="1" x14ac:dyDescent="0.2">
      <c r="B43" s="181" t="s">
        <v>432</v>
      </c>
    </row>
    <row r="45" spans="1:9" ht="12.75" customHeight="1" x14ac:dyDescent="0.2">
      <c r="A45" s="157" t="s">
        <v>433</v>
      </c>
      <c r="B45" s="157" t="s">
        <v>371</v>
      </c>
    </row>
    <row r="46" spans="1:9" ht="12.75" customHeight="1" x14ac:dyDescent="0.2">
      <c r="B46" s="157" t="s">
        <v>372</v>
      </c>
    </row>
    <row r="47" spans="1:9" ht="12.75" customHeight="1" x14ac:dyDescent="0.2">
      <c r="B47" s="157" t="s">
        <v>263</v>
      </c>
    </row>
    <row r="48" spans="1:9" ht="12.75" customHeight="1" x14ac:dyDescent="0.2">
      <c r="B48" s="157" t="s">
        <v>196</v>
      </c>
    </row>
    <row r="49" spans="1:2" ht="12.75" customHeight="1" x14ac:dyDescent="0.2">
      <c r="B49" s="157" t="s">
        <v>197</v>
      </c>
    </row>
    <row r="50" spans="1:2" ht="12.75" customHeight="1" x14ac:dyDescent="0.2">
      <c r="B50" s="157" t="s">
        <v>198</v>
      </c>
    </row>
    <row r="51" spans="1:2" ht="12.75" customHeight="1" x14ac:dyDescent="0.2">
      <c r="B51" s="157" t="s">
        <v>434</v>
      </c>
    </row>
    <row r="52" spans="1:2" ht="12.75" customHeight="1" x14ac:dyDescent="0.2">
      <c r="B52" s="157" t="s">
        <v>373</v>
      </c>
    </row>
    <row r="55" spans="1:2" ht="12.75" customHeight="1" x14ac:dyDescent="0.2">
      <c r="A55" s="157" t="s">
        <v>364</v>
      </c>
      <c r="B55" s="157" t="s">
        <v>366</v>
      </c>
    </row>
    <row r="56" spans="1:2" ht="12.75" customHeight="1" x14ac:dyDescent="0.2">
      <c r="B56" s="157" t="s">
        <v>365</v>
      </c>
    </row>
    <row r="57" spans="1:2" ht="12.75" customHeight="1" x14ac:dyDescent="0.2">
      <c r="B57" s="157" t="s">
        <v>367</v>
      </c>
    </row>
    <row r="59" spans="1:2" ht="12.75" customHeight="1" x14ac:dyDescent="0.2">
      <c r="B59" s="157" t="s">
        <v>374</v>
      </c>
    </row>
    <row r="60" spans="1:2" ht="12.75" customHeight="1" x14ac:dyDescent="0.2">
      <c r="B60" s="157" t="s">
        <v>375</v>
      </c>
    </row>
    <row r="61" spans="1:2" ht="12.75" customHeight="1" x14ac:dyDescent="0.2">
      <c r="B61" s="157" t="s">
        <v>376</v>
      </c>
    </row>
    <row r="64" spans="1:2" ht="12.75" customHeight="1" x14ac:dyDescent="0.2">
      <c r="A64" s="157" t="s">
        <v>363</v>
      </c>
      <c r="B64" s="157" t="s">
        <v>366</v>
      </c>
    </row>
    <row r="65" spans="1:2" ht="12.75" customHeight="1" x14ac:dyDescent="0.2">
      <c r="A65"/>
      <c r="B65" s="157" t="s">
        <v>365</v>
      </c>
    </row>
    <row r="66" spans="1:2" ht="12.75" customHeight="1" x14ac:dyDescent="0.2">
      <c r="B66" s="157" t="s">
        <v>367</v>
      </c>
    </row>
    <row r="67" spans="1:2" ht="12.75" customHeight="1" x14ac:dyDescent="0.2">
      <c r="B67" s="157" t="s">
        <v>368</v>
      </c>
    </row>
    <row r="69" spans="1:2" ht="12.75" customHeight="1" x14ac:dyDescent="0.2">
      <c r="B69" s="157" t="s">
        <v>357</v>
      </c>
    </row>
    <row r="70" spans="1:2" ht="12.75" customHeight="1" x14ac:dyDescent="0.2">
      <c r="B70" s="157" t="s">
        <v>358</v>
      </c>
    </row>
    <row r="71" spans="1:2" ht="12.75" customHeight="1" x14ac:dyDescent="0.2">
      <c r="B71" s="157" t="s">
        <v>359</v>
      </c>
    </row>
    <row r="72" spans="1:2" ht="12.75" customHeight="1" x14ac:dyDescent="0.2">
      <c r="B72" s="157" t="s">
        <v>360</v>
      </c>
    </row>
    <row r="73" spans="1:2" ht="12.75" customHeight="1" x14ac:dyDescent="0.2">
      <c r="B73" s="157" t="s">
        <v>361</v>
      </c>
    </row>
    <row r="74" spans="1:2" ht="12.75" customHeight="1" x14ac:dyDescent="0.2">
      <c r="B74" s="157" t="s">
        <v>362</v>
      </c>
    </row>
  </sheetData>
  <sheetProtection algorithmName="SHA-512" hashValue="YeHU8hs3iFS6h2excsc8gUHgeknCwJewmfwuzSuelTwuCParF+E9WjVTsd1iN/saiUhKe9esFNllzXiMLZjGFg==" saltValue="Jp4iXstLIPFXX3+1iAsAig==" spinCount="100000" sheet="1" objects="1" scenarios="1" formatColumns="0" formatRows="0"/>
  <mergeCells count="1">
    <mergeCell ref="A1:J1"/>
  </mergeCells>
  <phoneticPr fontId="1" type="noConversion"/>
  <printOptions horizontalCentered="1"/>
  <pageMargins left="0" right="0" top="0.5" bottom="0.5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J49"/>
  <sheetViews>
    <sheetView showGridLines="0" workbookViewId="0">
      <selection activeCell="J7" sqref="J7"/>
    </sheetView>
  </sheetViews>
  <sheetFormatPr defaultColWidth="8.85546875" defaultRowHeight="14.45" customHeight="1" x14ac:dyDescent="0.2"/>
  <cols>
    <col min="8" max="10" width="11.7109375" customWidth="1"/>
  </cols>
  <sheetData>
    <row r="1" spans="1:10" ht="14.45" customHeight="1" x14ac:dyDescent="0.2">
      <c r="A1" s="58"/>
      <c r="B1" s="58"/>
      <c r="C1" s="58"/>
      <c r="D1" s="58"/>
      <c r="E1" s="58"/>
      <c r="F1" s="58"/>
      <c r="G1" s="58"/>
      <c r="H1" s="58"/>
      <c r="I1" s="58"/>
      <c r="J1" s="58"/>
    </row>
    <row r="2" spans="1:10" s="231" customFormat="1" ht="14.45" customHeight="1" x14ac:dyDescent="0.25">
      <c r="A2" s="528" t="str">
        <f>JANUARY!$G$10</f>
        <v>UNITED STEELWORKERS - LOCAL UNION</v>
      </c>
      <c r="B2" s="528"/>
      <c r="C2" s="528"/>
      <c r="D2" s="528"/>
      <c r="E2" s="528"/>
      <c r="F2" s="528"/>
      <c r="G2" s="528"/>
      <c r="H2" s="528"/>
      <c r="I2" s="528"/>
      <c r="J2" s="528"/>
    </row>
    <row r="3" spans="1:10" s="231" customFormat="1" ht="14.45" customHeight="1" x14ac:dyDescent="0.25">
      <c r="A3" s="528" t="s">
        <v>356</v>
      </c>
      <c r="B3" s="528"/>
      <c r="C3" s="528"/>
      <c r="D3" s="528"/>
      <c r="E3" s="528"/>
      <c r="F3" s="528"/>
      <c r="G3" s="528"/>
      <c r="H3" s="528"/>
      <c r="I3" s="528"/>
      <c r="J3" s="528"/>
    </row>
    <row r="4" spans="1:10" s="232" customFormat="1" ht="14.45" customHeight="1" x14ac:dyDescent="0.25">
      <c r="B4" s="237"/>
      <c r="C4" s="237"/>
      <c r="D4" s="237"/>
      <c r="E4" s="237"/>
      <c r="F4" s="234" t="s">
        <v>275</v>
      </c>
      <c r="G4" s="238">
        <f>JANUARY!E11</f>
        <v>0</v>
      </c>
      <c r="H4" s="237"/>
      <c r="I4" s="237"/>
      <c r="J4" s="237"/>
    </row>
    <row r="5" spans="1:10" ht="14.45" customHeight="1" x14ac:dyDescent="0.2">
      <c r="A5" s="58" t="s">
        <v>237</v>
      </c>
      <c r="B5" s="58"/>
      <c r="C5" s="58"/>
      <c r="D5" s="58"/>
      <c r="E5" s="58"/>
      <c r="F5" s="58"/>
      <c r="G5" s="337" t="s">
        <v>420</v>
      </c>
      <c r="H5" s="195" t="s">
        <v>324</v>
      </c>
      <c r="I5" s="195"/>
      <c r="J5" s="58"/>
    </row>
    <row r="6" spans="1:10" ht="14.45" customHeight="1" thickBo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</row>
    <row r="7" spans="1:10" ht="14.45" customHeight="1" x14ac:dyDescent="0.2">
      <c r="A7" s="58" t="s">
        <v>277</v>
      </c>
      <c r="B7" s="58"/>
      <c r="C7" s="58"/>
      <c r="D7" s="58"/>
      <c r="E7" s="58"/>
      <c r="F7" s="58"/>
      <c r="G7" s="58"/>
      <c r="H7" s="58"/>
      <c r="I7" s="58" t="s">
        <v>278</v>
      </c>
      <c r="J7" s="196">
        <f>MarRpt!J39</f>
        <v>0</v>
      </c>
    </row>
    <row r="8" spans="1:10" ht="14.45" customHeight="1" x14ac:dyDescent="0.2">
      <c r="A8" s="197" t="s">
        <v>279</v>
      </c>
      <c r="B8" s="197"/>
      <c r="C8" s="197"/>
      <c r="D8" s="197"/>
      <c r="E8" s="197"/>
      <c r="F8" s="58"/>
      <c r="G8" s="58"/>
      <c r="H8" s="58"/>
      <c r="I8" s="58"/>
      <c r="J8" s="198"/>
    </row>
    <row r="9" spans="1:10" ht="14.45" customHeight="1" x14ac:dyDescent="0.2">
      <c r="A9" s="58" t="s">
        <v>318</v>
      </c>
      <c r="B9" s="58"/>
      <c r="C9" s="58"/>
      <c r="D9" s="58"/>
      <c r="E9" s="58"/>
      <c r="F9" s="58"/>
      <c r="G9" s="58"/>
      <c r="H9" s="58"/>
      <c r="I9" s="310">
        <f>SUM(APRIL!$B$7)</f>
        <v>0</v>
      </c>
      <c r="J9" s="198"/>
    </row>
    <row r="10" spans="1:10" ht="14.45" customHeight="1" x14ac:dyDescent="0.2">
      <c r="A10" s="58" t="s">
        <v>370</v>
      </c>
      <c r="B10" s="58"/>
      <c r="C10" s="58"/>
      <c r="D10" s="58"/>
      <c r="E10" s="58"/>
      <c r="F10" s="58"/>
      <c r="G10" s="58"/>
      <c r="H10" s="58"/>
      <c r="I10" s="199">
        <f>SUM(APRIL!$C$7)</f>
        <v>0</v>
      </c>
      <c r="J10" s="198"/>
    </row>
    <row r="11" spans="1:10" ht="14.45" customHeight="1" x14ac:dyDescent="0.2">
      <c r="A11" s="58" t="s">
        <v>319</v>
      </c>
      <c r="B11" s="58"/>
      <c r="C11" s="58"/>
      <c r="D11" s="58"/>
      <c r="E11" s="58"/>
      <c r="F11" s="58"/>
      <c r="G11" s="58"/>
      <c r="H11" s="58"/>
      <c r="I11" s="199">
        <f>SUM(APRIL!$D$7)</f>
        <v>0</v>
      </c>
      <c r="J11" s="198"/>
    </row>
    <row r="12" spans="1:10" ht="14.45" customHeight="1" x14ac:dyDescent="0.2">
      <c r="A12" s="58" t="s">
        <v>282</v>
      </c>
      <c r="B12" s="58"/>
      <c r="C12" s="58"/>
      <c r="D12" s="58"/>
      <c r="E12" s="58"/>
      <c r="F12" s="58"/>
      <c r="G12" s="58"/>
      <c r="H12" s="58"/>
      <c r="I12" s="199">
        <f>SUM(APRIL!$E$7)</f>
        <v>0</v>
      </c>
      <c r="J12" s="198"/>
    </row>
    <row r="13" spans="1:10" ht="14.45" customHeight="1" x14ac:dyDescent="0.2">
      <c r="A13" s="58" t="s">
        <v>283</v>
      </c>
      <c r="B13" s="58"/>
      <c r="C13" s="58"/>
      <c r="D13" s="58"/>
      <c r="E13" s="58"/>
      <c r="F13" s="58"/>
      <c r="G13" s="58"/>
      <c r="H13" s="58"/>
      <c r="I13" s="199">
        <f>SUM(APRIL!$F$7)</f>
        <v>0</v>
      </c>
      <c r="J13" s="198"/>
    </row>
    <row r="14" spans="1:10" ht="14.45" customHeight="1" x14ac:dyDescent="0.2">
      <c r="A14" s="58" t="s">
        <v>284</v>
      </c>
      <c r="B14" s="58"/>
      <c r="C14" s="58"/>
      <c r="D14" s="58"/>
      <c r="E14" s="58"/>
      <c r="F14" s="58"/>
      <c r="G14" s="58"/>
      <c r="H14" s="58"/>
      <c r="I14" s="199">
        <f>SUM(APRIL!$L$7:$O$7)</f>
        <v>0</v>
      </c>
      <c r="J14" s="198"/>
    </row>
    <row r="15" spans="1:10" ht="14.45" customHeight="1" x14ac:dyDescent="0.2">
      <c r="A15" s="58"/>
      <c r="B15" s="58" t="s">
        <v>285</v>
      </c>
      <c r="C15" s="58" t="s">
        <v>286</v>
      </c>
      <c r="D15" s="58"/>
      <c r="E15" s="58"/>
      <c r="F15" s="58"/>
      <c r="G15" s="58"/>
      <c r="H15" s="58"/>
      <c r="I15" s="199">
        <f>SUM(APRIL!$Q$7:$R$7)</f>
        <v>0</v>
      </c>
      <c r="J15" s="198"/>
    </row>
    <row r="16" spans="1:10" ht="14.45" customHeight="1" thickBot="1" x14ac:dyDescent="0.25">
      <c r="A16" s="58"/>
      <c r="B16" s="58"/>
      <c r="C16" s="58" t="s">
        <v>287</v>
      </c>
      <c r="D16" s="58"/>
      <c r="E16" s="58"/>
      <c r="F16" s="58"/>
      <c r="G16" s="58"/>
      <c r="H16" s="58"/>
      <c r="I16" s="200">
        <f>SUM(APRIL!$P$7)</f>
        <v>0</v>
      </c>
      <c r="J16" s="198"/>
    </row>
    <row r="17" spans="1:10" ht="14.45" customHeight="1" x14ac:dyDescent="0.2">
      <c r="A17" s="58"/>
      <c r="B17" s="197" t="s">
        <v>288</v>
      </c>
      <c r="C17" s="58"/>
      <c r="D17" s="58"/>
      <c r="E17" s="58"/>
      <c r="F17" s="58"/>
      <c r="G17" s="58"/>
      <c r="H17" s="58"/>
      <c r="I17" s="197" t="s">
        <v>278</v>
      </c>
      <c r="J17" s="201">
        <f>SUM(I9:I16)</f>
        <v>0</v>
      </c>
    </row>
    <row r="18" spans="1:10" ht="14.45" customHeight="1" thickBot="1" x14ac:dyDescent="0.25">
      <c r="A18" s="58"/>
      <c r="B18" s="197" t="s">
        <v>289</v>
      </c>
      <c r="C18" s="58"/>
      <c r="D18" s="58"/>
      <c r="E18" s="58"/>
      <c r="F18" s="58"/>
      <c r="G18" s="58"/>
      <c r="H18" s="58"/>
      <c r="I18" s="58"/>
      <c r="J18" s="202">
        <f>SUM(J7:J17)</f>
        <v>0</v>
      </c>
    </row>
    <row r="19" spans="1:10" ht="14.45" customHeight="1" x14ac:dyDescent="0.2">
      <c r="A19" s="58"/>
      <c r="B19" s="58"/>
      <c r="C19" s="58"/>
      <c r="D19" s="58"/>
      <c r="E19" s="58"/>
      <c r="F19" s="58"/>
      <c r="G19" s="58"/>
      <c r="H19" s="58"/>
      <c r="I19" s="58"/>
      <c r="J19" s="203" t="s">
        <v>237</v>
      </c>
    </row>
    <row r="20" spans="1:10" ht="14.45" customHeight="1" x14ac:dyDescent="0.2">
      <c r="A20" s="58" t="s">
        <v>290</v>
      </c>
      <c r="B20" s="58"/>
      <c r="C20" s="58"/>
      <c r="D20" s="58"/>
      <c r="E20" s="58"/>
      <c r="F20" s="58"/>
      <c r="G20" s="58"/>
      <c r="H20" s="58"/>
      <c r="I20" s="58"/>
      <c r="J20" s="198"/>
    </row>
    <row r="21" spans="1:10" ht="14.45" customHeight="1" thickBot="1" x14ac:dyDescent="0.25">
      <c r="A21" s="58" t="s">
        <v>291</v>
      </c>
      <c r="B21" s="58"/>
      <c r="C21" s="58"/>
      <c r="D21" s="58"/>
      <c r="E21" s="58"/>
      <c r="F21" s="58"/>
      <c r="G21" s="58"/>
      <c r="H21" s="58"/>
      <c r="I21" s="58"/>
      <c r="J21" s="198"/>
    </row>
    <row r="22" spans="1:10" ht="14.45" customHeight="1" x14ac:dyDescent="0.2">
      <c r="A22" s="58" t="s">
        <v>292</v>
      </c>
      <c r="B22" s="58"/>
      <c r="C22" s="58"/>
      <c r="D22" s="58"/>
      <c r="E22" s="58"/>
      <c r="F22" s="58"/>
      <c r="G22" s="58"/>
      <c r="H22" s="311">
        <f>SUM(APRIL!$U$7)</f>
        <v>0</v>
      </c>
      <c r="I22" s="58"/>
      <c r="J22" s="198"/>
    </row>
    <row r="23" spans="1:10" ht="14.45" customHeight="1" x14ac:dyDescent="0.2">
      <c r="A23" s="58" t="s">
        <v>293</v>
      </c>
      <c r="B23" s="58"/>
      <c r="C23" s="58"/>
      <c r="D23" s="58"/>
      <c r="E23" s="58"/>
      <c r="F23" s="58"/>
      <c r="G23" s="58"/>
      <c r="H23" s="204">
        <f>SUM(APRIL!$V$7)</f>
        <v>0</v>
      </c>
      <c r="I23" s="58"/>
      <c r="J23" s="198"/>
    </row>
    <row r="24" spans="1:10" ht="14.45" customHeight="1" thickBot="1" x14ac:dyDescent="0.25">
      <c r="A24" s="58" t="s">
        <v>294</v>
      </c>
      <c r="B24" s="58"/>
      <c r="C24" s="58"/>
      <c r="D24" s="58"/>
      <c r="E24" s="58"/>
      <c r="F24" s="58"/>
      <c r="G24" s="58"/>
      <c r="H24" s="204">
        <f>SUM(APRIL!$W$7:$X$7)</f>
        <v>0</v>
      </c>
      <c r="I24" s="58"/>
      <c r="J24" s="198"/>
    </row>
    <row r="25" spans="1:10" ht="14.45" customHeight="1" thickBot="1" x14ac:dyDescent="0.25">
      <c r="A25" s="58" t="s">
        <v>295</v>
      </c>
      <c r="B25" s="58"/>
      <c r="C25" s="58"/>
      <c r="D25" s="58"/>
      <c r="E25" s="58"/>
      <c r="F25" s="58"/>
      <c r="G25" s="58"/>
      <c r="H25" s="200">
        <f>SUM(APRIL!$Y$7)</f>
        <v>0</v>
      </c>
      <c r="I25" s="205">
        <f>SUM(H22:H25)</f>
        <v>0</v>
      </c>
      <c r="J25" s="198"/>
    </row>
    <row r="26" spans="1:10" ht="14.45" customHeight="1" x14ac:dyDescent="0.2">
      <c r="A26" s="58" t="s">
        <v>296</v>
      </c>
      <c r="B26" s="58"/>
      <c r="C26" s="58"/>
      <c r="D26" s="58"/>
      <c r="E26" s="58"/>
      <c r="F26" s="58"/>
      <c r="G26" s="58"/>
      <c r="H26" s="58"/>
      <c r="I26" s="199">
        <f>SUM(APRIL!$Z$7)</f>
        <v>0</v>
      </c>
      <c r="J26" s="198"/>
    </row>
    <row r="27" spans="1:10" ht="14.45" customHeight="1" x14ac:dyDescent="0.2">
      <c r="A27" s="58" t="s">
        <v>297</v>
      </c>
      <c r="B27" s="58"/>
      <c r="C27" s="58"/>
      <c r="D27" s="58"/>
      <c r="E27" s="58"/>
      <c r="F27" s="58"/>
      <c r="G27" s="58"/>
      <c r="H27" s="58"/>
      <c r="I27" s="199">
        <f>SUM(APRIL!$AA$7)</f>
        <v>0</v>
      </c>
      <c r="J27" s="198"/>
    </row>
    <row r="28" spans="1:10" ht="14.45" customHeight="1" x14ac:dyDescent="0.2">
      <c r="A28" s="58" t="s">
        <v>298</v>
      </c>
      <c r="B28" s="58"/>
      <c r="C28" s="58"/>
      <c r="D28" s="58"/>
      <c r="E28" s="58"/>
      <c r="F28" s="58"/>
      <c r="G28" s="58"/>
      <c r="H28" s="58"/>
      <c r="I28" s="199">
        <f>SUM(APRIL!$AB$7)</f>
        <v>0</v>
      </c>
      <c r="J28" s="198"/>
    </row>
    <row r="29" spans="1:10" ht="14.45" customHeight="1" x14ac:dyDescent="0.2">
      <c r="A29" s="58" t="s">
        <v>299</v>
      </c>
      <c r="B29" s="58"/>
      <c r="C29" s="58"/>
      <c r="D29" s="58"/>
      <c r="E29" s="58"/>
      <c r="F29" s="58"/>
      <c r="G29" s="58"/>
      <c r="H29" s="58"/>
      <c r="I29" s="199">
        <f>SUM(APRIL!$AC$7)</f>
        <v>0</v>
      </c>
      <c r="J29" s="198"/>
    </row>
    <row r="30" spans="1:10" ht="14.45" customHeight="1" x14ac:dyDescent="0.2">
      <c r="A30" s="58" t="s">
        <v>300</v>
      </c>
      <c r="B30" s="58"/>
      <c r="C30" s="58"/>
      <c r="D30" s="58"/>
      <c r="E30" s="58"/>
      <c r="F30" s="58"/>
      <c r="G30" s="58"/>
      <c r="H30" s="58"/>
      <c r="I30" s="199">
        <f>SUM(APRIL!$AD$7)</f>
        <v>0</v>
      </c>
      <c r="J30" s="198"/>
    </row>
    <row r="31" spans="1:10" ht="14.45" customHeight="1" x14ac:dyDescent="0.2">
      <c r="A31" s="58" t="s">
        <v>301</v>
      </c>
      <c r="B31" s="58"/>
      <c r="C31" s="58"/>
      <c r="D31" s="58"/>
      <c r="E31" s="58"/>
      <c r="F31" s="58"/>
      <c r="G31" s="58"/>
      <c r="H31" s="58"/>
      <c r="I31" s="199">
        <f>SUM(APRIL!$AE$7)</f>
        <v>0</v>
      </c>
      <c r="J31" s="198"/>
    </row>
    <row r="32" spans="1:10" ht="14.45" customHeight="1" x14ac:dyDescent="0.2">
      <c r="A32" s="58" t="s">
        <v>302</v>
      </c>
      <c r="B32" s="58"/>
      <c r="C32" s="58"/>
      <c r="D32" s="58"/>
      <c r="E32" s="58"/>
      <c r="F32" s="58"/>
      <c r="G32" s="58"/>
      <c r="H32" s="58"/>
      <c r="I32" s="199">
        <f>SUM(APRIL!$AF$7)</f>
        <v>0</v>
      </c>
      <c r="J32" s="198"/>
    </row>
    <row r="33" spans="1:10" ht="14.45" customHeight="1" x14ac:dyDescent="0.2">
      <c r="A33" s="58" t="s">
        <v>303</v>
      </c>
      <c r="B33" s="58"/>
      <c r="C33" s="58"/>
      <c r="D33" s="58"/>
      <c r="E33" s="58"/>
      <c r="F33" s="58"/>
      <c r="G33" s="58"/>
      <c r="H33" s="58"/>
      <c r="I33" s="199">
        <f>SUM(APRIL!$AG$7)</f>
        <v>0</v>
      </c>
      <c r="J33" s="198"/>
    </row>
    <row r="34" spans="1:10" ht="14.45" customHeight="1" x14ac:dyDescent="0.2">
      <c r="A34" s="58" t="s">
        <v>304</v>
      </c>
      <c r="B34" s="58"/>
      <c r="C34" s="58"/>
      <c r="D34" s="58"/>
      <c r="E34" s="58"/>
      <c r="F34" s="58"/>
      <c r="G34" s="58"/>
      <c r="H34" s="58"/>
      <c r="I34" s="199">
        <f>SUM(APRIL!$AH$7)</f>
        <v>0</v>
      </c>
      <c r="J34" s="198"/>
    </row>
    <row r="35" spans="1:10" ht="14.45" customHeight="1" x14ac:dyDescent="0.2">
      <c r="A35" s="58" t="s">
        <v>304</v>
      </c>
      <c r="B35" s="58"/>
      <c r="C35" s="58"/>
      <c r="D35" s="58"/>
      <c r="E35" s="58"/>
      <c r="F35" s="58"/>
      <c r="G35" s="58"/>
      <c r="H35" s="58"/>
      <c r="I35" s="207">
        <v>0</v>
      </c>
      <c r="J35" s="198"/>
    </row>
    <row r="36" spans="1:10" ht="14.45" customHeight="1" x14ac:dyDescent="0.2">
      <c r="A36" s="58" t="s">
        <v>305</v>
      </c>
      <c r="B36" s="58"/>
      <c r="C36" s="58"/>
      <c r="D36" s="58"/>
      <c r="E36" s="58"/>
      <c r="F36" s="58"/>
      <c r="G36" s="58"/>
      <c r="H36" s="58"/>
      <c r="I36" s="199">
        <f>SUM(APRIL!$AJ$7)</f>
        <v>0</v>
      </c>
      <c r="J36" s="198"/>
    </row>
    <row r="37" spans="1:10" ht="14.45" customHeight="1" thickBot="1" x14ac:dyDescent="0.25">
      <c r="A37" s="58" t="s">
        <v>306</v>
      </c>
      <c r="B37" s="58"/>
      <c r="C37" s="58"/>
      <c r="D37" s="58"/>
      <c r="E37" s="58"/>
      <c r="F37" s="58"/>
      <c r="G37" s="58"/>
      <c r="H37" s="58"/>
      <c r="I37" s="200">
        <f>SUM(APRIL!$AK$7)</f>
        <v>0</v>
      </c>
      <c r="J37" s="198"/>
    </row>
    <row r="38" spans="1:10" ht="14.45" customHeight="1" thickBot="1" x14ac:dyDescent="0.25">
      <c r="A38" s="58" t="s">
        <v>307</v>
      </c>
      <c r="B38" s="58"/>
      <c r="C38" s="58"/>
      <c r="D38" s="58"/>
      <c r="E38" s="58"/>
      <c r="F38" s="58"/>
      <c r="G38" s="58"/>
      <c r="H38" s="58"/>
      <c r="I38" s="208"/>
      <c r="J38" s="209">
        <f>SUM(I25:I37)</f>
        <v>0</v>
      </c>
    </row>
    <row r="39" spans="1:10" ht="14.45" customHeight="1" thickBot="1" x14ac:dyDescent="0.25">
      <c r="A39" s="197" t="s">
        <v>308</v>
      </c>
      <c r="B39" s="58"/>
      <c r="C39" s="58"/>
      <c r="D39" s="58"/>
      <c r="E39" s="58"/>
      <c r="F39" s="58"/>
      <c r="G39" s="58"/>
      <c r="H39" s="58"/>
      <c r="I39" s="58"/>
      <c r="J39" s="210">
        <f>SUM(J18-J38)</f>
        <v>0</v>
      </c>
    </row>
    <row r="40" spans="1:10" ht="14.45" customHeight="1" thickTop="1" x14ac:dyDescent="0.2">
      <c r="A40" s="58"/>
      <c r="B40" s="58"/>
      <c r="C40" s="58"/>
      <c r="D40" s="58"/>
      <c r="E40" s="58"/>
      <c r="F40" s="58"/>
      <c r="G40" s="58"/>
      <c r="H40" s="58"/>
      <c r="I40" s="58"/>
      <c r="J40" s="58"/>
    </row>
    <row r="41" spans="1:10" ht="14.45" customHeight="1" x14ac:dyDescent="0.2">
      <c r="A41" s="58" t="s">
        <v>309</v>
      </c>
      <c r="B41" s="58"/>
      <c r="C41" s="58"/>
      <c r="D41" s="58"/>
      <c r="E41" s="58"/>
      <c r="F41" s="58"/>
      <c r="G41" s="58"/>
      <c r="H41" s="58"/>
      <c r="I41" s="58"/>
      <c r="J41" s="58"/>
    </row>
    <row r="42" spans="1:10" ht="14.45" customHeight="1" x14ac:dyDescent="0.2">
      <c r="A42" s="58" t="s">
        <v>310</v>
      </c>
      <c r="B42" s="58"/>
      <c r="C42" s="58"/>
      <c r="D42" s="58"/>
      <c r="E42" s="58"/>
      <c r="F42" s="58"/>
      <c r="G42" s="58"/>
      <c r="H42" s="58"/>
      <c r="I42" s="58"/>
      <c r="J42" s="58"/>
    </row>
    <row r="43" spans="1:10" ht="14.45" customHeight="1" x14ac:dyDescent="0.2">
      <c r="A43" s="58" t="s">
        <v>311</v>
      </c>
      <c r="B43" s="58"/>
      <c r="C43" s="58"/>
      <c r="D43" s="58"/>
      <c r="E43" s="58"/>
      <c r="F43" s="58"/>
      <c r="G43" s="58"/>
      <c r="H43" s="58"/>
      <c r="I43" s="522"/>
      <c r="J43" s="523"/>
    </row>
    <row r="44" spans="1:10" ht="14.45" customHeight="1" x14ac:dyDescent="0.2">
      <c r="A44" s="58"/>
      <c r="B44" s="58"/>
      <c r="C44" s="58"/>
      <c r="D44" s="58"/>
      <c r="E44" s="58"/>
      <c r="F44" s="58"/>
      <c r="G44" s="58"/>
      <c r="H44" s="58"/>
      <c r="I44" s="58"/>
      <c r="J44" s="58"/>
    </row>
    <row r="45" spans="1:10" ht="14.45" customHeight="1" x14ac:dyDescent="0.2">
      <c r="A45" s="211"/>
      <c r="B45" s="211"/>
      <c r="C45" s="211" t="s">
        <v>237</v>
      </c>
      <c r="D45" s="211"/>
      <c r="E45" s="58"/>
      <c r="F45" s="58"/>
      <c r="G45" s="58"/>
      <c r="H45" s="211"/>
      <c r="I45" s="211"/>
      <c r="J45" s="211"/>
    </row>
    <row r="46" spans="1:10" ht="14.45" customHeight="1" x14ac:dyDescent="0.2">
      <c r="A46" s="58"/>
      <c r="B46" s="58"/>
      <c r="C46" s="58"/>
      <c r="D46" s="212" t="s">
        <v>312</v>
      </c>
      <c r="E46" s="58"/>
      <c r="F46" s="58"/>
      <c r="G46" s="58"/>
      <c r="H46" s="208"/>
      <c r="I46" s="208"/>
      <c r="J46" s="213" t="s">
        <v>313</v>
      </c>
    </row>
    <row r="47" spans="1:10" ht="14.45" customHeight="1" x14ac:dyDescent="0.2">
      <c r="A47" s="59" t="s">
        <v>314</v>
      </c>
      <c r="B47" s="59"/>
      <c r="C47" s="58"/>
      <c r="D47" s="58"/>
      <c r="E47" s="58"/>
      <c r="F47" s="58"/>
      <c r="G47" s="58"/>
      <c r="H47" s="58"/>
      <c r="I47" s="58"/>
      <c r="J47" s="58"/>
    </row>
    <row r="48" spans="1:10" ht="14.45" customHeight="1" x14ac:dyDescent="0.2">
      <c r="A48" s="214" t="s">
        <v>315</v>
      </c>
      <c r="B48" s="214"/>
      <c r="C48" s="214"/>
      <c r="D48" s="214"/>
      <c r="E48" s="214"/>
      <c r="F48" s="214"/>
      <c r="G48" s="214"/>
      <c r="H48" s="214"/>
      <c r="I48" s="214"/>
      <c r="J48" s="58"/>
    </row>
    <row r="49" spans="1:10" ht="14.45" customHeight="1" x14ac:dyDescent="0.2">
      <c r="A49" s="214" t="s">
        <v>316</v>
      </c>
      <c r="B49" s="214"/>
      <c r="C49" s="214"/>
      <c r="D49" s="214"/>
      <c r="E49" s="214"/>
      <c r="F49" s="214"/>
      <c r="G49" s="214"/>
      <c r="H49" s="214"/>
      <c r="I49" s="214"/>
      <c r="J49" s="58"/>
    </row>
  </sheetData>
  <sheetProtection algorithmName="SHA-512" hashValue="H19H8ct53XZnIFJhJ+p4iX4W5pGe3cWYbsrku0dt3kxc/BNLRDLHUCsde1kPib9OcrKos4vjQv3tbQ4/Qdz+uw==" saltValue="faFkflL6eCp9N4m7QxhdTQ==" spinCount="100000" sheet="1" objects="1" scenarios="1" formatColumns="0" formatRows="0"/>
  <mergeCells count="3">
    <mergeCell ref="A3:J3"/>
    <mergeCell ref="A2:J2"/>
    <mergeCell ref="I43:J43"/>
  </mergeCells>
  <printOptions horizontalCentered="1"/>
  <pageMargins left="0.25" right="0.25" top="0" bottom="0" header="0" footer="0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IN333"/>
  <sheetViews>
    <sheetView zoomScaleNormal="100" workbookViewId="0">
      <pane ySplit="8" topLeftCell="A9" activePane="bottomLeft" state="frozen"/>
      <selection activeCell="G39" sqref="G39"/>
      <selection pane="bottomLeft" activeCell="G22" sqref="G22"/>
    </sheetView>
  </sheetViews>
  <sheetFormatPr defaultColWidth="9.140625" defaultRowHeight="12.75" customHeight="1" x14ac:dyDescent="0.2"/>
  <cols>
    <col min="1" max="1" width="2.5703125" style="58" customWidth="1"/>
    <col min="2" max="7" width="9.140625" style="58" customWidth="1"/>
    <col min="8" max="8" width="30.42578125" style="58" customWidth="1"/>
    <col min="9" max="34" width="9.140625" style="58" customWidth="1"/>
    <col min="35" max="35" width="36.42578125" style="58" customWidth="1"/>
    <col min="36" max="37" width="9.140625" style="58" customWidth="1"/>
    <col min="38" max="38" width="2.5703125" style="58" customWidth="1"/>
    <col min="39" max="16384" width="9.140625" style="58"/>
  </cols>
  <sheetData>
    <row r="1" spans="1:248" ht="12.75" customHeight="1" x14ac:dyDescent="0.2">
      <c r="A1" s="22"/>
      <c r="B1" s="24" t="s">
        <v>0</v>
      </c>
      <c r="C1" s="22"/>
      <c r="D1" s="22"/>
      <c r="E1" s="22"/>
      <c r="F1" s="22"/>
      <c r="G1" s="23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1:248" ht="12.75" customHeight="1" x14ac:dyDescent="0.2">
      <c r="A2" s="22"/>
      <c r="B2" s="479" t="s">
        <v>127</v>
      </c>
      <c r="C2" s="480"/>
      <c r="D2" s="480"/>
      <c r="E2" s="481">
        <f>J285</f>
        <v>0</v>
      </c>
      <c r="F2" s="482"/>
      <c r="G2" s="23"/>
      <c r="H2" s="22"/>
      <c r="I2" s="22"/>
      <c r="J2" s="22"/>
      <c r="K2" s="336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</row>
    <row r="3" spans="1:248" customFormat="1" ht="12.75" customHeight="1" thickBot="1" x14ac:dyDescent="0.25">
      <c r="A3" s="25"/>
      <c r="B3" s="26">
        <v>1</v>
      </c>
      <c r="C3" s="26">
        <v>2</v>
      </c>
      <c r="D3" s="26">
        <v>3</v>
      </c>
      <c r="E3" s="26">
        <v>4</v>
      </c>
      <c r="F3" s="26">
        <v>5</v>
      </c>
      <c r="G3" s="27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 t="s">
        <v>1</v>
      </c>
      <c r="N3" s="26">
        <v>12</v>
      </c>
      <c r="O3" s="26">
        <v>13</v>
      </c>
      <c r="P3" s="26">
        <v>14</v>
      </c>
      <c r="Q3" s="26">
        <v>15</v>
      </c>
      <c r="R3" s="26" t="s">
        <v>2</v>
      </c>
      <c r="S3" s="25"/>
      <c r="T3" s="25"/>
      <c r="U3" s="26">
        <v>16</v>
      </c>
      <c r="V3" s="26">
        <v>17</v>
      </c>
      <c r="W3" s="26">
        <v>18</v>
      </c>
      <c r="X3" s="26">
        <v>19</v>
      </c>
      <c r="Y3" s="26">
        <v>20</v>
      </c>
      <c r="Z3" s="26" t="s">
        <v>3</v>
      </c>
      <c r="AA3" s="26">
        <v>21</v>
      </c>
      <c r="AB3" s="26">
        <v>22</v>
      </c>
      <c r="AC3" s="26">
        <v>23</v>
      </c>
      <c r="AD3" s="26">
        <v>24</v>
      </c>
      <c r="AE3" s="26">
        <v>25</v>
      </c>
      <c r="AF3" s="26">
        <v>26</v>
      </c>
      <c r="AG3" s="26">
        <v>27</v>
      </c>
      <c r="AH3" s="26">
        <v>28</v>
      </c>
      <c r="AI3" s="26">
        <v>29</v>
      </c>
      <c r="AJ3" s="26">
        <v>30</v>
      </c>
      <c r="AK3" s="26">
        <v>31</v>
      </c>
      <c r="AL3" s="25"/>
    </row>
    <row r="4" spans="1:248" s="91" customFormat="1" ht="12.75" customHeight="1" thickTop="1" x14ac:dyDescent="0.2">
      <c r="A4" s="10"/>
      <c r="B4" s="68" t="s">
        <v>4</v>
      </c>
      <c r="C4" s="69"/>
      <c r="D4" s="68" t="s">
        <v>202</v>
      </c>
      <c r="E4" s="163" t="s">
        <v>6</v>
      </c>
      <c r="F4" s="70" t="s">
        <v>7</v>
      </c>
      <c r="G4" s="158"/>
      <c r="H4" s="70"/>
      <c r="I4" s="86"/>
      <c r="J4" s="68"/>
      <c r="K4" s="70"/>
      <c r="L4" s="68" t="s">
        <v>237</v>
      </c>
      <c r="M4" s="68"/>
      <c r="N4" s="68" t="s">
        <v>260</v>
      </c>
      <c r="O4" s="75" t="s">
        <v>481</v>
      </c>
      <c r="P4" s="164"/>
      <c r="Q4" s="68" t="s">
        <v>391</v>
      </c>
      <c r="R4" s="70" t="s">
        <v>274</v>
      </c>
      <c r="S4" s="88"/>
      <c r="T4" s="89"/>
      <c r="U4" s="470" t="s">
        <v>9</v>
      </c>
      <c r="V4" s="471"/>
      <c r="W4" s="471"/>
      <c r="X4" s="471"/>
      <c r="Y4" s="472"/>
      <c r="Z4" s="68" t="s">
        <v>10</v>
      </c>
      <c r="AA4" s="68" t="s">
        <v>11</v>
      </c>
      <c r="AB4" s="68" t="s">
        <v>205</v>
      </c>
      <c r="AC4" s="68" t="s">
        <v>12</v>
      </c>
      <c r="AD4" s="68" t="s">
        <v>13</v>
      </c>
      <c r="AE4" s="68" t="s">
        <v>14</v>
      </c>
      <c r="AF4" s="68"/>
      <c r="AG4" s="68"/>
      <c r="AH4" s="75"/>
      <c r="AI4" s="87"/>
      <c r="AJ4" s="68" t="s">
        <v>15</v>
      </c>
      <c r="AK4" s="70" t="s">
        <v>7</v>
      </c>
      <c r="AL4" s="88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</row>
    <row r="5" spans="1:248" s="91" customFormat="1" ht="12.75" customHeight="1" x14ac:dyDescent="0.2">
      <c r="A5" s="10"/>
      <c r="B5" s="68" t="s">
        <v>8</v>
      </c>
      <c r="C5" s="68" t="s">
        <v>16</v>
      </c>
      <c r="D5" s="68" t="s">
        <v>203</v>
      </c>
      <c r="E5" s="166" t="s">
        <v>8</v>
      </c>
      <c r="F5" s="70" t="s">
        <v>18</v>
      </c>
      <c r="G5" s="158" t="s">
        <v>19</v>
      </c>
      <c r="H5" s="70" t="s">
        <v>20</v>
      </c>
      <c r="I5" s="86" t="s">
        <v>394</v>
      </c>
      <c r="J5" s="68" t="s">
        <v>21</v>
      </c>
      <c r="K5" s="70" t="s">
        <v>22</v>
      </c>
      <c r="L5" s="68" t="s">
        <v>392</v>
      </c>
      <c r="M5" s="68" t="s">
        <v>393</v>
      </c>
      <c r="N5" s="68" t="s">
        <v>261</v>
      </c>
      <c r="O5" s="75" t="s">
        <v>262</v>
      </c>
      <c r="P5" s="166" t="s">
        <v>23</v>
      </c>
      <c r="Q5" s="68" t="s">
        <v>8</v>
      </c>
      <c r="R5" s="70" t="s">
        <v>8</v>
      </c>
      <c r="S5" s="75" t="s">
        <v>135</v>
      </c>
      <c r="T5" s="70" t="s">
        <v>135</v>
      </c>
      <c r="U5" s="68" t="s">
        <v>25</v>
      </c>
      <c r="V5" s="68" t="s">
        <v>26</v>
      </c>
      <c r="W5" s="68" t="s">
        <v>27</v>
      </c>
      <c r="X5" s="68" t="s">
        <v>28</v>
      </c>
      <c r="Y5" s="68" t="s">
        <v>136</v>
      </c>
      <c r="Z5" s="68" t="s">
        <v>252</v>
      </c>
      <c r="AA5" s="68" t="s">
        <v>137</v>
      </c>
      <c r="AB5" s="68" t="s">
        <v>204</v>
      </c>
      <c r="AC5" s="68" t="s">
        <v>30</v>
      </c>
      <c r="AD5" s="68" t="s">
        <v>140</v>
      </c>
      <c r="AE5" s="68" t="s">
        <v>31</v>
      </c>
      <c r="AF5" s="68" t="s">
        <v>32</v>
      </c>
      <c r="AG5" s="68" t="s">
        <v>206</v>
      </c>
      <c r="AH5" s="75" t="s">
        <v>16</v>
      </c>
      <c r="AI5" s="71" t="s">
        <v>34</v>
      </c>
      <c r="AJ5" s="68" t="s">
        <v>35</v>
      </c>
      <c r="AK5" s="70" t="s">
        <v>18</v>
      </c>
      <c r="AL5" s="88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</row>
    <row r="6" spans="1:248" s="91" customFormat="1" ht="12.75" customHeight="1" thickBot="1" x14ac:dyDescent="0.25">
      <c r="A6" s="12"/>
      <c r="B6" s="77" t="s">
        <v>36</v>
      </c>
      <c r="C6" s="77" t="s">
        <v>37</v>
      </c>
      <c r="D6" s="77" t="s">
        <v>38</v>
      </c>
      <c r="E6" s="167" t="s">
        <v>39</v>
      </c>
      <c r="F6" s="78" t="s">
        <v>40</v>
      </c>
      <c r="G6" s="159"/>
      <c r="H6" s="78"/>
      <c r="I6" s="92" t="s">
        <v>41</v>
      </c>
      <c r="J6" s="77"/>
      <c r="K6" s="78"/>
      <c r="L6" s="77" t="s">
        <v>237</v>
      </c>
      <c r="M6" s="77"/>
      <c r="N6" s="77" t="s">
        <v>236</v>
      </c>
      <c r="O6" s="79" t="s">
        <v>236</v>
      </c>
      <c r="P6" s="168"/>
      <c r="Q6" s="273" t="s">
        <v>24</v>
      </c>
      <c r="R6" s="80" t="s">
        <v>24</v>
      </c>
      <c r="S6" s="79" t="s">
        <v>109</v>
      </c>
      <c r="T6" s="78" t="s">
        <v>186</v>
      </c>
      <c r="U6" s="77" t="s">
        <v>42</v>
      </c>
      <c r="V6" s="77" t="s">
        <v>43</v>
      </c>
      <c r="W6" s="77"/>
      <c r="X6" s="77" t="s">
        <v>44</v>
      </c>
      <c r="Y6" s="77" t="s">
        <v>30</v>
      </c>
      <c r="Z6" s="77" t="s">
        <v>30</v>
      </c>
      <c r="AA6" s="77" t="s">
        <v>138</v>
      </c>
      <c r="AB6" s="77" t="s">
        <v>15</v>
      </c>
      <c r="AC6" s="77" t="s">
        <v>139</v>
      </c>
      <c r="AD6" s="77" t="s">
        <v>141</v>
      </c>
      <c r="AE6" s="77" t="s">
        <v>47</v>
      </c>
      <c r="AF6" s="77" t="s">
        <v>48</v>
      </c>
      <c r="AG6" s="77" t="s">
        <v>15</v>
      </c>
      <c r="AH6" s="79" t="s">
        <v>30</v>
      </c>
      <c r="AI6" s="93"/>
      <c r="AJ6" s="77" t="s">
        <v>49</v>
      </c>
      <c r="AK6" s="78" t="s">
        <v>187</v>
      </c>
      <c r="AL6" s="94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</row>
    <row r="7" spans="1:248" s="309" customFormat="1" ht="12.75" customHeight="1" thickTop="1" x14ac:dyDescent="0.2">
      <c r="A7" s="307"/>
      <c r="B7" s="352">
        <f>B283</f>
        <v>0</v>
      </c>
      <c r="C7" s="352">
        <f>C283</f>
        <v>0</v>
      </c>
      <c r="D7" s="352">
        <f>D283</f>
        <v>0</v>
      </c>
      <c r="E7" s="353">
        <f>E283</f>
        <v>0</v>
      </c>
      <c r="F7" s="354">
        <f>F283</f>
        <v>0</v>
      </c>
      <c r="G7" s="355" t="str">
        <f>C11</f>
        <v>MAY</v>
      </c>
      <c r="H7" s="356"/>
      <c r="I7" s="357"/>
      <c r="J7" s="352">
        <f>J283-J21</f>
        <v>0</v>
      </c>
      <c r="K7" s="358">
        <f t="shared" ref="K7:R7" si="0">K283</f>
        <v>0</v>
      </c>
      <c r="L7" s="352">
        <f t="shared" si="0"/>
        <v>0</v>
      </c>
      <c r="M7" s="352">
        <f t="shared" si="0"/>
        <v>0</v>
      </c>
      <c r="N7" s="352">
        <f t="shared" si="0"/>
        <v>0</v>
      </c>
      <c r="O7" s="358">
        <f t="shared" si="0"/>
        <v>0</v>
      </c>
      <c r="P7" s="355">
        <f t="shared" si="0"/>
        <v>0</v>
      </c>
      <c r="Q7" s="352">
        <f t="shared" si="0"/>
        <v>0</v>
      </c>
      <c r="R7" s="358">
        <f t="shared" si="0"/>
        <v>0</v>
      </c>
      <c r="S7" s="359">
        <f>SUM(L7:R7)</f>
        <v>0</v>
      </c>
      <c r="T7" s="354">
        <f>SUM(U7:AK7)</f>
        <v>0</v>
      </c>
      <c r="U7" s="352">
        <f t="shared" ref="U7:AH7" si="1">U283</f>
        <v>0</v>
      </c>
      <c r="V7" s="352">
        <f t="shared" si="1"/>
        <v>0</v>
      </c>
      <c r="W7" s="352">
        <f t="shared" si="1"/>
        <v>0</v>
      </c>
      <c r="X7" s="352">
        <f t="shared" si="1"/>
        <v>0</v>
      </c>
      <c r="Y7" s="352">
        <f t="shared" si="1"/>
        <v>0</v>
      </c>
      <c r="Z7" s="352">
        <f t="shared" si="1"/>
        <v>0</v>
      </c>
      <c r="AA7" s="352">
        <f t="shared" si="1"/>
        <v>0</v>
      </c>
      <c r="AB7" s="352">
        <f t="shared" si="1"/>
        <v>0</v>
      </c>
      <c r="AC7" s="352">
        <f t="shared" si="1"/>
        <v>0</v>
      </c>
      <c r="AD7" s="352">
        <f t="shared" si="1"/>
        <v>0</v>
      </c>
      <c r="AE7" s="352">
        <f t="shared" si="1"/>
        <v>0</v>
      </c>
      <c r="AF7" s="352">
        <f t="shared" si="1"/>
        <v>0</v>
      </c>
      <c r="AG7" s="352">
        <f t="shared" si="1"/>
        <v>0</v>
      </c>
      <c r="AH7" s="358">
        <f t="shared" si="1"/>
        <v>0</v>
      </c>
      <c r="AI7" s="355"/>
      <c r="AJ7" s="352">
        <f>AJ283</f>
        <v>0</v>
      </c>
      <c r="AK7" s="358">
        <f>AK283</f>
        <v>0</v>
      </c>
      <c r="AL7" s="308"/>
    </row>
    <row r="8" spans="1:248" s="109" customFormat="1" ht="12.75" customHeight="1" x14ac:dyDescent="0.2">
      <c r="A8" s="52"/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313">
        <f>SUM(K7:R7)-T7</f>
        <v>0</v>
      </c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52"/>
      <c r="AJ8" s="52"/>
      <c r="AK8" s="52"/>
      <c r="AL8" s="52"/>
    </row>
    <row r="9" spans="1:248" ht="12.75" customHeight="1" x14ac:dyDescent="0.2">
      <c r="A9" s="22"/>
      <c r="B9" s="22"/>
      <c r="C9" s="22"/>
      <c r="D9" s="22"/>
      <c r="E9" s="22"/>
      <c r="F9" s="22"/>
      <c r="G9" s="31"/>
      <c r="H9" s="22"/>
      <c r="I9" s="3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</row>
    <row r="10" spans="1:248" ht="12.75" customHeight="1" x14ac:dyDescent="0.2">
      <c r="A10" s="22"/>
      <c r="B10" s="22"/>
      <c r="C10" s="22"/>
      <c r="D10" s="22"/>
      <c r="E10" s="22"/>
      <c r="F10" s="22"/>
      <c r="G10" s="527" t="str">
        <f>APRIL!G10</f>
        <v>UNITED STEELWORKERS - LOCAL UNION</v>
      </c>
      <c r="H10" s="527"/>
      <c r="I10" s="527"/>
      <c r="J10" s="11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11" t="s">
        <v>436</v>
      </c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</row>
    <row r="11" spans="1:248" ht="12.75" customHeight="1" x14ac:dyDescent="0.2">
      <c r="A11" s="22"/>
      <c r="B11" s="137" t="s">
        <v>51</v>
      </c>
      <c r="C11" s="73" t="s">
        <v>96</v>
      </c>
      <c r="D11" s="137" t="s">
        <v>238</v>
      </c>
      <c r="E11" s="44">
        <f>JANUARY!E11</f>
        <v>0</v>
      </c>
      <c r="F11" s="22"/>
      <c r="G11" s="31"/>
      <c r="H11" s="22"/>
      <c r="I11" s="5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137"/>
      <c r="AJ11" s="178" t="str">
        <f>C11</f>
        <v>MAY</v>
      </c>
      <c r="AK11" s="44">
        <f>E11</f>
        <v>0</v>
      </c>
    </row>
    <row r="12" spans="1:248" ht="12.75" customHeight="1" x14ac:dyDescent="0.2">
      <c r="A12" s="22"/>
      <c r="B12" s="137" t="s">
        <v>52</v>
      </c>
      <c r="C12" s="177" t="s">
        <v>143</v>
      </c>
      <c r="D12" s="110"/>
      <c r="E12" s="110"/>
      <c r="F12" s="22"/>
      <c r="G12" s="31"/>
      <c r="H12" s="22"/>
      <c r="I12" s="5" t="s">
        <v>53</v>
      </c>
      <c r="J12" s="22"/>
      <c r="K12" s="22"/>
      <c r="L12" s="5"/>
      <c r="M12" s="22"/>
      <c r="N12" s="22"/>
      <c r="O12" s="22"/>
      <c r="P12" s="33"/>
      <c r="Q12" s="22"/>
      <c r="R12" s="33"/>
      <c r="S12" s="22"/>
      <c r="T12" s="22"/>
      <c r="U12" s="22"/>
      <c r="V12" s="22"/>
      <c r="W12" s="22"/>
      <c r="X12" s="22"/>
      <c r="Y12" s="22"/>
      <c r="Z12" s="22"/>
      <c r="AA12" s="22"/>
      <c r="AB12" s="34" t="s">
        <v>54</v>
      </c>
      <c r="AC12" s="22"/>
      <c r="AD12" s="22"/>
      <c r="AE12" s="22"/>
      <c r="AF12" s="22"/>
      <c r="AG12" s="22"/>
      <c r="AH12" s="22"/>
      <c r="AI12" s="137" t="str">
        <f>B12</f>
        <v>Page No.</v>
      </c>
      <c r="AJ12" s="180" t="str">
        <f>C12</f>
        <v>1</v>
      </c>
      <c r="AK12" s="172"/>
      <c r="AL12" s="111"/>
    </row>
    <row r="13" spans="1:248" ht="12.75" customHeight="1" x14ac:dyDescent="0.2">
      <c r="A13" s="3"/>
      <c r="B13" s="3"/>
      <c r="C13" s="3"/>
      <c r="D13" s="3"/>
      <c r="E13" s="3"/>
      <c r="F13" s="3"/>
      <c r="G13" s="35"/>
      <c r="H13" s="3"/>
      <c r="I13" s="5"/>
      <c r="J13" s="3"/>
      <c r="K13" s="3"/>
      <c r="L13" s="2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22"/>
      <c r="AF13" s="3"/>
      <c r="AG13" s="3"/>
      <c r="AH13" s="3"/>
      <c r="AI13" s="33"/>
      <c r="AJ13" s="44"/>
      <c r="AK13" s="56"/>
      <c r="AL13" s="3"/>
    </row>
    <row r="14" spans="1:248" ht="12.75" customHeight="1" x14ac:dyDescent="0.2">
      <c r="A14" s="36"/>
      <c r="B14" s="36"/>
      <c r="C14" s="36"/>
      <c r="D14" s="36"/>
      <c r="E14" s="36"/>
      <c r="F14" s="36"/>
      <c r="G14" s="37"/>
      <c r="H14" s="36"/>
      <c r="I14" s="38"/>
      <c r="J14" s="36"/>
      <c r="K14" s="36"/>
      <c r="L14" s="38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8"/>
      <c r="AF14" s="36"/>
      <c r="AG14" s="36"/>
      <c r="AH14" s="36"/>
      <c r="AI14" s="36"/>
      <c r="AJ14" s="57"/>
      <c r="AK14" s="36"/>
      <c r="AL14" s="36"/>
    </row>
    <row r="15" spans="1:248" customFormat="1" ht="12.75" customHeight="1" x14ac:dyDescent="0.2">
      <c r="A15" s="1"/>
      <c r="B15" s="484" t="s">
        <v>55</v>
      </c>
      <c r="C15" s="473"/>
      <c r="D15" s="473"/>
      <c r="E15" s="473"/>
      <c r="F15" s="474"/>
      <c r="G15" s="21"/>
      <c r="H15" s="2" t="s">
        <v>56</v>
      </c>
      <c r="I15" s="95"/>
      <c r="J15" s="473" t="s">
        <v>255</v>
      </c>
      <c r="K15" s="474"/>
      <c r="L15" s="3"/>
      <c r="M15" s="3"/>
      <c r="N15" s="3"/>
      <c r="O15" s="5" t="s">
        <v>57</v>
      </c>
      <c r="P15" s="3"/>
      <c r="Q15" s="3"/>
      <c r="R15" s="1"/>
      <c r="S15" s="3"/>
      <c r="T15" s="1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3"/>
      <c r="AJ15" s="3"/>
      <c r="AK15" s="1"/>
      <c r="AL15" s="3"/>
    </row>
    <row r="16" spans="1:248" customFormat="1" ht="12.75" customHeight="1" x14ac:dyDescent="0.2">
      <c r="A16" s="1"/>
      <c r="B16" s="3"/>
      <c r="C16" s="3"/>
      <c r="D16" s="3"/>
      <c r="E16" s="188"/>
      <c r="F16" s="1"/>
      <c r="G16" s="21"/>
      <c r="H16" s="13"/>
      <c r="I16" s="96"/>
      <c r="J16" s="3"/>
      <c r="K16" s="1"/>
      <c r="L16" s="3"/>
      <c r="M16" s="3"/>
      <c r="N16" s="3"/>
      <c r="O16" s="3"/>
      <c r="P16" s="3"/>
      <c r="Q16" s="3"/>
      <c r="R16" s="1"/>
      <c r="S16" s="3"/>
      <c r="T16" s="1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13"/>
      <c r="AJ16" s="3"/>
      <c r="AK16" s="1"/>
      <c r="AL16" s="3"/>
    </row>
    <row r="17" spans="1:38" customFormat="1" ht="12.75" customHeight="1" thickBot="1" x14ac:dyDescent="0.25">
      <c r="A17" s="29"/>
      <c r="B17" s="26">
        <v>1</v>
      </c>
      <c r="C17" s="26">
        <v>2</v>
      </c>
      <c r="D17" s="26">
        <v>3</v>
      </c>
      <c r="E17" s="26">
        <v>4</v>
      </c>
      <c r="F17" s="28">
        <v>5</v>
      </c>
      <c r="G17" s="39">
        <v>6</v>
      </c>
      <c r="H17" s="28">
        <v>7</v>
      </c>
      <c r="I17" s="97">
        <v>8</v>
      </c>
      <c r="J17" s="26">
        <v>9</v>
      </c>
      <c r="K17" s="28">
        <v>10</v>
      </c>
      <c r="L17" s="26">
        <v>11</v>
      </c>
      <c r="M17" s="26" t="s">
        <v>1</v>
      </c>
      <c r="N17" s="26">
        <v>12</v>
      </c>
      <c r="O17" s="26">
        <v>13</v>
      </c>
      <c r="P17" s="26">
        <v>14</v>
      </c>
      <c r="Q17" s="26">
        <v>15</v>
      </c>
      <c r="R17" s="28" t="s">
        <v>2</v>
      </c>
      <c r="S17" s="25"/>
      <c r="T17" s="29"/>
      <c r="U17" s="26">
        <v>16</v>
      </c>
      <c r="V17" s="26">
        <v>17</v>
      </c>
      <c r="W17" s="26">
        <v>18</v>
      </c>
      <c r="X17" s="26">
        <v>19</v>
      </c>
      <c r="Y17" s="26">
        <v>20</v>
      </c>
      <c r="Z17" s="26" t="s">
        <v>3</v>
      </c>
      <c r="AA17" s="26">
        <v>21</v>
      </c>
      <c r="AB17" s="26">
        <v>22</v>
      </c>
      <c r="AC17" s="26">
        <v>23</v>
      </c>
      <c r="AD17" s="26">
        <v>24</v>
      </c>
      <c r="AE17" s="26">
        <v>25</v>
      </c>
      <c r="AF17" s="26">
        <v>26</v>
      </c>
      <c r="AG17" s="26">
        <v>27</v>
      </c>
      <c r="AH17" s="26">
        <v>28</v>
      </c>
      <c r="AI17" s="30">
        <v>29</v>
      </c>
      <c r="AJ17" s="26">
        <v>30</v>
      </c>
      <c r="AK17" s="28">
        <v>31</v>
      </c>
      <c r="AL17" s="25"/>
    </row>
    <row r="18" spans="1:38" s="4" customFormat="1" ht="12.75" customHeight="1" thickTop="1" x14ac:dyDescent="0.2">
      <c r="A18" s="1"/>
      <c r="B18" s="84" t="s">
        <v>4</v>
      </c>
      <c r="C18" s="98"/>
      <c r="D18" s="84" t="s">
        <v>5</v>
      </c>
      <c r="E18" s="185" t="s">
        <v>6</v>
      </c>
      <c r="F18" s="83" t="s">
        <v>7</v>
      </c>
      <c r="G18" s="160"/>
      <c r="H18" s="83"/>
      <c r="I18" s="100"/>
      <c r="J18" s="84"/>
      <c r="K18" s="83"/>
      <c r="L18" s="84" t="s">
        <v>237</v>
      </c>
      <c r="M18" s="84"/>
      <c r="N18" s="84" t="s">
        <v>235</v>
      </c>
      <c r="O18" s="101" t="s">
        <v>481</v>
      </c>
      <c r="P18" s="274"/>
      <c r="Q18" s="84" t="s">
        <v>391</v>
      </c>
      <c r="R18" s="83" t="s">
        <v>274</v>
      </c>
      <c r="S18" s="103"/>
      <c r="T18" s="67"/>
      <c r="U18" s="475" t="s">
        <v>256</v>
      </c>
      <c r="V18" s="476"/>
      <c r="W18" s="476"/>
      <c r="X18" s="476"/>
      <c r="Y18" s="477"/>
      <c r="Z18" s="84" t="s">
        <v>10</v>
      </c>
      <c r="AA18" s="84" t="s">
        <v>11</v>
      </c>
      <c r="AB18" s="84" t="s">
        <v>205</v>
      </c>
      <c r="AC18" s="84" t="s">
        <v>12</v>
      </c>
      <c r="AD18" s="84" t="s">
        <v>13</v>
      </c>
      <c r="AE18" s="84" t="s">
        <v>14</v>
      </c>
      <c r="AF18" s="84"/>
      <c r="AG18" s="84"/>
      <c r="AH18" s="101"/>
      <c r="AI18" s="102"/>
      <c r="AJ18" s="84" t="s">
        <v>15</v>
      </c>
      <c r="AK18" s="83" t="s">
        <v>7</v>
      </c>
      <c r="AL18" s="3"/>
    </row>
    <row r="19" spans="1:38" s="4" customFormat="1" ht="12.75" customHeight="1" x14ac:dyDescent="0.2">
      <c r="A19" s="1"/>
      <c r="B19" s="84" t="s">
        <v>8</v>
      </c>
      <c r="C19" s="84" t="s">
        <v>16</v>
      </c>
      <c r="D19" s="84" t="s">
        <v>17</v>
      </c>
      <c r="E19" s="186" t="s">
        <v>8</v>
      </c>
      <c r="F19" s="83" t="s">
        <v>18</v>
      </c>
      <c r="G19" s="160" t="s">
        <v>19</v>
      </c>
      <c r="H19" s="83" t="s">
        <v>20</v>
      </c>
      <c r="I19" s="100" t="s">
        <v>394</v>
      </c>
      <c r="J19" s="84" t="s">
        <v>21</v>
      </c>
      <c r="K19" s="83" t="s">
        <v>22</v>
      </c>
      <c r="L19" s="84" t="s">
        <v>392</v>
      </c>
      <c r="M19" s="84" t="s">
        <v>393</v>
      </c>
      <c r="N19" s="84" t="s">
        <v>262</v>
      </c>
      <c r="O19" s="101" t="s">
        <v>262</v>
      </c>
      <c r="P19" s="186" t="s">
        <v>23</v>
      </c>
      <c r="Q19" s="84" t="s">
        <v>8</v>
      </c>
      <c r="R19" s="83" t="s">
        <v>8</v>
      </c>
      <c r="S19" s="103"/>
      <c r="T19" s="67"/>
      <c r="U19" s="84" t="s">
        <v>25</v>
      </c>
      <c r="V19" s="84" t="s">
        <v>26</v>
      </c>
      <c r="W19" s="84" t="s">
        <v>27</v>
      </c>
      <c r="X19" s="84" t="s">
        <v>28</v>
      </c>
      <c r="Y19" s="84" t="s">
        <v>136</v>
      </c>
      <c r="Z19" s="84" t="s">
        <v>252</v>
      </c>
      <c r="AA19" s="84" t="s">
        <v>137</v>
      </c>
      <c r="AB19" s="84" t="s">
        <v>204</v>
      </c>
      <c r="AC19" s="84" t="s">
        <v>30</v>
      </c>
      <c r="AD19" s="84" t="s">
        <v>140</v>
      </c>
      <c r="AE19" s="84" t="s">
        <v>31</v>
      </c>
      <c r="AF19" s="84" t="s">
        <v>32</v>
      </c>
      <c r="AG19" s="84" t="s">
        <v>206</v>
      </c>
      <c r="AH19" s="101" t="s">
        <v>16</v>
      </c>
      <c r="AI19" s="99" t="s">
        <v>34</v>
      </c>
      <c r="AJ19" s="84" t="s">
        <v>35</v>
      </c>
      <c r="AK19" s="83" t="s">
        <v>18</v>
      </c>
      <c r="AL19" s="3"/>
    </row>
    <row r="20" spans="1:38" s="4" customFormat="1" ht="12.75" customHeight="1" thickBot="1" x14ac:dyDescent="0.25">
      <c r="A20" s="6"/>
      <c r="B20" s="85" t="s">
        <v>36</v>
      </c>
      <c r="C20" s="85" t="s">
        <v>37</v>
      </c>
      <c r="D20" s="85" t="s">
        <v>38</v>
      </c>
      <c r="E20" s="187" t="s">
        <v>39</v>
      </c>
      <c r="F20" s="104" t="s">
        <v>40</v>
      </c>
      <c r="G20" s="161"/>
      <c r="H20" s="104"/>
      <c r="I20" s="105" t="s">
        <v>41</v>
      </c>
      <c r="J20" s="85"/>
      <c r="K20" s="104"/>
      <c r="L20" s="85" t="s">
        <v>237</v>
      </c>
      <c r="M20" s="85"/>
      <c r="N20" s="85" t="s">
        <v>236</v>
      </c>
      <c r="O20" s="106" t="s">
        <v>236</v>
      </c>
      <c r="P20" s="275"/>
      <c r="Q20" s="276" t="s">
        <v>24</v>
      </c>
      <c r="R20" s="277" t="s">
        <v>24</v>
      </c>
      <c r="S20" s="108"/>
      <c r="T20" s="76"/>
      <c r="U20" s="85" t="s">
        <v>42</v>
      </c>
      <c r="V20" s="85" t="s">
        <v>43</v>
      </c>
      <c r="W20" s="85"/>
      <c r="X20" s="85" t="s">
        <v>44</v>
      </c>
      <c r="Y20" s="85" t="s">
        <v>30</v>
      </c>
      <c r="Z20" s="85" t="s">
        <v>30</v>
      </c>
      <c r="AA20" s="85" t="s">
        <v>138</v>
      </c>
      <c r="AB20" s="85" t="s">
        <v>15</v>
      </c>
      <c r="AC20" s="85" t="s">
        <v>139</v>
      </c>
      <c r="AD20" s="85" t="s">
        <v>141</v>
      </c>
      <c r="AE20" s="85" t="s">
        <v>47</v>
      </c>
      <c r="AF20" s="85" t="s">
        <v>48</v>
      </c>
      <c r="AG20" s="85" t="s">
        <v>15</v>
      </c>
      <c r="AH20" s="106" t="s">
        <v>30</v>
      </c>
      <c r="AI20" s="107"/>
      <c r="AJ20" s="85" t="s">
        <v>49</v>
      </c>
      <c r="AK20" s="104" t="s">
        <v>188</v>
      </c>
      <c r="AL20" s="7"/>
    </row>
    <row r="21" spans="1:38" s="22" customFormat="1" ht="12.75" customHeight="1" thickTop="1" x14ac:dyDescent="0.2">
      <c r="A21" s="8"/>
      <c r="B21" s="364"/>
      <c r="C21" s="364"/>
      <c r="D21" s="364"/>
      <c r="E21" s="376"/>
      <c r="F21" s="363"/>
      <c r="G21" s="132" t="str">
        <f>$C$11</f>
        <v>MAY</v>
      </c>
      <c r="H21" s="14" t="s">
        <v>58</v>
      </c>
      <c r="I21" s="15"/>
      <c r="J21" s="377">
        <f>APRIL!E2</f>
        <v>0</v>
      </c>
      <c r="K21" s="55"/>
      <c r="L21" s="371"/>
      <c r="M21" s="371"/>
      <c r="N21" s="371"/>
      <c r="O21" s="375"/>
      <c r="P21" s="375"/>
      <c r="Q21" s="371"/>
      <c r="R21" s="55"/>
      <c r="S21" s="9"/>
      <c r="T21" s="8"/>
      <c r="U21" s="371"/>
      <c r="V21" s="371"/>
      <c r="W21" s="371"/>
      <c r="X21" s="371"/>
      <c r="Y21" s="371"/>
      <c r="Z21" s="371"/>
      <c r="AA21" s="371"/>
      <c r="AB21" s="371"/>
      <c r="AC21" s="371"/>
      <c r="AD21" s="371"/>
      <c r="AE21" s="371"/>
      <c r="AF21" s="371"/>
      <c r="AG21" s="371"/>
      <c r="AH21" s="372"/>
      <c r="AI21" s="373"/>
      <c r="AJ21" s="371"/>
      <c r="AK21" s="55"/>
      <c r="AL21" s="9"/>
    </row>
    <row r="22" spans="1:38" s="22" customFormat="1" ht="12.75" customHeight="1" x14ac:dyDescent="0.2">
      <c r="A22" s="8">
        <v>1</v>
      </c>
      <c r="B22" s="343"/>
      <c r="C22" s="343"/>
      <c r="D22" s="343"/>
      <c r="E22" s="343"/>
      <c r="F22" s="345"/>
      <c r="G22" s="438"/>
      <c r="H22" s="287"/>
      <c r="I22" s="439"/>
      <c r="J22" s="364">
        <f t="shared" ref="J22:J52" si="2">SUM(B22:F22)</f>
        <v>0</v>
      </c>
      <c r="K22" s="363">
        <f>SUM(U22:AK22)-SUM(L22:R22)</f>
        <v>0</v>
      </c>
      <c r="L22" s="343"/>
      <c r="M22" s="343"/>
      <c r="N22" s="343"/>
      <c r="O22" s="367"/>
      <c r="P22" s="344"/>
      <c r="Q22" s="343"/>
      <c r="R22" s="345"/>
      <c r="S22" s="16" t="s">
        <v>59</v>
      </c>
      <c r="T22" s="8">
        <v>1</v>
      </c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343"/>
      <c r="AG22" s="343"/>
      <c r="AH22" s="367"/>
      <c r="AI22" s="287"/>
      <c r="AJ22" s="343"/>
      <c r="AK22" s="345"/>
      <c r="AL22" s="16" t="s">
        <v>59</v>
      </c>
    </row>
    <row r="23" spans="1:38" s="22" customFormat="1" ht="12.75" customHeight="1" x14ac:dyDescent="0.2">
      <c r="A23" s="8">
        <v>2</v>
      </c>
      <c r="B23" s="343"/>
      <c r="C23" s="343"/>
      <c r="D23" s="343"/>
      <c r="E23" s="343"/>
      <c r="F23" s="345"/>
      <c r="G23" s="438"/>
      <c r="H23" s="287"/>
      <c r="I23" s="439"/>
      <c r="J23" s="364">
        <f t="shared" si="2"/>
        <v>0</v>
      </c>
      <c r="K23" s="363">
        <f t="shared" ref="K23:K52" si="3">SUM(U23:AK23)-SUM(L23:R23)</f>
        <v>0</v>
      </c>
      <c r="L23" s="343"/>
      <c r="M23" s="343"/>
      <c r="N23" s="343"/>
      <c r="O23" s="367"/>
      <c r="P23" s="344"/>
      <c r="Q23" s="343"/>
      <c r="R23" s="345"/>
      <c r="S23" s="16" t="s">
        <v>60</v>
      </c>
      <c r="T23" s="8">
        <v>2</v>
      </c>
      <c r="U23" s="343"/>
      <c r="V23" s="343"/>
      <c r="W23" s="343"/>
      <c r="X23" s="343"/>
      <c r="Y23" s="343"/>
      <c r="Z23" s="343"/>
      <c r="AA23" s="343"/>
      <c r="AB23" s="343"/>
      <c r="AC23" s="343"/>
      <c r="AD23" s="343"/>
      <c r="AE23" s="343"/>
      <c r="AF23" s="343"/>
      <c r="AG23" s="343"/>
      <c r="AH23" s="367"/>
      <c r="AI23" s="287"/>
      <c r="AJ23" s="343"/>
      <c r="AK23" s="345"/>
      <c r="AL23" s="16" t="s">
        <v>60</v>
      </c>
    </row>
    <row r="24" spans="1:38" s="22" customFormat="1" ht="12.75" customHeight="1" x14ac:dyDescent="0.2">
      <c r="A24" s="8">
        <v>3</v>
      </c>
      <c r="B24" s="343"/>
      <c r="C24" s="343"/>
      <c r="D24" s="343"/>
      <c r="E24" s="343"/>
      <c r="F24" s="345"/>
      <c r="G24" s="438"/>
      <c r="H24" s="287"/>
      <c r="I24" s="439"/>
      <c r="J24" s="364">
        <f t="shared" si="2"/>
        <v>0</v>
      </c>
      <c r="K24" s="363">
        <f t="shared" si="3"/>
        <v>0</v>
      </c>
      <c r="L24" s="343"/>
      <c r="M24" s="343"/>
      <c r="N24" s="343"/>
      <c r="O24" s="367"/>
      <c r="P24" s="344"/>
      <c r="Q24" s="343"/>
      <c r="R24" s="345"/>
      <c r="S24" s="16" t="s">
        <v>61</v>
      </c>
      <c r="T24" s="8">
        <v>3</v>
      </c>
      <c r="U24" s="343"/>
      <c r="V24" s="343"/>
      <c r="W24" s="343"/>
      <c r="X24" s="343"/>
      <c r="Y24" s="343"/>
      <c r="Z24" s="343"/>
      <c r="AA24" s="343"/>
      <c r="AB24" s="343"/>
      <c r="AC24" s="343"/>
      <c r="AD24" s="343"/>
      <c r="AE24" s="343"/>
      <c r="AF24" s="343"/>
      <c r="AG24" s="343"/>
      <c r="AH24" s="367"/>
      <c r="AI24" s="287"/>
      <c r="AJ24" s="343"/>
      <c r="AK24" s="345"/>
      <c r="AL24" s="16" t="s">
        <v>61</v>
      </c>
    </row>
    <row r="25" spans="1:38" s="22" customFormat="1" ht="12.75" customHeight="1" x14ac:dyDescent="0.2">
      <c r="A25" s="8">
        <v>4</v>
      </c>
      <c r="B25" s="343"/>
      <c r="C25" s="343"/>
      <c r="D25" s="343"/>
      <c r="E25" s="343"/>
      <c r="F25" s="345"/>
      <c r="G25" s="438"/>
      <c r="H25" s="287"/>
      <c r="I25" s="439"/>
      <c r="J25" s="364">
        <f t="shared" si="2"/>
        <v>0</v>
      </c>
      <c r="K25" s="363">
        <f t="shared" si="3"/>
        <v>0</v>
      </c>
      <c r="L25" s="343"/>
      <c r="M25" s="343"/>
      <c r="N25" s="343"/>
      <c r="O25" s="367"/>
      <c r="P25" s="344"/>
      <c r="Q25" s="343"/>
      <c r="R25" s="345"/>
      <c r="S25" s="16" t="s">
        <v>62</v>
      </c>
      <c r="T25" s="8">
        <v>4</v>
      </c>
      <c r="U25" s="343"/>
      <c r="V25" s="343"/>
      <c r="W25" s="343"/>
      <c r="X25" s="343"/>
      <c r="Y25" s="343"/>
      <c r="Z25" s="343"/>
      <c r="AA25" s="343"/>
      <c r="AB25" s="343"/>
      <c r="AC25" s="343"/>
      <c r="AD25" s="343"/>
      <c r="AE25" s="343"/>
      <c r="AF25" s="343"/>
      <c r="AG25" s="343"/>
      <c r="AH25" s="367"/>
      <c r="AI25" s="287"/>
      <c r="AJ25" s="343"/>
      <c r="AK25" s="345"/>
      <c r="AL25" s="16" t="s">
        <v>62</v>
      </c>
    </row>
    <row r="26" spans="1:38" s="22" customFormat="1" ht="12.75" customHeight="1" x14ac:dyDescent="0.2">
      <c r="A26" s="8">
        <v>5</v>
      </c>
      <c r="B26" s="343"/>
      <c r="C26" s="343"/>
      <c r="D26" s="343"/>
      <c r="E26" s="343"/>
      <c r="F26" s="345"/>
      <c r="G26" s="440"/>
      <c r="H26" s="287"/>
      <c r="I26" s="439"/>
      <c r="J26" s="364">
        <f t="shared" si="2"/>
        <v>0</v>
      </c>
      <c r="K26" s="363">
        <f t="shared" si="3"/>
        <v>0</v>
      </c>
      <c r="L26" s="343"/>
      <c r="M26" s="343"/>
      <c r="N26" s="343"/>
      <c r="O26" s="367"/>
      <c r="P26" s="344"/>
      <c r="Q26" s="343"/>
      <c r="R26" s="345"/>
      <c r="S26" s="16" t="s">
        <v>63</v>
      </c>
      <c r="T26" s="8">
        <v>5</v>
      </c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67"/>
      <c r="AI26" s="287"/>
      <c r="AJ26" s="343"/>
      <c r="AK26" s="345"/>
      <c r="AL26" s="16" t="s">
        <v>63</v>
      </c>
    </row>
    <row r="27" spans="1:38" s="22" customFormat="1" ht="12.75" customHeight="1" x14ac:dyDescent="0.2">
      <c r="A27" s="17">
        <v>6</v>
      </c>
      <c r="B27" s="346"/>
      <c r="C27" s="346"/>
      <c r="D27" s="346"/>
      <c r="E27" s="346"/>
      <c r="F27" s="348"/>
      <c r="G27" s="438"/>
      <c r="H27" s="288"/>
      <c r="I27" s="441"/>
      <c r="J27" s="364">
        <f t="shared" si="2"/>
        <v>0</v>
      </c>
      <c r="K27" s="363">
        <f t="shared" si="3"/>
        <v>0</v>
      </c>
      <c r="L27" s="346"/>
      <c r="M27" s="346"/>
      <c r="N27" s="346"/>
      <c r="O27" s="368"/>
      <c r="P27" s="347"/>
      <c r="Q27" s="346"/>
      <c r="R27" s="348"/>
      <c r="S27" s="18" t="s">
        <v>64</v>
      </c>
      <c r="T27" s="17">
        <v>6</v>
      </c>
      <c r="U27" s="346"/>
      <c r="V27" s="346"/>
      <c r="W27" s="346"/>
      <c r="X27" s="346"/>
      <c r="Y27" s="346"/>
      <c r="Z27" s="346"/>
      <c r="AA27" s="346"/>
      <c r="AB27" s="346"/>
      <c r="AC27" s="346"/>
      <c r="AD27" s="346"/>
      <c r="AE27" s="346"/>
      <c r="AF27" s="346"/>
      <c r="AG27" s="346"/>
      <c r="AH27" s="368"/>
      <c r="AI27" s="288"/>
      <c r="AJ27" s="346"/>
      <c r="AK27" s="348"/>
      <c r="AL27" s="18" t="s">
        <v>64</v>
      </c>
    </row>
    <row r="28" spans="1:38" s="22" customFormat="1" ht="12.75" customHeight="1" x14ac:dyDescent="0.2">
      <c r="A28" s="8">
        <v>7</v>
      </c>
      <c r="B28" s="343"/>
      <c r="C28" s="343"/>
      <c r="D28" s="343"/>
      <c r="E28" s="343"/>
      <c r="F28" s="345"/>
      <c r="G28" s="438"/>
      <c r="H28" s="287"/>
      <c r="I28" s="439"/>
      <c r="J28" s="364">
        <f t="shared" si="2"/>
        <v>0</v>
      </c>
      <c r="K28" s="363">
        <f t="shared" si="3"/>
        <v>0</v>
      </c>
      <c r="L28" s="343"/>
      <c r="M28" s="343"/>
      <c r="N28" s="343"/>
      <c r="O28" s="367"/>
      <c r="P28" s="344"/>
      <c r="Q28" s="343"/>
      <c r="R28" s="345"/>
      <c r="S28" s="16" t="s">
        <v>65</v>
      </c>
      <c r="T28" s="8">
        <v>7</v>
      </c>
      <c r="U28" s="343"/>
      <c r="V28" s="343"/>
      <c r="W28" s="343"/>
      <c r="X28" s="343"/>
      <c r="Y28" s="343"/>
      <c r="Z28" s="343"/>
      <c r="AA28" s="343"/>
      <c r="AB28" s="343"/>
      <c r="AC28" s="343"/>
      <c r="AD28" s="343"/>
      <c r="AE28" s="343"/>
      <c r="AF28" s="343"/>
      <c r="AG28" s="343"/>
      <c r="AH28" s="367"/>
      <c r="AI28" s="287"/>
      <c r="AJ28" s="343"/>
      <c r="AK28" s="345"/>
      <c r="AL28" s="16" t="s">
        <v>65</v>
      </c>
    </row>
    <row r="29" spans="1:38" s="22" customFormat="1" ht="12.75" customHeight="1" x14ac:dyDescent="0.2">
      <c r="A29" s="8">
        <v>8</v>
      </c>
      <c r="B29" s="343"/>
      <c r="C29" s="343"/>
      <c r="D29" s="343"/>
      <c r="E29" s="343"/>
      <c r="F29" s="345"/>
      <c r="G29" s="438"/>
      <c r="H29" s="287"/>
      <c r="I29" s="439"/>
      <c r="J29" s="364">
        <f t="shared" si="2"/>
        <v>0</v>
      </c>
      <c r="K29" s="363">
        <f t="shared" si="3"/>
        <v>0</v>
      </c>
      <c r="L29" s="343"/>
      <c r="M29" s="343"/>
      <c r="N29" s="343"/>
      <c r="O29" s="367"/>
      <c r="P29" s="344"/>
      <c r="Q29" s="343"/>
      <c r="R29" s="345"/>
      <c r="S29" s="16" t="s">
        <v>66</v>
      </c>
      <c r="T29" s="8">
        <v>8</v>
      </c>
      <c r="U29" s="343"/>
      <c r="V29" s="343"/>
      <c r="W29" s="343"/>
      <c r="X29" s="343"/>
      <c r="Y29" s="343"/>
      <c r="Z29" s="343"/>
      <c r="AA29" s="343"/>
      <c r="AB29" s="343"/>
      <c r="AC29" s="343"/>
      <c r="AD29" s="343"/>
      <c r="AE29" s="343"/>
      <c r="AF29" s="343"/>
      <c r="AG29" s="343"/>
      <c r="AH29" s="367"/>
      <c r="AI29" s="287"/>
      <c r="AJ29" s="343"/>
      <c r="AK29" s="345"/>
      <c r="AL29" s="16" t="s">
        <v>66</v>
      </c>
    </row>
    <row r="30" spans="1:38" s="22" customFormat="1" ht="12.75" customHeight="1" x14ac:dyDescent="0.2">
      <c r="A30" s="8">
        <v>9</v>
      </c>
      <c r="B30" s="343"/>
      <c r="C30" s="343"/>
      <c r="D30" s="343"/>
      <c r="E30" s="343"/>
      <c r="F30" s="345"/>
      <c r="G30" s="438"/>
      <c r="H30" s="287"/>
      <c r="I30" s="439"/>
      <c r="J30" s="364">
        <f t="shared" si="2"/>
        <v>0</v>
      </c>
      <c r="K30" s="363">
        <f t="shared" si="3"/>
        <v>0</v>
      </c>
      <c r="L30" s="343"/>
      <c r="M30" s="343"/>
      <c r="N30" s="343"/>
      <c r="O30" s="367"/>
      <c r="P30" s="344"/>
      <c r="Q30" s="343"/>
      <c r="R30" s="345"/>
      <c r="S30" s="16" t="s">
        <v>67</v>
      </c>
      <c r="T30" s="8">
        <v>9</v>
      </c>
      <c r="U30" s="343"/>
      <c r="V30" s="343"/>
      <c r="W30" s="343"/>
      <c r="X30" s="343"/>
      <c r="Y30" s="343"/>
      <c r="Z30" s="343"/>
      <c r="AA30" s="343"/>
      <c r="AB30" s="343"/>
      <c r="AC30" s="343"/>
      <c r="AD30" s="343"/>
      <c r="AE30" s="343"/>
      <c r="AF30" s="343"/>
      <c r="AG30" s="343"/>
      <c r="AH30" s="367"/>
      <c r="AI30" s="287"/>
      <c r="AJ30" s="343"/>
      <c r="AK30" s="345"/>
      <c r="AL30" s="16" t="s">
        <v>67</v>
      </c>
    </row>
    <row r="31" spans="1:38" s="22" customFormat="1" ht="12.75" customHeight="1" x14ac:dyDescent="0.2">
      <c r="A31" s="8">
        <v>10</v>
      </c>
      <c r="B31" s="343"/>
      <c r="C31" s="343"/>
      <c r="D31" s="343"/>
      <c r="E31" s="343"/>
      <c r="F31" s="345"/>
      <c r="G31" s="438"/>
      <c r="H31" s="287"/>
      <c r="I31" s="439"/>
      <c r="J31" s="364">
        <f t="shared" si="2"/>
        <v>0</v>
      </c>
      <c r="K31" s="363">
        <f t="shared" si="3"/>
        <v>0</v>
      </c>
      <c r="L31" s="343"/>
      <c r="M31" s="343"/>
      <c r="N31" s="343"/>
      <c r="O31" s="367"/>
      <c r="P31" s="344"/>
      <c r="Q31" s="343"/>
      <c r="R31" s="345"/>
      <c r="S31" s="16" t="s">
        <v>68</v>
      </c>
      <c r="T31" s="8">
        <v>10</v>
      </c>
      <c r="U31" s="343"/>
      <c r="V31" s="343"/>
      <c r="W31" s="343"/>
      <c r="X31" s="343"/>
      <c r="Y31" s="343"/>
      <c r="Z31" s="343"/>
      <c r="AA31" s="343"/>
      <c r="AB31" s="343"/>
      <c r="AC31" s="343"/>
      <c r="AD31" s="343"/>
      <c r="AE31" s="343"/>
      <c r="AF31" s="343"/>
      <c r="AG31" s="343"/>
      <c r="AH31" s="367"/>
      <c r="AI31" s="287"/>
      <c r="AJ31" s="343"/>
      <c r="AK31" s="345"/>
      <c r="AL31" s="16" t="s">
        <v>68</v>
      </c>
    </row>
    <row r="32" spans="1:38" s="22" customFormat="1" ht="12.75" customHeight="1" x14ac:dyDescent="0.2">
      <c r="A32" s="8">
        <v>11</v>
      </c>
      <c r="B32" s="343"/>
      <c r="C32" s="343"/>
      <c r="D32" s="343"/>
      <c r="E32" s="343"/>
      <c r="F32" s="345"/>
      <c r="G32" s="438"/>
      <c r="H32" s="287"/>
      <c r="I32" s="439"/>
      <c r="J32" s="364">
        <f t="shared" si="2"/>
        <v>0</v>
      </c>
      <c r="K32" s="363">
        <f t="shared" si="3"/>
        <v>0</v>
      </c>
      <c r="L32" s="343"/>
      <c r="M32" s="343"/>
      <c r="N32" s="343"/>
      <c r="O32" s="367"/>
      <c r="P32" s="344"/>
      <c r="Q32" s="343"/>
      <c r="R32" s="345"/>
      <c r="S32" s="16" t="s">
        <v>69</v>
      </c>
      <c r="T32" s="8">
        <v>11</v>
      </c>
      <c r="U32" s="343"/>
      <c r="V32" s="343"/>
      <c r="W32" s="343"/>
      <c r="X32" s="343"/>
      <c r="Y32" s="343"/>
      <c r="Z32" s="343"/>
      <c r="AA32" s="343"/>
      <c r="AB32" s="343"/>
      <c r="AC32" s="343"/>
      <c r="AD32" s="343"/>
      <c r="AE32" s="343"/>
      <c r="AF32" s="343"/>
      <c r="AG32" s="343"/>
      <c r="AH32" s="367"/>
      <c r="AI32" s="287"/>
      <c r="AJ32" s="343"/>
      <c r="AK32" s="345"/>
      <c r="AL32" s="16" t="s">
        <v>69</v>
      </c>
    </row>
    <row r="33" spans="1:38" s="22" customFormat="1" ht="12.75" customHeight="1" x14ac:dyDescent="0.2">
      <c r="A33" s="8">
        <v>12</v>
      </c>
      <c r="B33" s="343"/>
      <c r="C33" s="343"/>
      <c r="D33" s="343"/>
      <c r="E33" s="343"/>
      <c r="F33" s="345"/>
      <c r="G33" s="438"/>
      <c r="H33" s="287"/>
      <c r="I33" s="439"/>
      <c r="J33" s="364">
        <f t="shared" si="2"/>
        <v>0</v>
      </c>
      <c r="K33" s="363">
        <f t="shared" si="3"/>
        <v>0</v>
      </c>
      <c r="L33" s="343"/>
      <c r="M33" s="343"/>
      <c r="N33" s="343"/>
      <c r="O33" s="367"/>
      <c r="P33" s="344"/>
      <c r="Q33" s="343"/>
      <c r="R33" s="345"/>
      <c r="S33" s="16" t="s">
        <v>70</v>
      </c>
      <c r="T33" s="8">
        <v>12</v>
      </c>
      <c r="U33" s="343"/>
      <c r="V33" s="343"/>
      <c r="W33" s="343"/>
      <c r="X33" s="343"/>
      <c r="Y33" s="343"/>
      <c r="Z33" s="343"/>
      <c r="AA33" s="343"/>
      <c r="AB33" s="343"/>
      <c r="AC33" s="343"/>
      <c r="AD33" s="343"/>
      <c r="AE33" s="343"/>
      <c r="AF33" s="343"/>
      <c r="AG33" s="343"/>
      <c r="AH33" s="367"/>
      <c r="AI33" s="287"/>
      <c r="AJ33" s="343"/>
      <c r="AK33" s="345"/>
      <c r="AL33" s="16" t="s">
        <v>70</v>
      </c>
    </row>
    <row r="34" spans="1:38" s="22" customFormat="1" ht="12.75" customHeight="1" x14ac:dyDescent="0.2">
      <c r="A34" s="8">
        <v>13</v>
      </c>
      <c r="B34" s="343"/>
      <c r="C34" s="343"/>
      <c r="D34" s="343"/>
      <c r="E34" s="343"/>
      <c r="F34" s="345"/>
      <c r="G34" s="438"/>
      <c r="H34" s="287"/>
      <c r="I34" s="439"/>
      <c r="J34" s="364">
        <f t="shared" si="2"/>
        <v>0</v>
      </c>
      <c r="K34" s="363">
        <f t="shared" si="3"/>
        <v>0</v>
      </c>
      <c r="L34" s="343"/>
      <c r="M34" s="343"/>
      <c r="N34" s="343"/>
      <c r="O34" s="367"/>
      <c r="P34" s="344"/>
      <c r="Q34" s="343"/>
      <c r="R34" s="345"/>
      <c r="S34" s="16" t="s">
        <v>71</v>
      </c>
      <c r="T34" s="8">
        <v>13</v>
      </c>
      <c r="U34" s="343"/>
      <c r="V34" s="343"/>
      <c r="W34" s="343"/>
      <c r="X34" s="343"/>
      <c r="Y34" s="343"/>
      <c r="Z34" s="343"/>
      <c r="AA34" s="343"/>
      <c r="AB34" s="343"/>
      <c r="AC34" s="343"/>
      <c r="AD34" s="343"/>
      <c r="AE34" s="343"/>
      <c r="AF34" s="343"/>
      <c r="AG34" s="343"/>
      <c r="AH34" s="367"/>
      <c r="AI34" s="287"/>
      <c r="AJ34" s="343"/>
      <c r="AK34" s="345"/>
      <c r="AL34" s="16" t="s">
        <v>71</v>
      </c>
    </row>
    <row r="35" spans="1:38" s="22" customFormat="1" ht="12.75" customHeight="1" x14ac:dyDescent="0.2">
      <c r="A35" s="8">
        <v>14</v>
      </c>
      <c r="B35" s="343"/>
      <c r="C35" s="343"/>
      <c r="D35" s="343"/>
      <c r="E35" s="343"/>
      <c r="F35" s="345"/>
      <c r="G35" s="438"/>
      <c r="H35" s="287"/>
      <c r="I35" s="439"/>
      <c r="J35" s="364">
        <f t="shared" si="2"/>
        <v>0</v>
      </c>
      <c r="K35" s="363">
        <f t="shared" si="3"/>
        <v>0</v>
      </c>
      <c r="L35" s="343"/>
      <c r="M35" s="343"/>
      <c r="N35" s="343"/>
      <c r="O35" s="367"/>
      <c r="P35" s="344"/>
      <c r="Q35" s="343"/>
      <c r="R35" s="345"/>
      <c r="S35" s="16" t="s">
        <v>72</v>
      </c>
      <c r="T35" s="8">
        <v>14</v>
      </c>
      <c r="U35" s="343"/>
      <c r="V35" s="343"/>
      <c r="W35" s="343"/>
      <c r="X35" s="343"/>
      <c r="Y35" s="343"/>
      <c r="Z35" s="343"/>
      <c r="AA35" s="343"/>
      <c r="AB35" s="343"/>
      <c r="AC35" s="343"/>
      <c r="AD35" s="343"/>
      <c r="AE35" s="343"/>
      <c r="AF35" s="343"/>
      <c r="AG35" s="343"/>
      <c r="AH35" s="367"/>
      <c r="AI35" s="287"/>
      <c r="AJ35" s="343"/>
      <c r="AK35" s="345"/>
      <c r="AL35" s="16" t="s">
        <v>72</v>
      </c>
    </row>
    <row r="36" spans="1:38" s="22" customFormat="1" ht="12.75" customHeight="1" x14ac:dyDescent="0.2">
      <c r="A36" s="8">
        <v>15</v>
      </c>
      <c r="B36" s="343"/>
      <c r="C36" s="343"/>
      <c r="D36" s="343"/>
      <c r="E36" s="343"/>
      <c r="F36" s="345"/>
      <c r="G36" s="438"/>
      <c r="H36" s="287"/>
      <c r="I36" s="439"/>
      <c r="J36" s="364">
        <f t="shared" si="2"/>
        <v>0</v>
      </c>
      <c r="K36" s="363">
        <f t="shared" si="3"/>
        <v>0</v>
      </c>
      <c r="L36" s="343"/>
      <c r="M36" s="343"/>
      <c r="N36" s="343"/>
      <c r="O36" s="367"/>
      <c r="P36" s="344"/>
      <c r="Q36" s="343"/>
      <c r="R36" s="345"/>
      <c r="S36" s="16" t="s">
        <v>73</v>
      </c>
      <c r="T36" s="8">
        <v>15</v>
      </c>
      <c r="U36" s="343"/>
      <c r="V36" s="343"/>
      <c r="W36" s="343"/>
      <c r="X36" s="343"/>
      <c r="Y36" s="343"/>
      <c r="Z36" s="343"/>
      <c r="AA36" s="343"/>
      <c r="AB36" s="343"/>
      <c r="AC36" s="343"/>
      <c r="AD36" s="343"/>
      <c r="AE36" s="343"/>
      <c r="AF36" s="343"/>
      <c r="AG36" s="343"/>
      <c r="AH36" s="367"/>
      <c r="AI36" s="287"/>
      <c r="AJ36" s="343"/>
      <c r="AK36" s="345"/>
      <c r="AL36" s="16" t="s">
        <v>73</v>
      </c>
    </row>
    <row r="37" spans="1:38" s="22" customFormat="1" ht="12.75" customHeight="1" x14ac:dyDescent="0.2">
      <c r="A37" s="8">
        <v>16</v>
      </c>
      <c r="B37" s="343"/>
      <c r="C37" s="343"/>
      <c r="D37" s="343"/>
      <c r="E37" s="343"/>
      <c r="F37" s="345"/>
      <c r="G37" s="438"/>
      <c r="H37" s="287"/>
      <c r="I37" s="439"/>
      <c r="J37" s="364">
        <f t="shared" si="2"/>
        <v>0</v>
      </c>
      <c r="K37" s="363">
        <f t="shared" si="3"/>
        <v>0</v>
      </c>
      <c r="L37" s="343"/>
      <c r="M37" s="343"/>
      <c r="N37" s="343"/>
      <c r="O37" s="367"/>
      <c r="P37" s="344"/>
      <c r="Q37" s="343"/>
      <c r="R37" s="345"/>
      <c r="S37" s="16" t="s">
        <v>74</v>
      </c>
      <c r="T37" s="8">
        <v>16</v>
      </c>
      <c r="U37" s="343"/>
      <c r="V37" s="343"/>
      <c r="W37" s="343"/>
      <c r="X37" s="343"/>
      <c r="Y37" s="343"/>
      <c r="Z37" s="343"/>
      <c r="AA37" s="343"/>
      <c r="AB37" s="343"/>
      <c r="AC37" s="343"/>
      <c r="AD37" s="343"/>
      <c r="AE37" s="343"/>
      <c r="AF37" s="343"/>
      <c r="AG37" s="343"/>
      <c r="AH37" s="367"/>
      <c r="AI37" s="287"/>
      <c r="AJ37" s="343"/>
      <c r="AK37" s="345"/>
      <c r="AL37" s="16" t="s">
        <v>74</v>
      </c>
    </row>
    <row r="38" spans="1:38" s="22" customFormat="1" ht="12.75" customHeight="1" x14ac:dyDescent="0.2">
      <c r="A38" s="8">
        <v>17</v>
      </c>
      <c r="B38" s="343"/>
      <c r="C38" s="343"/>
      <c r="D38" s="343"/>
      <c r="E38" s="343"/>
      <c r="F38" s="345"/>
      <c r="G38" s="438"/>
      <c r="H38" s="287"/>
      <c r="I38" s="439"/>
      <c r="J38" s="364">
        <f t="shared" si="2"/>
        <v>0</v>
      </c>
      <c r="K38" s="363">
        <f t="shared" si="3"/>
        <v>0</v>
      </c>
      <c r="L38" s="343"/>
      <c r="M38" s="343"/>
      <c r="N38" s="343"/>
      <c r="O38" s="367"/>
      <c r="P38" s="344"/>
      <c r="Q38" s="343"/>
      <c r="R38" s="345"/>
      <c r="S38" s="16" t="s">
        <v>75</v>
      </c>
      <c r="T38" s="8">
        <v>17</v>
      </c>
      <c r="U38" s="343"/>
      <c r="V38" s="343"/>
      <c r="W38" s="343"/>
      <c r="X38" s="343"/>
      <c r="Y38" s="343"/>
      <c r="Z38" s="343"/>
      <c r="AA38" s="343"/>
      <c r="AB38" s="343"/>
      <c r="AC38" s="343"/>
      <c r="AD38" s="343"/>
      <c r="AE38" s="343"/>
      <c r="AF38" s="343"/>
      <c r="AG38" s="343"/>
      <c r="AH38" s="367"/>
      <c r="AI38" s="287"/>
      <c r="AJ38" s="343"/>
      <c r="AK38" s="345"/>
      <c r="AL38" s="16" t="s">
        <v>75</v>
      </c>
    </row>
    <row r="39" spans="1:38" s="22" customFormat="1" ht="12.75" customHeight="1" x14ac:dyDescent="0.2">
      <c r="A39" s="8">
        <v>18</v>
      </c>
      <c r="B39" s="343"/>
      <c r="C39" s="343"/>
      <c r="D39" s="343"/>
      <c r="E39" s="343"/>
      <c r="F39" s="345"/>
      <c r="G39" s="438"/>
      <c r="H39" s="287"/>
      <c r="I39" s="439"/>
      <c r="J39" s="364">
        <f t="shared" si="2"/>
        <v>0</v>
      </c>
      <c r="K39" s="363">
        <f t="shared" si="3"/>
        <v>0</v>
      </c>
      <c r="L39" s="343"/>
      <c r="M39" s="343"/>
      <c r="N39" s="343"/>
      <c r="O39" s="367"/>
      <c r="P39" s="344"/>
      <c r="Q39" s="343"/>
      <c r="R39" s="345"/>
      <c r="S39" s="16" t="s">
        <v>76</v>
      </c>
      <c r="T39" s="8">
        <v>18</v>
      </c>
      <c r="U39" s="343"/>
      <c r="V39" s="343"/>
      <c r="W39" s="343"/>
      <c r="X39" s="343"/>
      <c r="Y39" s="343"/>
      <c r="Z39" s="343"/>
      <c r="AA39" s="343"/>
      <c r="AB39" s="343"/>
      <c r="AC39" s="343"/>
      <c r="AD39" s="343"/>
      <c r="AE39" s="343"/>
      <c r="AF39" s="343"/>
      <c r="AG39" s="343"/>
      <c r="AH39" s="367"/>
      <c r="AI39" s="287"/>
      <c r="AJ39" s="343"/>
      <c r="AK39" s="345"/>
      <c r="AL39" s="16" t="s">
        <v>76</v>
      </c>
    </row>
    <row r="40" spans="1:38" s="22" customFormat="1" ht="12.75" customHeight="1" x14ac:dyDescent="0.2">
      <c r="A40" s="8">
        <v>19</v>
      </c>
      <c r="B40" s="343"/>
      <c r="C40" s="343"/>
      <c r="D40" s="343"/>
      <c r="E40" s="343"/>
      <c r="F40" s="345"/>
      <c r="G40" s="438"/>
      <c r="H40" s="287"/>
      <c r="I40" s="439"/>
      <c r="J40" s="364">
        <f t="shared" si="2"/>
        <v>0</v>
      </c>
      <c r="K40" s="363">
        <f t="shared" si="3"/>
        <v>0</v>
      </c>
      <c r="L40" s="343"/>
      <c r="M40" s="343"/>
      <c r="N40" s="343"/>
      <c r="O40" s="367"/>
      <c r="P40" s="344"/>
      <c r="Q40" s="343"/>
      <c r="R40" s="345"/>
      <c r="S40" s="16" t="s">
        <v>77</v>
      </c>
      <c r="T40" s="8">
        <v>19</v>
      </c>
      <c r="U40" s="343"/>
      <c r="V40" s="343"/>
      <c r="W40" s="343"/>
      <c r="X40" s="343"/>
      <c r="Y40" s="343"/>
      <c r="Z40" s="343"/>
      <c r="AA40" s="343"/>
      <c r="AB40" s="343"/>
      <c r="AC40" s="343"/>
      <c r="AD40" s="343"/>
      <c r="AE40" s="343"/>
      <c r="AF40" s="343"/>
      <c r="AG40" s="343"/>
      <c r="AH40" s="367"/>
      <c r="AI40" s="287"/>
      <c r="AJ40" s="343"/>
      <c r="AK40" s="345"/>
      <c r="AL40" s="16" t="s">
        <v>77</v>
      </c>
    </row>
    <row r="41" spans="1:38" s="22" customFormat="1" ht="12.75" customHeight="1" x14ac:dyDescent="0.2">
      <c r="A41" s="8">
        <v>20</v>
      </c>
      <c r="B41" s="343"/>
      <c r="C41" s="343"/>
      <c r="D41" s="343"/>
      <c r="E41" s="343"/>
      <c r="F41" s="345"/>
      <c r="G41" s="438"/>
      <c r="H41" s="287"/>
      <c r="I41" s="439"/>
      <c r="J41" s="364">
        <f t="shared" si="2"/>
        <v>0</v>
      </c>
      <c r="K41" s="363">
        <f t="shared" si="3"/>
        <v>0</v>
      </c>
      <c r="L41" s="343"/>
      <c r="M41" s="343"/>
      <c r="N41" s="343"/>
      <c r="O41" s="367"/>
      <c r="P41" s="344"/>
      <c r="Q41" s="343"/>
      <c r="R41" s="345"/>
      <c r="S41" s="16" t="s">
        <v>78</v>
      </c>
      <c r="T41" s="8">
        <v>20</v>
      </c>
      <c r="U41" s="343"/>
      <c r="V41" s="343"/>
      <c r="W41" s="343"/>
      <c r="X41" s="343"/>
      <c r="Y41" s="343"/>
      <c r="Z41" s="343"/>
      <c r="AA41" s="343"/>
      <c r="AB41" s="343"/>
      <c r="AC41" s="343"/>
      <c r="AD41" s="343"/>
      <c r="AE41" s="343"/>
      <c r="AF41" s="343"/>
      <c r="AG41" s="343"/>
      <c r="AH41" s="367"/>
      <c r="AI41" s="287"/>
      <c r="AJ41" s="343"/>
      <c r="AK41" s="345"/>
      <c r="AL41" s="16" t="s">
        <v>78</v>
      </c>
    </row>
    <row r="42" spans="1:38" s="22" customFormat="1" ht="12.75" customHeight="1" x14ac:dyDescent="0.2">
      <c r="A42" s="8">
        <v>21</v>
      </c>
      <c r="B42" s="343"/>
      <c r="C42" s="343"/>
      <c r="D42" s="343"/>
      <c r="E42" s="343"/>
      <c r="F42" s="345"/>
      <c r="G42" s="438"/>
      <c r="H42" s="287"/>
      <c r="I42" s="439"/>
      <c r="J42" s="364">
        <f t="shared" si="2"/>
        <v>0</v>
      </c>
      <c r="K42" s="363">
        <f t="shared" si="3"/>
        <v>0</v>
      </c>
      <c r="L42" s="343"/>
      <c r="M42" s="343"/>
      <c r="N42" s="343"/>
      <c r="O42" s="367"/>
      <c r="P42" s="344"/>
      <c r="Q42" s="343"/>
      <c r="R42" s="345"/>
      <c r="S42" s="16" t="s">
        <v>79</v>
      </c>
      <c r="T42" s="8">
        <v>21</v>
      </c>
      <c r="U42" s="343"/>
      <c r="V42" s="343"/>
      <c r="W42" s="343"/>
      <c r="X42" s="343"/>
      <c r="Y42" s="343"/>
      <c r="Z42" s="343"/>
      <c r="AA42" s="343"/>
      <c r="AB42" s="343"/>
      <c r="AC42" s="343"/>
      <c r="AD42" s="343"/>
      <c r="AE42" s="343"/>
      <c r="AF42" s="343"/>
      <c r="AG42" s="343"/>
      <c r="AH42" s="367"/>
      <c r="AI42" s="287"/>
      <c r="AJ42" s="343"/>
      <c r="AK42" s="345"/>
      <c r="AL42" s="16" t="s">
        <v>79</v>
      </c>
    </row>
    <row r="43" spans="1:38" s="22" customFormat="1" ht="12.75" customHeight="1" x14ac:dyDescent="0.2">
      <c r="A43" s="8">
        <v>22</v>
      </c>
      <c r="B43" s="343"/>
      <c r="C43" s="343"/>
      <c r="D43" s="343"/>
      <c r="E43" s="343"/>
      <c r="F43" s="345"/>
      <c r="G43" s="438"/>
      <c r="H43" s="287"/>
      <c r="I43" s="439"/>
      <c r="J43" s="364">
        <f t="shared" si="2"/>
        <v>0</v>
      </c>
      <c r="K43" s="363">
        <f t="shared" si="3"/>
        <v>0</v>
      </c>
      <c r="L43" s="343"/>
      <c r="M43" s="343"/>
      <c r="N43" s="343"/>
      <c r="O43" s="367"/>
      <c r="P43" s="344"/>
      <c r="Q43" s="343"/>
      <c r="R43" s="345"/>
      <c r="S43" s="16" t="s">
        <v>80</v>
      </c>
      <c r="T43" s="8">
        <v>22</v>
      </c>
      <c r="U43" s="343"/>
      <c r="V43" s="343"/>
      <c r="W43" s="343"/>
      <c r="X43" s="343"/>
      <c r="Y43" s="343"/>
      <c r="Z43" s="343"/>
      <c r="AA43" s="343"/>
      <c r="AB43" s="343"/>
      <c r="AC43" s="343"/>
      <c r="AD43" s="343"/>
      <c r="AE43" s="343"/>
      <c r="AF43" s="343"/>
      <c r="AG43" s="343"/>
      <c r="AH43" s="367"/>
      <c r="AI43" s="287"/>
      <c r="AJ43" s="343"/>
      <c r="AK43" s="345"/>
      <c r="AL43" s="16" t="s">
        <v>80</v>
      </c>
    </row>
    <row r="44" spans="1:38" s="22" customFormat="1" ht="12.75" customHeight="1" x14ac:dyDescent="0.2">
      <c r="A44" s="8">
        <v>23</v>
      </c>
      <c r="B44" s="343"/>
      <c r="C44" s="343"/>
      <c r="D44" s="343"/>
      <c r="E44" s="343"/>
      <c r="F44" s="345"/>
      <c r="G44" s="438"/>
      <c r="H44" s="287"/>
      <c r="I44" s="439"/>
      <c r="J44" s="364">
        <f t="shared" si="2"/>
        <v>0</v>
      </c>
      <c r="K44" s="363">
        <f t="shared" si="3"/>
        <v>0</v>
      </c>
      <c r="L44" s="343"/>
      <c r="M44" s="343"/>
      <c r="N44" s="343"/>
      <c r="O44" s="367"/>
      <c r="P44" s="344"/>
      <c r="Q44" s="343"/>
      <c r="R44" s="345"/>
      <c r="S44" s="16" t="s">
        <v>81</v>
      </c>
      <c r="T44" s="8">
        <v>23</v>
      </c>
      <c r="U44" s="343"/>
      <c r="V44" s="343"/>
      <c r="W44" s="343"/>
      <c r="X44" s="343"/>
      <c r="Y44" s="343"/>
      <c r="Z44" s="343"/>
      <c r="AA44" s="343"/>
      <c r="AB44" s="343"/>
      <c r="AC44" s="343"/>
      <c r="AD44" s="343"/>
      <c r="AE44" s="343"/>
      <c r="AF44" s="343"/>
      <c r="AG44" s="343"/>
      <c r="AH44" s="367"/>
      <c r="AI44" s="287"/>
      <c r="AJ44" s="343"/>
      <c r="AK44" s="345"/>
      <c r="AL44" s="16" t="s">
        <v>81</v>
      </c>
    </row>
    <row r="45" spans="1:38" s="22" customFormat="1" ht="12.75" customHeight="1" x14ac:dyDescent="0.2">
      <c r="A45" s="8">
        <v>24</v>
      </c>
      <c r="B45" s="343"/>
      <c r="C45" s="343"/>
      <c r="D45" s="343"/>
      <c r="E45" s="343"/>
      <c r="F45" s="345"/>
      <c r="G45" s="438"/>
      <c r="H45" s="287"/>
      <c r="I45" s="439"/>
      <c r="J45" s="364">
        <f t="shared" si="2"/>
        <v>0</v>
      </c>
      <c r="K45" s="363">
        <f t="shared" si="3"/>
        <v>0</v>
      </c>
      <c r="L45" s="343"/>
      <c r="M45" s="343"/>
      <c r="N45" s="343"/>
      <c r="O45" s="367"/>
      <c r="P45" s="344"/>
      <c r="Q45" s="343"/>
      <c r="R45" s="345"/>
      <c r="S45" s="16" t="s">
        <v>82</v>
      </c>
      <c r="T45" s="8">
        <v>24</v>
      </c>
      <c r="U45" s="343"/>
      <c r="V45" s="343"/>
      <c r="W45" s="343"/>
      <c r="X45" s="343"/>
      <c r="Y45" s="343"/>
      <c r="Z45" s="343"/>
      <c r="AA45" s="343"/>
      <c r="AB45" s="343"/>
      <c r="AC45" s="343"/>
      <c r="AD45" s="343"/>
      <c r="AE45" s="343"/>
      <c r="AF45" s="343"/>
      <c r="AG45" s="343"/>
      <c r="AH45" s="367"/>
      <c r="AI45" s="287"/>
      <c r="AJ45" s="343"/>
      <c r="AK45" s="345"/>
      <c r="AL45" s="16" t="s">
        <v>82</v>
      </c>
    </row>
    <row r="46" spans="1:38" s="22" customFormat="1" ht="12.75" customHeight="1" x14ac:dyDescent="0.2">
      <c r="A46" s="8">
        <v>25</v>
      </c>
      <c r="B46" s="343"/>
      <c r="C46" s="343"/>
      <c r="D46" s="343"/>
      <c r="E46" s="343"/>
      <c r="F46" s="345"/>
      <c r="G46" s="438"/>
      <c r="H46" s="287"/>
      <c r="I46" s="439"/>
      <c r="J46" s="364">
        <f t="shared" si="2"/>
        <v>0</v>
      </c>
      <c r="K46" s="363">
        <f t="shared" si="3"/>
        <v>0</v>
      </c>
      <c r="L46" s="343"/>
      <c r="M46" s="343"/>
      <c r="N46" s="343"/>
      <c r="O46" s="367"/>
      <c r="P46" s="344"/>
      <c r="Q46" s="343"/>
      <c r="R46" s="345"/>
      <c r="S46" s="16" t="s">
        <v>83</v>
      </c>
      <c r="T46" s="8">
        <v>25</v>
      </c>
      <c r="U46" s="343"/>
      <c r="V46" s="343"/>
      <c r="W46" s="343"/>
      <c r="X46" s="343"/>
      <c r="Y46" s="343"/>
      <c r="Z46" s="343"/>
      <c r="AA46" s="343"/>
      <c r="AB46" s="343"/>
      <c r="AC46" s="343"/>
      <c r="AD46" s="343"/>
      <c r="AE46" s="343"/>
      <c r="AF46" s="343"/>
      <c r="AG46" s="343"/>
      <c r="AH46" s="367"/>
      <c r="AI46" s="287"/>
      <c r="AJ46" s="343"/>
      <c r="AK46" s="345"/>
      <c r="AL46" s="16" t="s">
        <v>83</v>
      </c>
    </row>
    <row r="47" spans="1:38" s="22" customFormat="1" ht="12.75" customHeight="1" x14ac:dyDescent="0.2">
      <c r="A47" s="8">
        <v>26</v>
      </c>
      <c r="B47" s="343"/>
      <c r="C47" s="343"/>
      <c r="D47" s="343"/>
      <c r="E47" s="343"/>
      <c r="F47" s="345"/>
      <c r="G47" s="438"/>
      <c r="H47" s="287"/>
      <c r="I47" s="439"/>
      <c r="J47" s="364">
        <f t="shared" si="2"/>
        <v>0</v>
      </c>
      <c r="K47" s="363">
        <f t="shared" si="3"/>
        <v>0</v>
      </c>
      <c r="L47" s="343"/>
      <c r="M47" s="343"/>
      <c r="N47" s="343"/>
      <c r="O47" s="367"/>
      <c r="P47" s="344"/>
      <c r="Q47" s="343"/>
      <c r="R47" s="345"/>
      <c r="S47" s="16" t="s">
        <v>84</v>
      </c>
      <c r="T47" s="8">
        <v>26</v>
      </c>
      <c r="U47" s="343"/>
      <c r="V47" s="343"/>
      <c r="W47" s="343"/>
      <c r="X47" s="343"/>
      <c r="Y47" s="343"/>
      <c r="Z47" s="343"/>
      <c r="AA47" s="343"/>
      <c r="AB47" s="343"/>
      <c r="AC47" s="343"/>
      <c r="AD47" s="343"/>
      <c r="AE47" s="343"/>
      <c r="AF47" s="343"/>
      <c r="AG47" s="343"/>
      <c r="AH47" s="367"/>
      <c r="AI47" s="287"/>
      <c r="AJ47" s="343"/>
      <c r="AK47" s="345"/>
      <c r="AL47" s="16" t="s">
        <v>84</v>
      </c>
    </row>
    <row r="48" spans="1:38" s="22" customFormat="1" ht="12.75" customHeight="1" x14ac:dyDescent="0.2">
      <c r="A48" s="8">
        <v>27</v>
      </c>
      <c r="B48" s="343"/>
      <c r="C48" s="343"/>
      <c r="D48" s="343"/>
      <c r="E48" s="343"/>
      <c r="F48" s="345"/>
      <c r="G48" s="438"/>
      <c r="H48" s="287"/>
      <c r="I48" s="439"/>
      <c r="J48" s="364">
        <f t="shared" si="2"/>
        <v>0</v>
      </c>
      <c r="K48" s="363">
        <f t="shared" si="3"/>
        <v>0</v>
      </c>
      <c r="L48" s="343"/>
      <c r="M48" s="343"/>
      <c r="N48" s="343"/>
      <c r="O48" s="367"/>
      <c r="P48" s="344"/>
      <c r="Q48" s="343"/>
      <c r="R48" s="345"/>
      <c r="S48" s="16" t="s">
        <v>85</v>
      </c>
      <c r="T48" s="8">
        <v>27</v>
      </c>
      <c r="U48" s="343"/>
      <c r="V48" s="343"/>
      <c r="W48" s="343"/>
      <c r="X48" s="343"/>
      <c r="Y48" s="343"/>
      <c r="Z48" s="343"/>
      <c r="AA48" s="343"/>
      <c r="AB48" s="343"/>
      <c r="AC48" s="343"/>
      <c r="AD48" s="343"/>
      <c r="AE48" s="343"/>
      <c r="AF48" s="343"/>
      <c r="AG48" s="343"/>
      <c r="AH48" s="367"/>
      <c r="AI48" s="287"/>
      <c r="AJ48" s="343"/>
      <c r="AK48" s="345"/>
      <c r="AL48" s="16" t="s">
        <v>85</v>
      </c>
    </row>
    <row r="49" spans="1:38" s="22" customFormat="1" ht="12.75" customHeight="1" x14ac:dyDescent="0.2">
      <c r="A49" s="8">
        <v>28</v>
      </c>
      <c r="B49" s="343"/>
      <c r="C49" s="343"/>
      <c r="D49" s="343"/>
      <c r="E49" s="343"/>
      <c r="F49" s="345"/>
      <c r="G49" s="438"/>
      <c r="H49" s="287"/>
      <c r="I49" s="439"/>
      <c r="J49" s="364">
        <f t="shared" si="2"/>
        <v>0</v>
      </c>
      <c r="K49" s="363">
        <f t="shared" si="3"/>
        <v>0</v>
      </c>
      <c r="L49" s="343"/>
      <c r="M49" s="343"/>
      <c r="N49" s="343"/>
      <c r="O49" s="367"/>
      <c r="P49" s="344"/>
      <c r="Q49" s="343"/>
      <c r="R49" s="345"/>
      <c r="S49" s="16" t="s">
        <v>86</v>
      </c>
      <c r="T49" s="8">
        <v>28</v>
      </c>
      <c r="U49" s="343"/>
      <c r="V49" s="343"/>
      <c r="W49" s="343"/>
      <c r="X49" s="343"/>
      <c r="Y49" s="343"/>
      <c r="Z49" s="343"/>
      <c r="AA49" s="343"/>
      <c r="AB49" s="343"/>
      <c r="AC49" s="343"/>
      <c r="AD49" s="343"/>
      <c r="AE49" s="343"/>
      <c r="AF49" s="343"/>
      <c r="AG49" s="343"/>
      <c r="AH49" s="367"/>
      <c r="AI49" s="287"/>
      <c r="AJ49" s="343"/>
      <c r="AK49" s="345"/>
      <c r="AL49" s="16" t="s">
        <v>86</v>
      </c>
    </row>
    <row r="50" spans="1:38" s="22" customFormat="1" ht="12.75" customHeight="1" x14ac:dyDescent="0.2">
      <c r="A50" s="8">
        <v>29</v>
      </c>
      <c r="B50" s="343"/>
      <c r="C50" s="343"/>
      <c r="D50" s="343"/>
      <c r="E50" s="343"/>
      <c r="F50" s="345"/>
      <c r="G50" s="438"/>
      <c r="H50" s="287"/>
      <c r="I50" s="439"/>
      <c r="J50" s="364">
        <f t="shared" si="2"/>
        <v>0</v>
      </c>
      <c r="K50" s="363">
        <f t="shared" si="3"/>
        <v>0</v>
      </c>
      <c r="L50" s="343"/>
      <c r="M50" s="343"/>
      <c r="N50" s="343"/>
      <c r="O50" s="367"/>
      <c r="P50" s="344"/>
      <c r="Q50" s="343"/>
      <c r="R50" s="345"/>
      <c r="S50" s="16" t="s">
        <v>87</v>
      </c>
      <c r="T50" s="8">
        <v>29</v>
      </c>
      <c r="U50" s="343"/>
      <c r="V50" s="343"/>
      <c r="W50" s="343"/>
      <c r="X50" s="347"/>
      <c r="Y50" s="343"/>
      <c r="Z50" s="343"/>
      <c r="AA50" s="343"/>
      <c r="AB50" s="343"/>
      <c r="AC50" s="343"/>
      <c r="AD50" s="343"/>
      <c r="AE50" s="343"/>
      <c r="AF50" s="343"/>
      <c r="AG50" s="343"/>
      <c r="AH50" s="367"/>
      <c r="AI50" s="287"/>
      <c r="AJ50" s="343"/>
      <c r="AK50" s="345"/>
      <c r="AL50" s="16" t="s">
        <v>87</v>
      </c>
    </row>
    <row r="51" spans="1:38" s="22" customFormat="1" ht="12.75" customHeight="1" x14ac:dyDescent="0.2">
      <c r="A51" s="8">
        <v>30</v>
      </c>
      <c r="B51" s="343"/>
      <c r="C51" s="343"/>
      <c r="D51" s="343"/>
      <c r="E51" s="343"/>
      <c r="F51" s="345"/>
      <c r="G51" s="442"/>
      <c r="H51" s="287"/>
      <c r="I51" s="439"/>
      <c r="J51" s="364">
        <f t="shared" si="2"/>
        <v>0</v>
      </c>
      <c r="K51" s="363">
        <f t="shared" si="3"/>
        <v>0</v>
      </c>
      <c r="L51" s="343"/>
      <c r="M51" s="343"/>
      <c r="N51" s="343"/>
      <c r="O51" s="367"/>
      <c r="P51" s="344"/>
      <c r="Q51" s="343"/>
      <c r="R51" s="345"/>
      <c r="S51" s="16" t="s">
        <v>88</v>
      </c>
      <c r="T51" s="8">
        <v>30</v>
      </c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67"/>
      <c r="AI51" s="287"/>
      <c r="AJ51" s="343"/>
      <c r="AK51" s="345"/>
      <c r="AL51" s="16" t="s">
        <v>88</v>
      </c>
    </row>
    <row r="52" spans="1:38" s="22" customFormat="1" ht="12.75" customHeight="1" x14ac:dyDescent="0.2">
      <c r="A52" s="19">
        <v>31</v>
      </c>
      <c r="B52" s="349"/>
      <c r="C52" s="349"/>
      <c r="D52" s="349"/>
      <c r="E52" s="349"/>
      <c r="F52" s="351"/>
      <c r="G52" s="443"/>
      <c r="H52" s="289"/>
      <c r="I52" s="444"/>
      <c r="J52" s="445">
        <f t="shared" si="2"/>
        <v>0</v>
      </c>
      <c r="K52" s="365">
        <f t="shared" si="3"/>
        <v>0</v>
      </c>
      <c r="L52" s="349"/>
      <c r="M52" s="349"/>
      <c r="N52" s="349"/>
      <c r="O52" s="369"/>
      <c r="P52" s="350"/>
      <c r="Q52" s="349"/>
      <c r="R52" s="351"/>
      <c r="S52" s="20" t="s">
        <v>89</v>
      </c>
      <c r="T52" s="19">
        <v>31</v>
      </c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9"/>
      <c r="AH52" s="369"/>
      <c r="AI52" s="289"/>
      <c r="AJ52" s="349"/>
      <c r="AK52" s="351"/>
      <c r="AL52" s="20" t="s">
        <v>89</v>
      </c>
    </row>
    <row r="53" spans="1:38" s="297" customFormat="1" ht="12.75" customHeight="1" thickBot="1" x14ac:dyDescent="0.25">
      <c r="A53" s="298"/>
      <c r="B53" s="360">
        <f>SUM(B22:B52)</f>
        <v>0</v>
      </c>
      <c r="C53" s="360">
        <f>SUM(C22:C52)</f>
        <v>0</v>
      </c>
      <c r="D53" s="360">
        <f>SUM(D22:D52)</f>
        <v>0</v>
      </c>
      <c r="E53" s="361">
        <f>SUM(E22:E52)</f>
        <v>0</v>
      </c>
      <c r="F53" s="362">
        <f>SUM(F22:F52)</f>
        <v>0</v>
      </c>
      <c r="G53" s="306"/>
      <c r="H53" s="306" t="s">
        <v>90</v>
      </c>
      <c r="I53" s="314">
        <f>COUNTA(I22:I52)</f>
        <v>0</v>
      </c>
      <c r="J53" s="360">
        <f>SUM(J21:J52)</f>
        <v>0</v>
      </c>
      <c r="K53" s="360">
        <f t="shared" ref="K53:R53" si="4">SUM(K22:K52)</f>
        <v>0</v>
      </c>
      <c r="L53" s="360">
        <f t="shared" si="4"/>
        <v>0</v>
      </c>
      <c r="M53" s="360">
        <f t="shared" si="4"/>
        <v>0</v>
      </c>
      <c r="N53" s="360">
        <f t="shared" si="4"/>
        <v>0</v>
      </c>
      <c r="O53" s="361">
        <f t="shared" si="4"/>
        <v>0</v>
      </c>
      <c r="P53" s="361">
        <f t="shared" si="4"/>
        <v>0</v>
      </c>
      <c r="Q53" s="360">
        <f t="shared" si="4"/>
        <v>0</v>
      </c>
      <c r="R53" s="366">
        <f t="shared" si="4"/>
        <v>0</v>
      </c>
      <c r="S53" s="300"/>
      <c r="T53" s="298"/>
      <c r="U53" s="360">
        <f t="shared" ref="U53:AH53" si="5">SUM(U22:U52)</f>
        <v>0</v>
      </c>
      <c r="V53" s="360">
        <f t="shared" si="5"/>
        <v>0</v>
      </c>
      <c r="W53" s="360">
        <f t="shared" si="5"/>
        <v>0</v>
      </c>
      <c r="X53" s="360">
        <f t="shared" si="5"/>
        <v>0</v>
      </c>
      <c r="Y53" s="360">
        <f t="shared" si="5"/>
        <v>0</v>
      </c>
      <c r="Z53" s="360">
        <f t="shared" si="5"/>
        <v>0</v>
      </c>
      <c r="AA53" s="360">
        <f t="shared" si="5"/>
        <v>0</v>
      </c>
      <c r="AB53" s="360">
        <f t="shared" si="5"/>
        <v>0</v>
      </c>
      <c r="AC53" s="360">
        <f t="shared" si="5"/>
        <v>0</v>
      </c>
      <c r="AD53" s="360">
        <f t="shared" si="5"/>
        <v>0</v>
      </c>
      <c r="AE53" s="360">
        <f t="shared" si="5"/>
        <v>0</v>
      </c>
      <c r="AF53" s="360">
        <f t="shared" si="5"/>
        <v>0</v>
      </c>
      <c r="AG53" s="360">
        <f t="shared" si="5"/>
        <v>0</v>
      </c>
      <c r="AH53" s="362">
        <f t="shared" si="5"/>
        <v>0</v>
      </c>
      <c r="AI53" s="370"/>
      <c r="AJ53" s="360">
        <f>SUM(AJ22:AJ52)</f>
        <v>0</v>
      </c>
      <c r="AK53" s="366">
        <f>SUM(AK22:AK52)</f>
        <v>0</v>
      </c>
      <c r="AL53" s="300"/>
    </row>
    <row r="54" spans="1:38" ht="12.75" customHeight="1" thickTop="1" x14ac:dyDescent="0.2">
      <c r="A54" s="40"/>
      <c r="B54" s="40"/>
      <c r="C54" s="40"/>
      <c r="D54" s="40"/>
      <c r="E54" s="40"/>
      <c r="F54" s="40"/>
      <c r="G54" s="41"/>
      <c r="H54" s="40"/>
      <c r="I54" s="42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</row>
    <row r="55" spans="1:38" ht="12.75" customHeight="1" x14ac:dyDescent="0.2">
      <c r="A55" s="188"/>
      <c r="B55" s="188"/>
      <c r="C55" s="188"/>
      <c r="D55" s="188"/>
      <c r="E55" s="188"/>
      <c r="F55" s="188"/>
      <c r="G55" s="285"/>
      <c r="H55" s="188"/>
      <c r="I55" s="169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</row>
    <row r="56" spans="1:38" ht="12.75" customHeight="1" x14ac:dyDescent="0.2">
      <c r="A56" s="22"/>
      <c r="B56" s="22"/>
      <c r="C56" s="22"/>
      <c r="D56" s="22"/>
      <c r="E56" s="22"/>
      <c r="F56" s="22"/>
      <c r="G56" s="527" t="str">
        <f>$G$10</f>
        <v>UNITED STEELWORKERS - LOCAL UNION</v>
      </c>
      <c r="H56" s="527"/>
      <c r="I56" s="527"/>
      <c r="J56" s="11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11" t="str">
        <f>$AA$10</f>
        <v>FINANCIAL SECRETARY'S CASH BOOK</v>
      </c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</row>
    <row r="57" spans="1:38" ht="12.75" customHeight="1" x14ac:dyDescent="0.2">
      <c r="A57" s="22"/>
      <c r="B57" s="137" t="str">
        <f>$B$11</f>
        <v>Month</v>
      </c>
      <c r="C57" s="73" t="str">
        <f>$C$11</f>
        <v>MAY</v>
      </c>
      <c r="D57" s="137" t="str">
        <f>$D$11</f>
        <v>Year</v>
      </c>
      <c r="E57" s="44">
        <f>$E$11</f>
        <v>0</v>
      </c>
      <c r="F57" s="22"/>
      <c r="G57" s="31"/>
      <c r="H57" s="22"/>
      <c r="I57" s="5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137"/>
      <c r="AJ57" s="178" t="str">
        <f>$C$11</f>
        <v>MAY</v>
      </c>
      <c r="AK57" s="44">
        <f>$E$11</f>
        <v>0</v>
      </c>
    </row>
    <row r="58" spans="1:38" ht="12.75" customHeight="1" x14ac:dyDescent="0.2">
      <c r="A58" s="22"/>
      <c r="B58" s="137" t="str">
        <f>$B$12</f>
        <v>Page No.</v>
      </c>
      <c r="C58" s="177">
        <f>C12+1</f>
        <v>2</v>
      </c>
      <c r="D58" s="110"/>
      <c r="E58" s="110"/>
      <c r="F58" s="22"/>
      <c r="G58" s="31"/>
      <c r="H58" s="22"/>
      <c r="I58" s="5" t="s">
        <v>53</v>
      </c>
      <c r="J58" s="22"/>
      <c r="K58" s="22"/>
      <c r="L58" s="5"/>
      <c r="M58" s="22"/>
      <c r="N58" s="22"/>
      <c r="O58" s="22"/>
      <c r="P58" s="33"/>
      <c r="Q58" s="22"/>
      <c r="R58" s="33"/>
      <c r="S58" s="22"/>
      <c r="T58" s="22"/>
      <c r="U58" s="22"/>
      <c r="V58" s="22"/>
      <c r="W58" s="22"/>
      <c r="X58" s="22"/>
      <c r="Y58" s="22"/>
      <c r="Z58" s="22"/>
      <c r="AA58" s="22"/>
      <c r="AB58" s="34" t="s">
        <v>54</v>
      </c>
      <c r="AC58" s="22"/>
      <c r="AD58" s="22"/>
      <c r="AE58" s="22"/>
      <c r="AF58" s="22"/>
      <c r="AG58" s="22"/>
      <c r="AH58" s="22"/>
      <c r="AI58" s="137" t="str">
        <f>$B$12</f>
        <v>Page No.</v>
      </c>
      <c r="AJ58" s="323">
        <f>AJ12+1</f>
        <v>2</v>
      </c>
      <c r="AK58" s="172"/>
      <c r="AL58" s="111"/>
    </row>
    <row r="59" spans="1:38" ht="12.75" customHeight="1" x14ac:dyDescent="0.2">
      <c r="A59" s="3"/>
      <c r="B59" s="3"/>
      <c r="C59" s="3"/>
      <c r="D59" s="3"/>
      <c r="E59" s="3"/>
      <c r="F59" s="3"/>
      <c r="G59" s="35"/>
      <c r="H59" s="3"/>
      <c r="I59" s="5"/>
      <c r="J59" s="3"/>
      <c r="K59" s="3"/>
      <c r="L59" s="22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22"/>
      <c r="AF59" s="3"/>
      <c r="AG59" s="3"/>
      <c r="AH59" s="3"/>
      <c r="AI59" s="3"/>
      <c r="AJ59" s="3"/>
      <c r="AK59" s="3" t="s">
        <v>237</v>
      </c>
      <c r="AL59" s="3"/>
    </row>
    <row r="60" spans="1:38" ht="12.75" customHeight="1" x14ac:dyDescent="0.2">
      <c r="A60" s="36"/>
      <c r="B60" s="36"/>
      <c r="C60" s="36"/>
      <c r="D60" s="36"/>
      <c r="E60" s="36"/>
      <c r="F60" s="36"/>
      <c r="G60" s="37"/>
      <c r="H60" s="36"/>
      <c r="I60" s="38"/>
      <c r="J60" s="36"/>
      <c r="K60" s="36"/>
      <c r="L60" s="38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8"/>
      <c r="AF60" s="36"/>
      <c r="AG60" s="36"/>
      <c r="AH60" s="36"/>
      <c r="AI60" s="36"/>
      <c r="AJ60" s="36"/>
      <c r="AK60" s="36"/>
      <c r="AL60" s="36"/>
    </row>
    <row r="61" spans="1:38" customFormat="1" ht="12.75" customHeight="1" x14ac:dyDescent="0.2">
      <c r="A61" s="1"/>
      <c r="B61" s="484" t="s">
        <v>55</v>
      </c>
      <c r="C61" s="473"/>
      <c r="D61" s="473"/>
      <c r="E61" s="473"/>
      <c r="F61" s="474"/>
      <c r="G61" s="21"/>
      <c r="H61" s="2" t="s">
        <v>56</v>
      </c>
      <c r="I61" s="95"/>
      <c r="J61" s="478" t="s">
        <v>255</v>
      </c>
      <c r="K61" s="474"/>
      <c r="L61" s="3"/>
      <c r="M61" s="3"/>
      <c r="N61" s="3"/>
      <c r="O61" s="5" t="s">
        <v>57</v>
      </c>
      <c r="P61" s="3"/>
      <c r="Q61" s="3"/>
      <c r="R61" s="1"/>
      <c r="S61" s="3"/>
      <c r="T61" s="1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13"/>
      <c r="AJ61" s="3"/>
      <c r="AK61" s="1"/>
      <c r="AL61" s="3"/>
    </row>
    <row r="62" spans="1:38" customFormat="1" ht="12.75" customHeight="1" x14ac:dyDescent="0.2">
      <c r="A62" s="1"/>
      <c r="B62" s="3"/>
      <c r="C62" s="3"/>
      <c r="D62" s="3"/>
      <c r="E62" s="188"/>
      <c r="F62" s="1"/>
      <c r="G62" s="21"/>
      <c r="H62" s="13"/>
      <c r="I62" s="96"/>
      <c r="J62" s="3"/>
      <c r="K62" s="1"/>
      <c r="L62" s="3"/>
      <c r="M62" s="3"/>
      <c r="N62" s="3"/>
      <c r="O62" s="3"/>
      <c r="P62" s="3"/>
      <c r="Q62" s="3"/>
      <c r="R62" s="1"/>
      <c r="S62" s="3"/>
      <c r="T62" s="1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13"/>
      <c r="AJ62" s="3"/>
      <c r="AK62" s="1"/>
      <c r="AL62" s="3"/>
    </row>
    <row r="63" spans="1:38" customFormat="1" ht="12.75" customHeight="1" thickBot="1" x14ac:dyDescent="0.25">
      <c r="A63" s="29"/>
      <c r="B63" s="26">
        <v>1</v>
      </c>
      <c r="C63" s="26">
        <v>2</v>
      </c>
      <c r="D63" s="26">
        <v>3</v>
      </c>
      <c r="E63" s="26">
        <v>4</v>
      </c>
      <c r="F63" s="28">
        <v>5</v>
      </c>
      <c r="G63" s="39">
        <v>6</v>
      </c>
      <c r="H63" s="28">
        <v>7</v>
      </c>
      <c r="I63" s="97">
        <v>8</v>
      </c>
      <c r="J63" s="26">
        <v>9</v>
      </c>
      <c r="K63" s="28">
        <v>10</v>
      </c>
      <c r="L63" s="26">
        <v>11</v>
      </c>
      <c r="M63" s="26" t="s">
        <v>1</v>
      </c>
      <c r="N63" s="26">
        <v>12</v>
      </c>
      <c r="O63" s="26">
        <v>13</v>
      </c>
      <c r="P63" s="26">
        <v>14</v>
      </c>
      <c r="Q63" s="26">
        <v>15</v>
      </c>
      <c r="R63" s="28" t="s">
        <v>2</v>
      </c>
      <c r="S63" s="25"/>
      <c r="T63" s="29"/>
      <c r="U63" s="26">
        <v>16</v>
      </c>
      <c r="V63" s="26">
        <v>17</v>
      </c>
      <c r="W63" s="26">
        <v>18</v>
      </c>
      <c r="X63" s="26">
        <v>19</v>
      </c>
      <c r="Y63" s="26">
        <v>20</v>
      </c>
      <c r="Z63" s="26" t="s">
        <v>3</v>
      </c>
      <c r="AA63" s="26">
        <v>21</v>
      </c>
      <c r="AB63" s="26">
        <v>22</v>
      </c>
      <c r="AC63" s="26">
        <v>23</v>
      </c>
      <c r="AD63" s="26">
        <v>24</v>
      </c>
      <c r="AE63" s="26">
        <v>25</v>
      </c>
      <c r="AF63" s="26">
        <v>26</v>
      </c>
      <c r="AG63" s="26">
        <v>27</v>
      </c>
      <c r="AH63" s="26">
        <v>28</v>
      </c>
      <c r="AI63" s="30">
        <v>29</v>
      </c>
      <c r="AJ63" s="26">
        <v>30</v>
      </c>
      <c r="AK63" s="28">
        <v>31</v>
      </c>
      <c r="AL63" s="25"/>
    </row>
    <row r="64" spans="1:38" s="4" customFormat="1" ht="12.75" customHeight="1" thickTop="1" x14ac:dyDescent="0.2">
      <c r="A64" s="1"/>
      <c r="B64" s="84" t="s">
        <v>4</v>
      </c>
      <c r="C64" s="98"/>
      <c r="D64" s="84" t="s">
        <v>5</v>
      </c>
      <c r="E64" s="185" t="s">
        <v>6</v>
      </c>
      <c r="F64" s="83" t="s">
        <v>7</v>
      </c>
      <c r="G64" s="160"/>
      <c r="H64" s="83"/>
      <c r="I64" s="100"/>
      <c r="J64" s="84"/>
      <c r="K64" s="83"/>
      <c r="L64" s="84" t="s">
        <v>237</v>
      </c>
      <c r="M64" s="84"/>
      <c r="N64" s="84" t="s">
        <v>235</v>
      </c>
      <c r="O64" s="101" t="s">
        <v>481</v>
      </c>
      <c r="P64" s="274"/>
      <c r="Q64" s="84" t="s">
        <v>391</v>
      </c>
      <c r="R64" s="83" t="s">
        <v>274</v>
      </c>
      <c r="S64" s="103"/>
      <c r="T64" s="67"/>
      <c r="U64" s="475" t="s">
        <v>256</v>
      </c>
      <c r="V64" s="476"/>
      <c r="W64" s="476"/>
      <c r="X64" s="476"/>
      <c r="Y64" s="477"/>
      <c r="Z64" s="84" t="s">
        <v>10</v>
      </c>
      <c r="AA64" s="84" t="s">
        <v>11</v>
      </c>
      <c r="AB64" s="84" t="s">
        <v>205</v>
      </c>
      <c r="AC64" s="84" t="s">
        <v>12</v>
      </c>
      <c r="AD64" s="84" t="s">
        <v>13</v>
      </c>
      <c r="AE64" s="84" t="s">
        <v>14</v>
      </c>
      <c r="AF64" s="84"/>
      <c r="AG64" s="84"/>
      <c r="AH64" s="101"/>
      <c r="AI64" s="102"/>
      <c r="AJ64" s="84" t="s">
        <v>15</v>
      </c>
      <c r="AK64" s="83" t="s">
        <v>7</v>
      </c>
      <c r="AL64" s="3"/>
    </row>
    <row r="65" spans="1:38" s="4" customFormat="1" ht="12.75" customHeight="1" x14ac:dyDescent="0.2">
      <c r="A65" s="1"/>
      <c r="B65" s="84" t="s">
        <v>8</v>
      </c>
      <c r="C65" s="84" t="s">
        <v>16</v>
      </c>
      <c r="D65" s="84" t="s">
        <v>17</v>
      </c>
      <c r="E65" s="186" t="s">
        <v>8</v>
      </c>
      <c r="F65" s="83" t="s">
        <v>18</v>
      </c>
      <c r="G65" s="160" t="s">
        <v>19</v>
      </c>
      <c r="H65" s="83" t="s">
        <v>20</v>
      </c>
      <c r="I65" s="100" t="s">
        <v>394</v>
      </c>
      <c r="J65" s="84" t="s">
        <v>21</v>
      </c>
      <c r="K65" s="83" t="s">
        <v>22</v>
      </c>
      <c r="L65" s="84" t="s">
        <v>392</v>
      </c>
      <c r="M65" s="84" t="s">
        <v>393</v>
      </c>
      <c r="N65" s="84" t="s">
        <v>262</v>
      </c>
      <c r="O65" s="101" t="s">
        <v>262</v>
      </c>
      <c r="P65" s="186" t="s">
        <v>23</v>
      </c>
      <c r="Q65" s="84" t="s">
        <v>8</v>
      </c>
      <c r="R65" s="83" t="s">
        <v>8</v>
      </c>
      <c r="S65" s="103"/>
      <c r="T65" s="67"/>
      <c r="U65" s="84" t="s">
        <v>25</v>
      </c>
      <c r="V65" s="84" t="s">
        <v>26</v>
      </c>
      <c r="W65" s="84" t="s">
        <v>27</v>
      </c>
      <c r="X65" s="84" t="s">
        <v>28</v>
      </c>
      <c r="Y65" s="84" t="s">
        <v>136</v>
      </c>
      <c r="Z65" s="84" t="s">
        <v>252</v>
      </c>
      <c r="AA65" s="84" t="s">
        <v>137</v>
      </c>
      <c r="AB65" s="84" t="s">
        <v>204</v>
      </c>
      <c r="AC65" s="84" t="s">
        <v>30</v>
      </c>
      <c r="AD65" s="84" t="s">
        <v>140</v>
      </c>
      <c r="AE65" s="84" t="s">
        <v>31</v>
      </c>
      <c r="AF65" s="84" t="s">
        <v>32</v>
      </c>
      <c r="AG65" s="84" t="s">
        <v>206</v>
      </c>
      <c r="AH65" s="101" t="s">
        <v>16</v>
      </c>
      <c r="AI65" s="99" t="s">
        <v>34</v>
      </c>
      <c r="AJ65" s="84" t="s">
        <v>35</v>
      </c>
      <c r="AK65" s="83" t="s">
        <v>18</v>
      </c>
      <c r="AL65" s="3"/>
    </row>
    <row r="66" spans="1:38" s="4" customFormat="1" ht="12.75" customHeight="1" thickBot="1" x14ac:dyDescent="0.25">
      <c r="A66" s="6"/>
      <c r="B66" s="85" t="s">
        <v>36</v>
      </c>
      <c r="C66" s="85" t="s">
        <v>37</v>
      </c>
      <c r="D66" s="85" t="s">
        <v>38</v>
      </c>
      <c r="E66" s="187" t="s">
        <v>39</v>
      </c>
      <c r="F66" s="104" t="s">
        <v>40</v>
      </c>
      <c r="G66" s="161"/>
      <c r="H66" s="104"/>
      <c r="I66" s="105" t="s">
        <v>41</v>
      </c>
      <c r="J66" s="85"/>
      <c r="K66" s="104"/>
      <c r="L66" s="85" t="s">
        <v>237</v>
      </c>
      <c r="M66" s="85"/>
      <c r="N66" s="85" t="s">
        <v>236</v>
      </c>
      <c r="O66" s="106" t="s">
        <v>236</v>
      </c>
      <c r="P66" s="275"/>
      <c r="Q66" s="276" t="s">
        <v>24</v>
      </c>
      <c r="R66" s="277" t="s">
        <v>24</v>
      </c>
      <c r="S66" s="108"/>
      <c r="T66" s="76"/>
      <c r="U66" s="85" t="s">
        <v>42</v>
      </c>
      <c r="V66" s="85" t="s">
        <v>43</v>
      </c>
      <c r="W66" s="85"/>
      <c r="X66" s="85" t="s">
        <v>44</v>
      </c>
      <c r="Y66" s="85" t="s">
        <v>30</v>
      </c>
      <c r="Z66" s="85" t="s">
        <v>30</v>
      </c>
      <c r="AA66" s="85" t="s">
        <v>138</v>
      </c>
      <c r="AB66" s="85" t="s">
        <v>15</v>
      </c>
      <c r="AC66" s="85" t="s">
        <v>139</v>
      </c>
      <c r="AD66" s="85" t="s">
        <v>141</v>
      </c>
      <c r="AE66" s="85" t="s">
        <v>47</v>
      </c>
      <c r="AF66" s="85" t="s">
        <v>48</v>
      </c>
      <c r="AG66" s="85" t="s">
        <v>15</v>
      </c>
      <c r="AH66" s="106" t="s">
        <v>30</v>
      </c>
      <c r="AI66" s="107"/>
      <c r="AJ66" s="85" t="s">
        <v>49</v>
      </c>
      <c r="AK66" s="104" t="s">
        <v>188</v>
      </c>
      <c r="AL66" s="7"/>
    </row>
    <row r="67" spans="1:38" s="297" customFormat="1" ht="12.75" customHeight="1" thickTop="1" x14ac:dyDescent="0.2">
      <c r="A67" s="292"/>
      <c r="B67" s="364">
        <f>B53</f>
        <v>0</v>
      </c>
      <c r="C67" s="364">
        <f>C53</f>
        <v>0</v>
      </c>
      <c r="D67" s="364">
        <f>D53</f>
        <v>0</v>
      </c>
      <c r="E67" s="378">
        <f>E53</f>
        <v>0</v>
      </c>
      <c r="F67" s="363">
        <f>F53</f>
        <v>0</v>
      </c>
      <c r="G67" s="132" t="str">
        <f>$C$11</f>
        <v>MAY</v>
      </c>
      <c r="H67" s="293" t="s">
        <v>58</v>
      </c>
      <c r="I67" s="294"/>
      <c r="J67" s="379">
        <f t="shared" ref="J67:R67" si="6">J53</f>
        <v>0</v>
      </c>
      <c r="K67" s="380">
        <f t="shared" si="6"/>
        <v>0</v>
      </c>
      <c r="L67" s="364">
        <f t="shared" si="6"/>
        <v>0</v>
      </c>
      <c r="M67" s="364">
        <f t="shared" si="6"/>
        <v>0</v>
      </c>
      <c r="N67" s="364">
        <f t="shared" si="6"/>
        <v>0</v>
      </c>
      <c r="O67" s="378">
        <f t="shared" si="6"/>
        <v>0</v>
      </c>
      <c r="P67" s="378">
        <f t="shared" si="6"/>
        <v>0</v>
      </c>
      <c r="Q67" s="364">
        <f t="shared" si="6"/>
        <v>0</v>
      </c>
      <c r="R67" s="381">
        <f t="shared" si="6"/>
        <v>0</v>
      </c>
      <c r="S67" s="295"/>
      <c r="T67" s="292"/>
      <c r="U67" s="364">
        <f t="shared" ref="U67:AH67" si="7">U53</f>
        <v>0</v>
      </c>
      <c r="V67" s="364">
        <f t="shared" si="7"/>
        <v>0</v>
      </c>
      <c r="W67" s="364">
        <f t="shared" si="7"/>
        <v>0</v>
      </c>
      <c r="X67" s="364">
        <f t="shared" si="7"/>
        <v>0</v>
      </c>
      <c r="Y67" s="364">
        <f t="shared" si="7"/>
        <v>0</v>
      </c>
      <c r="Z67" s="364">
        <f t="shared" si="7"/>
        <v>0</v>
      </c>
      <c r="AA67" s="364">
        <f t="shared" si="7"/>
        <v>0</v>
      </c>
      <c r="AB67" s="364">
        <f t="shared" si="7"/>
        <v>0</v>
      </c>
      <c r="AC67" s="364">
        <f t="shared" si="7"/>
        <v>0</v>
      </c>
      <c r="AD67" s="364">
        <f t="shared" si="7"/>
        <v>0</v>
      </c>
      <c r="AE67" s="364">
        <f t="shared" si="7"/>
        <v>0</v>
      </c>
      <c r="AF67" s="364">
        <f t="shared" si="7"/>
        <v>0</v>
      </c>
      <c r="AG67" s="364">
        <f t="shared" si="7"/>
        <v>0</v>
      </c>
      <c r="AH67" s="364">
        <f t="shared" si="7"/>
        <v>0</v>
      </c>
      <c r="AI67" s="296"/>
      <c r="AJ67" s="364">
        <f>AJ53</f>
        <v>0</v>
      </c>
      <c r="AK67" s="382">
        <f>AK53</f>
        <v>0</v>
      </c>
      <c r="AL67" s="295"/>
    </row>
    <row r="68" spans="1:38" s="22" customFormat="1" ht="12.75" customHeight="1" x14ac:dyDescent="0.2">
      <c r="A68" s="8">
        <v>1</v>
      </c>
      <c r="B68" s="343"/>
      <c r="C68" s="343"/>
      <c r="D68" s="343"/>
      <c r="E68" s="343"/>
      <c r="F68" s="345"/>
      <c r="G68" s="438"/>
      <c r="H68" s="287"/>
      <c r="I68" s="439"/>
      <c r="J68" s="364">
        <f t="shared" ref="J68:J98" si="8">SUM(B68:F68)</f>
        <v>0</v>
      </c>
      <c r="K68" s="363">
        <f t="shared" ref="K68:K98" si="9">SUM(U68:AK68)-SUM(L68:R68)</f>
        <v>0</v>
      </c>
      <c r="L68" s="343"/>
      <c r="M68" s="343"/>
      <c r="N68" s="343"/>
      <c r="O68" s="367"/>
      <c r="P68" s="344"/>
      <c r="Q68" s="343"/>
      <c r="R68" s="345"/>
      <c r="S68" s="16" t="s">
        <v>59</v>
      </c>
      <c r="T68" s="8">
        <v>1</v>
      </c>
      <c r="U68" s="343"/>
      <c r="V68" s="343"/>
      <c r="W68" s="343"/>
      <c r="X68" s="343"/>
      <c r="Y68" s="343"/>
      <c r="Z68" s="343"/>
      <c r="AA68" s="343"/>
      <c r="AB68" s="343"/>
      <c r="AC68" s="343"/>
      <c r="AD68" s="343"/>
      <c r="AE68" s="343"/>
      <c r="AF68" s="343"/>
      <c r="AG68" s="343"/>
      <c r="AH68" s="367"/>
      <c r="AI68" s="287"/>
      <c r="AJ68" s="343"/>
      <c r="AK68" s="345"/>
      <c r="AL68" s="16" t="s">
        <v>59</v>
      </c>
    </row>
    <row r="69" spans="1:38" s="22" customFormat="1" ht="12.75" customHeight="1" x14ac:dyDescent="0.2">
      <c r="A69" s="8">
        <v>2</v>
      </c>
      <c r="B69" s="343"/>
      <c r="C69" s="343"/>
      <c r="D69" s="343"/>
      <c r="E69" s="343"/>
      <c r="F69" s="345"/>
      <c r="G69" s="438"/>
      <c r="H69" s="287"/>
      <c r="I69" s="439"/>
      <c r="J69" s="364">
        <f t="shared" si="8"/>
        <v>0</v>
      </c>
      <c r="K69" s="363">
        <f t="shared" si="9"/>
        <v>0</v>
      </c>
      <c r="L69" s="343"/>
      <c r="M69" s="343"/>
      <c r="N69" s="343"/>
      <c r="O69" s="367"/>
      <c r="P69" s="344"/>
      <c r="Q69" s="343"/>
      <c r="R69" s="345"/>
      <c r="S69" s="16" t="s">
        <v>60</v>
      </c>
      <c r="T69" s="8">
        <v>2</v>
      </c>
      <c r="U69" s="343"/>
      <c r="V69" s="343"/>
      <c r="W69" s="343"/>
      <c r="X69" s="343"/>
      <c r="Y69" s="343"/>
      <c r="Z69" s="343"/>
      <c r="AA69" s="343"/>
      <c r="AB69" s="343"/>
      <c r="AC69" s="343"/>
      <c r="AD69" s="343"/>
      <c r="AE69" s="343"/>
      <c r="AF69" s="343"/>
      <c r="AG69" s="343"/>
      <c r="AH69" s="367"/>
      <c r="AI69" s="287"/>
      <c r="AJ69" s="343"/>
      <c r="AK69" s="345"/>
      <c r="AL69" s="16" t="s">
        <v>60</v>
      </c>
    </row>
    <row r="70" spans="1:38" s="22" customFormat="1" ht="12.75" customHeight="1" x14ac:dyDescent="0.2">
      <c r="A70" s="8">
        <v>3</v>
      </c>
      <c r="B70" s="343"/>
      <c r="C70" s="343"/>
      <c r="D70" s="343"/>
      <c r="E70" s="343"/>
      <c r="F70" s="345"/>
      <c r="G70" s="438"/>
      <c r="H70" s="287"/>
      <c r="I70" s="439"/>
      <c r="J70" s="364">
        <f t="shared" si="8"/>
        <v>0</v>
      </c>
      <c r="K70" s="363">
        <f t="shared" si="9"/>
        <v>0</v>
      </c>
      <c r="L70" s="343"/>
      <c r="M70" s="343"/>
      <c r="N70" s="343"/>
      <c r="O70" s="367"/>
      <c r="P70" s="344"/>
      <c r="Q70" s="343"/>
      <c r="R70" s="345"/>
      <c r="S70" s="16" t="s">
        <v>61</v>
      </c>
      <c r="T70" s="8">
        <v>3</v>
      </c>
      <c r="U70" s="343"/>
      <c r="V70" s="343"/>
      <c r="W70" s="343"/>
      <c r="X70" s="343"/>
      <c r="Y70" s="343"/>
      <c r="Z70" s="343"/>
      <c r="AA70" s="343"/>
      <c r="AB70" s="343"/>
      <c r="AC70" s="343"/>
      <c r="AD70" s="343"/>
      <c r="AE70" s="343"/>
      <c r="AF70" s="343"/>
      <c r="AG70" s="343"/>
      <c r="AH70" s="367"/>
      <c r="AI70" s="287"/>
      <c r="AJ70" s="343"/>
      <c r="AK70" s="345"/>
      <c r="AL70" s="16" t="s">
        <v>61</v>
      </c>
    </row>
    <row r="71" spans="1:38" s="22" customFormat="1" ht="12.75" customHeight="1" x14ac:dyDescent="0.2">
      <c r="A71" s="8">
        <v>4</v>
      </c>
      <c r="B71" s="343"/>
      <c r="C71" s="343"/>
      <c r="D71" s="343"/>
      <c r="E71" s="343"/>
      <c r="F71" s="345"/>
      <c r="G71" s="438"/>
      <c r="H71" s="287"/>
      <c r="I71" s="439"/>
      <c r="J71" s="364">
        <f t="shared" si="8"/>
        <v>0</v>
      </c>
      <c r="K71" s="363">
        <f t="shared" si="9"/>
        <v>0</v>
      </c>
      <c r="L71" s="343"/>
      <c r="M71" s="343"/>
      <c r="N71" s="343"/>
      <c r="O71" s="367"/>
      <c r="P71" s="344"/>
      <c r="Q71" s="343"/>
      <c r="R71" s="345"/>
      <c r="S71" s="16" t="s">
        <v>62</v>
      </c>
      <c r="T71" s="8">
        <v>4</v>
      </c>
      <c r="U71" s="343"/>
      <c r="V71" s="343"/>
      <c r="W71" s="343"/>
      <c r="X71" s="343"/>
      <c r="Y71" s="343"/>
      <c r="Z71" s="343"/>
      <c r="AA71" s="343"/>
      <c r="AB71" s="343"/>
      <c r="AC71" s="343"/>
      <c r="AD71" s="343"/>
      <c r="AE71" s="343"/>
      <c r="AF71" s="343"/>
      <c r="AG71" s="343"/>
      <c r="AH71" s="367"/>
      <c r="AI71" s="287"/>
      <c r="AJ71" s="343"/>
      <c r="AK71" s="345"/>
      <c r="AL71" s="16" t="s">
        <v>62</v>
      </c>
    </row>
    <row r="72" spans="1:38" s="22" customFormat="1" ht="12.75" customHeight="1" x14ac:dyDescent="0.2">
      <c r="A72" s="8">
        <v>5</v>
      </c>
      <c r="B72" s="343"/>
      <c r="C72" s="343"/>
      <c r="D72" s="343"/>
      <c r="E72" s="343"/>
      <c r="F72" s="345"/>
      <c r="G72" s="440"/>
      <c r="H72" s="287"/>
      <c r="I72" s="439"/>
      <c r="J72" s="364">
        <f t="shared" si="8"/>
        <v>0</v>
      </c>
      <c r="K72" s="363">
        <f t="shared" si="9"/>
        <v>0</v>
      </c>
      <c r="L72" s="343"/>
      <c r="M72" s="343"/>
      <c r="N72" s="343"/>
      <c r="O72" s="367"/>
      <c r="P72" s="344"/>
      <c r="Q72" s="343"/>
      <c r="R72" s="345"/>
      <c r="S72" s="16" t="s">
        <v>63</v>
      </c>
      <c r="T72" s="8">
        <v>5</v>
      </c>
      <c r="U72" s="343"/>
      <c r="V72" s="343"/>
      <c r="W72" s="343"/>
      <c r="X72" s="343"/>
      <c r="Y72" s="343"/>
      <c r="Z72" s="343"/>
      <c r="AA72" s="343"/>
      <c r="AB72" s="343"/>
      <c r="AC72" s="343"/>
      <c r="AD72" s="343"/>
      <c r="AE72" s="343"/>
      <c r="AF72" s="343"/>
      <c r="AG72" s="343"/>
      <c r="AH72" s="367"/>
      <c r="AI72" s="287"/>
      <c r="AJ72" s="343"/>
      <c r="AK72" s="345"/>
      <c r="AL72" s="16" t="s">
        <v>63</v>
      </c>
    </row>
    <row r="73" spans="1:38" s="22" customFormat="1" ht="12.75" customHeight="1" x14ac:dyDescent="0.2">
      <c r="A73" s="17">
        <v>6</v>
      </c>
      <c r="B73" s="346"/>
      <c r="C73" s="346"/>
      <c r="D73" s="346"/>
      <c r="E73" s="346"/>
      <c r="F73" s="348"/>
      <c r="G73" s="438"/>
      <c r="H73" s="288"/>
      <c r="I73" s="441"/>
      <c r="J73" s="364">
        <f t="shared" si="8"/>
        <v>0</v>
      </c>
      <c r="K73" s="363">
        <f t="shared" si="9"/>
        <v>0</v>
      </c>
      <c r="L73" s="346"/>
      <c r="M73" s="346"/>
      <c r="N73" s="346"/>
      <c r="O73" s="368"/>
      <c r="P73" s="347"/>
      <c r="Q73" s="346"/>
      <c r="R73" s="348"/>
      <c r="S73" s="18" t="s">
        <v>64</v>
      </c>
      <c r="T73" s="17">
        <v>6</v>
      </c>
      <c r="U73" s="346"/>
      <c r="V73" s="346"/>
      <c r="W73" s="346"/>
      <c r="X73" s="346"/>
      <c r="Y73" s="346"/>
      <c r="Z73" s="346"/>
      <c r="AA73" s="346"/>
      <c r="AB73" s="346"/>
      <c r="AC73" s="346"/>
      <c r="AD73" s="346"/>
      <c r="AE73" s="346"/>
      <c r="AF73" s="346"/>
      <c r="AG73" s="346"/>
      <c r="AH73" s="368"/>
      <c r="AI73" s="288"/>
      <c r="AJ73" s="346"/>
      <c r="AK73" s="348"/>
      <c r="AL73" s="18" t="s">
        <v>64</v>
      </c>
    </row>
    <row r="74" spans="1:38" s="22" customFormat="1" ht="12.75" customHeight="1" x14ac:dyDescent="0.2">
      <c r="A74" s="8">
        <v>7</v>
      </c>
      <c r="B74" s="343"/>
      <c r="C74" s="343"/>
      <c r="D74" s="343"/>
      <c r="E74" s="343"/>
      <c r="F74" s="345"/>
      <c r="G74" s="438"/>
      <c r="H74" s="287"/>
      <c r="I74" s="439"/>
      <c r="J74" s="364">
        <f t="shared" si="8"/>
        <v>0</v>
      </c>
      <c r="K74" s="363">
        <f t="shared" si="9"/>
        <v>0</v>
      </c>
      <c r="L74" s="343"/>
      <c r="M74" s="343"/>
      <c r="N74" s="343"/>
      <c r="O74" s="367"/>
      <c r="P74" s="344"/>
      <c r="Q74" s="343"/>
      <c r="R74" s="345"/>
      <c r="S74" s="16" t="s">
        <v>65</v>
      </c>
      <c r="T74" s="8">
        <v>7</v>
      </c>
      <c r="U74" s="343"/>
      <c r="V74" s="343"/>
      <c r="W74" s="343"/>
      <c r="X74" s="343"/>
      <c r="Y74" s="343"/>
      <c r="Z74" s="343"/>
      <c r="AA74" s="343"/>
      <c r="AB74" s="343"/>
      <c r="AC74" s="343"/>
      <c r="AD74" s="343"/>
      <c r="AE74" s="343"/>
      <c r="AF74" s="343"/>
      <c r="AG74" s="343"/>
      <c r="AH74" s="367"/>
      <c r="AI74" s="287"/>
      <c r="AJ74" s="343"/>
      <c r="AK74" s="345"/>
      <c r="AL74" s="16" t="s">
        <v>65</v>
      </c>
    </row>
    <row r="75" spans="1:38" s="22" customFormat="1" ht="12.75" customHeight="1" x14ac:dyDescent="0.2">
      <c r="A75" s="8">
        <v>8</v>
      </c>
      <c r="B75" s="343"/>
      <c r="C75" s="343"/>
      <c r="D75" s="343"/>
      <c r="E75" s="343"/>
      <c r="F75" s="345"/>
      <c r="G75" s="438"/>
      <c r="H75" s="287"/>
      <c r="I75" s="439"/>
      <c r="J75" s="364">
        <f t="shared" si="8"/>
        <v>0</v>
      </c>
      <c r="K75" s="363">
        <f t="shared" si="9"/>
        <v>0</v>
      </c>
      <c r="L75" s="343"/>
      <c r="M75" s="343"/>
      <c r="N75" s="343"/>
      <c r="O75" s="367"/>
      <c r="P75" s="344"/>
      <c r="Q75" s="343"/>
      <c r="R75" s="345"/>
      <c r="S75" s="16" t="s">
        <v>66</v>
      </c>
      <c r="T75" s="8">
        <v>8</v>
      </c>
      <c r="U75" s="343"/>
      <c r="V75" s="343"/>
      <c r="W75" s="343"/>
      <c r="X75" s="343"/>
      <c r="Y75" s="343"/>
      <c r="Z75" s="343"/>
      <c r="AA75" s="343"/>
      <c r="AB75" s="343"/>
      <c r="AC75" s="343"/>
      <c r="AD75" s="343"/>
      <c r="AE75" s="343"/>
      <c r="AF75" s="343"/>
      <c r="AG75" s="343"/>
      <c r="AH75" s="367"/>
      <c r="AI75" s="287"/>
      <c r="AJ75" s="343"/>
      <c r="AK75" s="345"/>
      <c r="AL75" s="16" t="s">
        <v>66</v>
      </c>
    </row>
    <row r="76" spans="1:38" s="22" customFormat="1" ht="12.75" customHeight="1" x14ac:dyDescent="0.2">
      <c r="A76" s="8">
        <v>9</v>
      </c>
      <c r="B76" s="343"/>
      <c r="C76" s="343"/>
      <c r="D76" s="343"/>
      <c r="E76" s="343"/>
      <c r="F76" s="345"/>
      <c r="G76" s="438"/>
      <c r="H76" s="287"/>
      <c r="I76" s="439"/>
      <c r="J76" s="364">
        <f t="shared" si="8"/>
        <v>0</v>
      </c>
      <c r="K76" s="363">
        <f t="shared" si="9"/>
        <v>0</v>
      </c>
      <c r="L76" s="343"/>
      <c r="M76" s="343"/>
      <c r="N76" s="343"/>
      <c r="O76" s="367"/>
      <c r="P76" s="344"/>
      <c r="Q76" s="343"/>
      <c r="R76" s="345"/>
      <c r="S76" s="16" t="s">
        <v>67</v>
      </c>
      <c r="T76" s="8">
        <v>9</v>
      </c>
      <c r="U76" s="343"/>
      <c r="V76" s="343"/>
      <c r="W76" s="343"/>
      <c r="X76" s="343"/>
      <c r="Y76" s="343"/>
      <c r="Z76" s="343"/>
      <c r="AA76" s="343"/>
      <c r="AB76" s="343"/>
      <c r="AC76" s="343"/>
      <c r="AD76" s="343"/>
      <c r="AE76" s="343"/>
      <c r="AF76" s="343"/>
      <c r="AG76" s="343"/>
      <c r="AH76" s="367"/>
      <c r="AI76" s="287"/>
      <c r="AJ76" s="343"/>
      <c r="AK76" s="345"/>
      <c r="AL76" s="16" t="s">
        <v>67</v>
      </c>
    </row>
    <row r="77" spans="1:38" s="22" customFormat="1" ht="12.75" customHeight="1" x14ac:dyDescent="0.2">
      <c r="A77" s="8">
        <v>10</v>
      </c>
      <c r="B77" s="343"/>
      <c r="C77" s="343"/>
      <c r="D77" s="343"/>
      <c r="E77" s="343"/>
      <c r="F77" s="345"/>
      <c r="G77" s="438"/>
      <c r="H77" s="287"/>
      <c r="I77" s="439"/>
      <c r="J77" s="364">
        <f t="shared" si="8"/>
        <v>0</v>
      </c>
      <c r="K77" s="363">
        <f t="shared" si="9"/>
        <v>0</v>
      </c>
      <c r="L77" s="343"/>
      <c r="M77" s="343"/>
      <c r="N77" s="343"/>
      <c r="O77" s="367"/>
      <c r="P77" s="344"/>
      <c r="Q77" s="343"/>
      <c r="R77" s="345"/>
      <c r="S77" s="16" t="s">
        <v>68</v>
      </c>
      <c r="T77" s="8">
        <v>10</v>
      </c>
      <c r="U77" s="343"/>
      <c r="V77" s="343"/>
      <c r="W77" s="343"/>
      <c r="X77" s="343"/>
      <c r="Y77" s="343"/>
      <c r="Z77" s="343"/>
      <c r="AA77" s="343"/>
      <c r="AB77" s="343"/>
      <c r="AC77" s="343"/>
      <c r="AD77" s="343"/>
      <c r="AE77" s="343"/>
      <c r="AF77" s="343"/>
      <c r="AG77" s="343"/>
      <c r="AH77" s="367"/>
      <c r="AI77" s="287"/>
      <c r="AJ77" s="343"/>
      <c r="AK77" s="345"/>
      <c r="AL77" s="16" t="s">
        <v>68</v>
      </c>
    </row>
    <row r="78" spans="1:38" s="22" customFormat="1" ht="12.75" customHeight="1" x14ac:dyDescent="0.2">
      <c r="A78" s="8">
        <v>11</v>
      </c>
      <c r="B78" s="343"/>
      <c r="C78" s="343"/>
      <c r="D78" s="343"/>
      <c r="E78" s="343"/>
      <c r="F78" s="345"/>
      <c r="G78" s="438"/>
      <c r="H78" s="287"/>
      <c r="I78" s="439"/>
      <c r="J78" s="364">
        <f t="shared" si="8"/>
        <v>0</v>
      </c>
      <c r="K78" s="363">
        <f t="shared" si="9"/>
        <v>0</v>
      </c>
      <c r="L78" s="343"/>
      <c r="M78" s="343"/>
      <c r="N78" s="343"/>
      <c r="O78" s="367"/>
      <c r="P78" s="344"/>
      <c r="Q78" s="343"/>
      <c r="R78" s="345"/>
      <c r="S78" s="16" t="s">
        <v>69</v>
      </c>
      <c r="T78" s="8">
        <v>11</v>
      </c>
      <c r="U78" s="343"/>
      <c r="V78" s="343"/>
      <c r="W78" s="343"/>
      <c r="X78" s="343"/>
      <c r="Y78" s="343"/>
      <c r="Z78" s="343"/>
      <c r="AA78" s="343"/>
      <c r="AB78" s="343"/>
      <c r="AC78" s="343"/>
      <c r="AD78" s="343"/>
      <c r="AE78" s="343"/>
      <c r="AF78" s="343"/>
      <c r="AG78" s="343"/>
      <c r="AH78" s="367"/>
      <c r="AI78" s="287"/>
      <c r="AJ78" s="343"/>
      <c r="AK78" s="345"/>
      <c r="AL78" s="16" t="s">
        <v>69</v>
      </c>
    </row>
    <row r="79" spans="1:38" s="22" customFormat="1" ht="12.75" customHeight="1" x14ac:dyDescent="0.2">
      <c r="A79" s="8">
        <v>12</v>
      </c>
      <c r="B79" s="343"/>
      <c r="C79" s="343"/>
      <c r="D79" s="343"/>
      <c r="E79" s="343"/>
      <c r="F79" s="345"/>
      <c r="G79" s="438"/>
      <c r="H79" s="287"/>
      <c r="I79" s="439"/>
      <c r="J79" s="364">
        <f t="shared" si="8"/>
        <v>0</v>
      </c>
      <c r="K79" s="363">
        <f t="shared" si="9"/>
        <v>0</v>
      </c>
      <c r="L79" s="343"/>
      <c r="M79" s="343"/>
      <c r="N79" s="343"/>
      <c r="O79" s="367"/>
      <c r="P79" s="344"/>
      <c r="Q79" s="343"/>
      <c r="R79" s="345"/>
      <c r="S79" s="16" t="s">
        <v>70</v>
      </c>
      <c r="T79" s="8">
        <v>12</v>
      </c>
      <c r="U79" s="343"/>
      <c r="V79" s="343"/>
      <c r="W79" s="343"/>
      <c r="X79" s="343"/>
      <c r="Y79" s="343"/>
      <c r="Z79" s="343"/>
      <c r="AA79" s="343"/>
      <c r="AB79" s="343"/>
      <c r="AC79" s="343"/>
      <c r="AD79" s="343"/>
      <c r="AE79" s="343"/>
      <c r="AF79" s="343"/>
      <c r="AG79" s="343"/>
      <c r="AH79" s="367"/>
      <c r="AI79" s="287"/>
      <c r="AJ79" s="343"/>
      <c r="AK79" s="345"/>
      <c r="AL79" s="16" t="s">
        <v>70</v>
      </c>
    </row>
    <row r="80" spans="1:38" s="22" customFormat="1" ht="12.75" customHeight="1" x14ac:dyDescent="0.2">
      <c r="A80" s="8">
        <v>13</v>
      </c>
      <c r="B80" s="343"/>
      <c r="C80" s="343"/>
      <c r="D80" s="343"/>
      <c r="E80" s="343"/>
      <c r="F80" s="345"/>
      <c r="G80" s="438"/>
      <c r="H80" s="287"/>
      <c r="I80" s="439"/>
      <c r="J80" s="364">
        <f t="shared" si="8"/>
        <v>0</v>
      </c>
      <c r="K80" s="363">
        <f t="shared" si="9"/>
        <v>0</v>
      </c>
      <c r="L80" s="343"/>
      <c r="M80" s="343"/>
      <c r="N80" s="343"/>
      <c r="O80" s="367"/>
      <c r="P80" s="344"/>
      <c r="Q80" s="343"/>
      <c r="R80" s="345"/>
      <c r="S80" s="16" t="s">
        <v>71</v>
      </c>
      <c r="T80" s="8">
        <v>13</v>
      </c>
      <c r="U80" s="343"/>
      <c r="V80" s="343"/>
      <c r="W80" s="343"/>
      <c r="X80" s="343"/>
      <c r="Y80" s="343"/>
      <c r="Z80" s="343"/>
      <c r="AA80" s="343"/>
      <c r="AB80" s="343"/>
      <c r="AC80" s="343"/>
      <c r="AD80" s="343"/>
      <c r="AE80" s="343"/>
      <c r="AF80" s="343"/>
      <c r="AG80" s="343"/>
      <c r="AH80" s="367"/>
      <c r="AI80" s="287"/>
      <c r="AJ80" s="343"/>
      <c r="AK80" s="345"/>
      <c r="AL80" s="16" t="s">
        <v>71</v>
      </c>
    </row>
    <row r="81" spans="1:38" s="22" customFormat="1" ht="12.75" customHeight="1" x14ac:dyDescent="0.2">
      <c r="A81" s="8">
        <v>14</v>
      </c>
      <c r="B81" s="343"/>
      <c r="C81" s="343"/>
      <c r="D81" s="343"/>
      <c r="E81" s="343"/>
      <c r="F81" s="345"/>
      <c r="G81" s="438"/>
      <c r="H81" s="287"/>
      <c r="I81" s="439"/>
      <c r="J81" s="364">
        <f t="shared" si="8"/>
        <v>0</v>
      </c>
      <c r="K81" s="363">
        <f t="shared" si="9"/>
        <v>0</v>
      </c>
      <c r="L81" s="343"/>
      <c r="M81" s="343"/>
      <c r="N81" s="343"/>
      <c r="O81" s="367"/>
      <c r="P81" s="344"/>
      <c r="Q81" s="343"/>
      <c r="R81" s="345"/>
      <c r="S81" s="16" t="s">
        <v>72</v>
      </c>
      <c r="T81" s="8">
        <v>14</v>
      </c>
      <c r="U81" s="343"/>
      <c r="V81" s="343"/>
      <c r="W81" s="343"/>
      <c r="X81" s="343"/>
      <c r="Y81" s="343"/>
      <c r="Z81" s="343"/>
      <c r="AA81" s="343"/>
      <c r="AB81" s="343"/>
      <c r="AC81" s="343"/>
      <c r="AD81" s="343"/>
      <c r="AE81" s="343"/>
      <c r="AF81" s="343"/>
      <c r="AG81" s="343"/>
      <c r="AH81" s="367"/>
      <c r="AI81" s="287"/>
      <c r="AJ81" s="343"/>
      <c r="AK81" s="345"/>
      <c r="AL81" s="16" t="s">
        <v>72</v>
      </c>
    </row>
    <row r="82" spans="1:38" s="22" customFormat="1" ht="12.75" customHeight="1" x14ac:dyDescent="0.2">
      <c r="A82" s="8">
        <v>15</v>
      </c>
      <c r="B82" s="343"/>
      <c r="C82" s="343"/>
      <c r="D82" s="343"/>
      <c r="E82" s="343"/>
      <c r="F82" s="345"/>
      <c r="G82" s="438"/>
      <c r="H82" s="287"/>
      <c r="I82" s="439"/>
      <c r="J82" s="364">
        <f t="shared" si="8"/>
        <v>0</v>
      </c>
      <c r="K82" s="363">
        <f t="shared" si="9"/>
        <v>0</v>
      </c>
      <c r="L82" s="343"/>
      <c r="M82" s="343"/>
      <c r="N82" s="343"/>
      <c r="O82" s="367"/>
      <c r="P82" s="344"/>
      <c r="Q82" s="343"/>
      <c r="R82" s="345"/>
      <c r="S82" s="16" t="s">
        <v>73</v>
      </c>
      <c r="T82" s="8">
        <v>15</v>
      </c>
      <c r="U82" s="343"/>
      <c r="V82" s="343"/>
      <c r="W82" s="343"/>
      <c r="X82" s="343"/>
      <c r="Y82" s="343"/>
      <c r="Z82" s="343"/>
      <c r="AA82" s="343"/>
      <c r="AB82" s="343"/>
      <c r="AC82" s="343"/>
      <c r="AD82" s="343"/>
      <c r="AE82" s="343"/>
      <c r="AF82" s="343"/>
      <c r="AG82" s="343"/>
      <c r="AH82" s="367"/>
      <c r="AI82" s="287"/>
      <c r="AJ82" s="343"/>
      <c r="AK82" s="345"/>
      <c r="AL82" s="16" t="s">
        <v>73</v>
      </c>
    </row>
    <row r="83" spans="1:38" s="22" customFormat="1" ht="12.75" customHeight="1" x14ac:dyDescent="0.2">
      <c r="A83" s="8">
        <v>16</v>
      </c>
      <c r="B83" s="343"/>
      <c r="C83" s="343"/>
      <c r="D83" s="343"/>
      <c r="E83" s="343"/>
      <c r="F83" s="345"/>
      <c r="G83" s="438"/>
      <c r="H83" s="287"/>
      <c r="I83" s="439"/>
      <c r="J83" s="364">
        <f t="shared" si="8"/>
        <v>0</v>
      </c>
      <c r="K83" s="363">
        <f t="shared" si="9"/>
        <v>0</v>
      </c>
      <c r="L83" s="343"/>
      <c r="M83" s="343"/>
      <c r="N83" s="343"/>
      <c r="O83" s="367"/>
      <c r="P83" s="344"/>
      <c r="Q83" s="343"/>
      <c r="R83" s="345"/>
      <c r="S83" s="16" t="s">
        <v>74</v>
      </c>
      <c r="T83" s="8">
        <v>16</v>
      </c>
      <c r="U83" s="343"/>
      <c r="V83" s="343"/>
      <c r="W83" s="343"/>
      <c r="X83" s="343"/>
      <c r="Y83" s="343"/>
      <c r="Z83" s="343"/>
      <c r="AA83" s="343"/>
      <c r="AB83" s="343"/>
      <c r="AC83" s="343"/>
      <c r="AD83" s="343"/>
      <c r="AE83" s="343"/>
      <c r="AF83" s="343"/>
      <c r="AG83" s="343"/>
      <c r="AH83" s="367"/>
      <c r="AI83" s="287"/>
      <c r="AJ83" s="343"/>
      <c r="AK83" s="345"/>
      <c r="AL83" s="16" t="s">
        <v>74</v>
      </c>
    </row>
    <row r="84" spans="1:38" s="22" customFormat="1" ht="12.75" customHeight="1" x14ac:dyDescent="0.2">
      <c r="A84" s="8">
        <v>17</v>
      </c>
      <c r="B84" s="343"/>
      <c r="C84" s="343"/>
      <c r="D84" s="343"/>
      <c r="E84" s="343"/>
      <c r="F84" s="345"/>
      <c r="G84" s="438"/>
      <c r="H84" s="287"/>
      <c r="I84" s="439"/>
      <c r="J84" s="364">
        <f t="shared" si="8"/>
        <v>0</v>
      </c>
      <c r="K84" s="363">
        <f t="shared" si="9"/>
        <v>0</v>
      </c>
      <c r="L84" s="343"/>
      <c r="M84" s="343"/>
      <c r="N84" s="343"/>
      <c r="O84" s="367"/>
      <c r="P84" s="344"/>
      <c r="Q84" s="343"/>
      <c r="R84" s="345"/>
      <c r="S84" s="16" t="s">
        <v>75</v>
      </c>
      <c r="T84" s="8">
        <v>17</v>
      </c>
      <c r="U84" s="343"/>
      <c r="V84" s="343"/>
      <c r="W84" s="343"/>
      <c r="X84" s="343"/>
      <c r="Y84" s="343"/>
      <c r="Z84" s="343"/>
      <c r="AA84" s="343"/>
      <c r="AB84" s="343"/>
      <c r="AC84" s="343"/>
      <c r="AD84" s="343"/>
      <c r="AE84" s="343"/>
      <c r="AF84" s="343"/>
      <c r="AG84" s="343"/>
      <c r="AH84" s="367"/>
      <c r="AI84" s="287"/>
      <c r="AJ84" s="343"/>
      <c r="AK84" s="345"/>
      <c r="AL84" s="16" t="s">
        <v>75</v>
      </c>
    </row>
    <row r="85" spans="1:38" s="22" customFormat="1" ht="12.75" customHeight="1" x14ac:dyDescent="0.2">
      <c r="A85" s="8">
        <v>18</v>
      </c>
      <c r="B85" s="343"/>
      <c r="C85" s="343"/>
      <c r="D85" s="343"/>
      <c r="E85" s="343"/>
      <c r="F85" s="345"/>
      <c r="G85" s="438"/>
      <c r="H85" s="287"/>
      <c r="I85" s="439"/>
      <c r="J85" s="364">
        <f t="shared" si="8"/>
        <v>0</v>
      </c>
      <c r="K85" s="363">
        <f t="shared" si="9"/>
        <v>0</v>
      </c>
      <c r="L85" s="343"/>
      <c r="M85" s="343"/>
      <c r="N85" s="343"/>
      <c r="O85" s="367"/>
      <c r="P85" s="344"/>
      <c r="Q85" s="343"/>
      <c r="R85" s="345"/>
      <c r="S85" s="16" t="s">
        <v>76</v>
      </c>
      <c r="T85" s="8">
        <v>18</v>
      </c>
      <c r="U85" s="343"/>
      <c r="V85" s="343"/>
      <c r="W85" s="343"/>
      <c r="X85" s="343"/>
      <c r="Y85" s="343"/>
      <c r="Z85" s="343"/>
      <c r="AA85" s="343"/>
      <c r="AB85" s="343"/>
      <c r="AC85" s="343"/>
      <c r="AD85" s="343"/>
      <c r="AE85" s="343"/>
      <c r="AF85" s="343"/>
      <c r="AG85" s="343"/>
      <c r="AH85" s="367"/>
      <c r="AI85" s="287"/>
      <c r="AJ85" s="343"/>
      <c r="AK85" s="345"/>
      <c r="AL85" s="16" t="s">
        <v>76</v>
      </c>
    </row>
    <row r="86" spans="1:38" s="22" customFormat="1" ht="12.75" customHeight="1" x14ac:dyDescent="0.2">
      <c r="A86" s="8">
        <v>19</v>
      </c>
      <c r="B86" s="343"/>
      <c r="C86" s="343"/>
      <c r="D86" s="343"/>
      <c r="E86" s="343"/>
      <c r="F86" s="345"/>
      <c r="G86" s="438"/>
      <c r="H86" s="287"/>
      <c r="I86" s="439"/>
      <c r="J86" s="364">
        <f t="shared" si="8"/>
        <v>0</v>
      </c>
      <c r="K86" s="363">
        <f t="shared" si="9"/>
        <v>0</v>
      </c>
      <c r="L86" s="343"/>
      <c r="M86" s="343"/>
      <c r="N86" s="343"/>
      <c r="O86" s="367"/>
      <c r="P86" s="344"/>
      <c r="Q86" s="343"/>
      <c r="R86" s="345"/>
      <c r="S86" s="16" t="s">
        <v>77</v>
      </c>
      <c r="T86" s="8">
        <v>19</v>
      </c>
      <c r="U86" s="343"/>
      <c r="V86" s="343"/>
      <c r="W86" s="343"/>
      <c r="X86" s="343"/>
      <c r="Y86" s="343"/>
      <c r="Z86" s="343"/>
      <c r="AA86" s="343"/>
      <c r="AB86" s="343"/>
      <c r="AC86" s="343"/>
      <c r="AD86" s="343"/>
      <c r="AE86" s="343"/>
      <c r="AF86" s="343"/>
      <c r="AG86" s="343"/>
      <c r="AH86" s="367"/>
      <c r="AI86" s="287"/>
      <c r="AJ86" s="343"/>
      <c r="AK86" s="345"/>
      <c r="AL86" s="16" t="s">
        <v>77</v>
      </c>
    </row>
    <row r="87" spans="1:38" s="22" customFormat="1" ht="12.75" customHeight="1" x14ac:dyDescent="0.2">
      <c r="A87" s="8">
        <v>20</v>
      </c>
      <c r="B87" s="343"/>
      <c r="C87" s="343"/>
      <c r="D87" s="343"/>
      <c r="E87" s="343"/>
      <c r="F87" s="345"/>
      <c r="G87" s="438"/>
      <c r="H87" s="287"/>
      <c r="I87" s="439"/>
      <c r="J87" s="364">
        <f t="shared" si="8"/>
        <v>0</v>
      </c>
      <c r="K87" s="363">
        <f t="shared" si="9"/>
        <v>0</v>
      </c>
      <c r="L87" s="343"/>
      <c r="M87" s="343"/>
      <c r="N87" s="343"/>
      <c r="O87" s="367"/>
      <c r="P87" s="344"/>
      <c r="Q87" s="343"/>
      <c r="R87" s="345"/>
      <c r="S87" s="16" t="s">
        <v>78</v>
      </c>
      <c r="T87" s="8">
        <v>20</v>
      </c>
      <c r="U87" s="343"/>
      <c r="V87" s="343"/>
      <c r="W87" s="343"/>
      <c r="X87" s="343"/>
      <c r="Y87" s="343"/>
      <c r="Z87" s="343"/>
      <c r="AA87" s="343"/>
      <c r="AB87" s="343"/>
      <c r="AC87" s="343"/>
      <c r="AD87" s="343"/>
      <c r="AE87" s="343"/>
      <c r="AF87" s="343"/>
      <c r="AG87" s="343"/>
      <c r="AH87" s="367"/>
      <c r="AI87" s="287"/>
      <c r="AJ87" s="343"/>
      <c r="AK87" s="345"/>
      <c r="AL87" s="16" t="s">
        <v>78</v>
      </c>
    </row>
    <row r="88" spans="1:38" s="22" customFormat="1" ht="12.75" customHeight="1" x14ac:dyDescent="0.2">
      <c r="A88" s="8">
        <v>21</v>
      </c>
      <c r="B88" s="343"/>
      <c r="C88" s="343"/>
      <c r="D88" s="343"/>
      <c r="E88" s="343"/>
      <c r="F88" s="345"/>
      <c r="G88" s="438"/>
      <c r="H88" s="287"/>
      <c r="I88" s="439"/>
      <c r="J88" s="364">
        <f t="shared" si="8"/>
        <v>0</v>
      </c>
      <c r="K88" s="363">
        <f t="shared" si="9"/>
        <v>0</v>
      </c>
      <c r="L88" s="343"/>
      <c r="M88" s="343"/>
      <c r="N88" s="343"/>
      <c r="O88" s="367"/>
      <c r="P88" s="344"/>
      <c r="Q88" s="343"/>
      <c r="R88" s="345"/>
      <c r="S88" s="16" t="s">
        <v>79</v>
      </c>
      <c r="T88" s="8">
        <v>21</v>
      </c>
      <c r="U88" s="343"/>
      <c r="V88" s="343"/>
      <c r="W88" s="343"/>
      <c r="X88" s="343"/>
      <c r="Y88" s="343"/>
      <c r="Z88" s="343"/>
      <c r="AA88" s="343"/>
      <c r="AB88" s="343"/>
      <c r="AC88" s="343"/>
      <c r="AD88" s="343"/>
      <c r="AE88" s="343"/>
      <c r="AF88" s="343"/>
      <c r="AG88" s="343"/>
      <c r="AH88" s="367"/>
      <c r="AI88" s="287"/>
      <c r="AJ88" s="343"/>
      <c r="AK88" s="345"/>
      <c r="AL88" s="16" t="s">
        <v>79</v>
      </c>
    </row>
    <row r="89" spans="1:38" s="22" customFormat="1" ht="12.75" customHeight="1" x14ac:dyDescent="0.2">
      <c r="A89" s="8">
        <v>22</v>
      </c>
      <c r="B89" s="343"/>
      <c r="C89" s="343"/>
      <c r="D89" s="343"/>
      <c r="E89" s="343"/>
      <c r="F89" s="345"/>
      <c r="G89" s="438"/>
      <c r="H89" s="287"/>
      <c r="I89" s="439"/>
      <c r="J89" s="364">
        <f t="shared" si="8"/>
        <v>0</v>
      </c>
      <c r="K89" s="363">
        <f t="shared" si="9"/>
        <v>0</v>
      </c>
      <c r="L89" s="343"/>
      <c r="M89" s="343"/>
      <c r="N89" s="343"/>
      <c r="O89" s="367"/>
      <c r="P89" s="344"/>
      <c r="Q89" s="343"/>
      <c r="R89" s="345"/>
      <c r="S89" s="16" t="s">
        <v>80</v>
      </c>
      <c r="T89" s="8">
        <v>22</v>
      </c>
      <c r="U89" s="343"/>
      <c r="V89" s="343"/>
      <c r="W89" s="343"/>
      <c r="X89" s="343"/>
      <c r="Y89" s="343"/>
      <c r="Z89" s="343"/>
      <c r="AA89" s="343"/>
      <c r="AB89" s="343"/>
      <c r="AC89" s="343"/>
      <c r="AD89" s="343"/>
      <c r="AE89" s="343"/>
      <c r="AF89" s="343"/>
      <c r="AG89" s="343"/>
      <c r="AH89" s="367"/>
      <c r="AI89" s="287"/>
      <c r="AJ89" s="343"/>
      <c r="AK89" s="345"/>
      <c r="AL89" s="16" t="s">
        <v>80</v>
      </c>
    </row>
    <row r="90" spans="1:38" s="22" customFormat="1" ht="12.75" customHeight="1" x14ac:dyDescent="0.2">
      <c r="A90" s="8">
        <v>23</v>
      </c>
      <c r="B90" s="343"/>
      <c r="C90" s="343"/>
      <c r="D90" s="343"/>
      <c r="E90" s="343"/>
      <c r="F90" s="345"/>
      <c r="G90" s="438"/>
      <c r="H90" s="287"/>
      <c r="I90" s="439"/>
      <c r="J90" s="364">
        <f t="shared" si="8"/>
        <v>0</v>
      </c>
      <c r="K90" s="363">
        <f t="shared" si="9"/>
        <v>0</v>
      </c>
      <c r="L90" s="343"/>
      <c r="M90" s="343"/>
      <c r="N90" s="343"/>
      <c r="O90" s="367"/>
      <c r="P90" s="344"/>
      <c r="Q90" s="343"/>
      <c r="R90" s="345"/>
      <c r="S90" s="16" t="s">
        <v>81</v>
      </c>
      <c r="T90" s="8">
        <v>23</v>
      </c>
      <c r="U90" s="343"/>
      <c r="V90" s="343"/>
      <c r="W90" s="343"/>
      <c r="X90" s="343"/>
      <c r="Y90" s="343"/>
      <c r="Z90" s="343"/>
      <c r="AA90" s="343"/>
      <c r="AB90" s="343"/>
      <c r="AC90" s="343"/>
      <c r="AD90" s="343"/>
      <c r="AE90" s="343"/>
      <c r="AF90" s="343"/>
      <c r="AG90" s="343"/>
      <c r="AH90" s="367"/>
      <c r="AI90" s="287"/>
      <c r="AJ90" s="343"/>
      <c r="AK90" s="345"/>
      <c r="AL90" s="16" t="s">
        <v>81</v>
      </c>
    </row>
    <row r="91" spans="1:38" s="22" customFormat="1" ht="12.75" customHeight="1" x14ac:dyDescent="0.2">
      <c r="A91" s="8">
        <v>24</v>
      </c>
      <c r="B91" s="343"/>
      <c r="C91" s="343"/>
      <c r="D91" s="343"/>
      <c r="E91" s="343"/>
      <c r="F91" s="345"/>
      <c r="G91" s="438"/>
      <c r="H91" s="287"/>
      <c r="I91" s="439"/>
      <c r="J91" s="364">
        <f t="shared" si="8"/>
        <v>0</v>
      </c>
      <c r="K91" s="363">
        <f t="shared" si="9"/>
        <v>0</v>
      </c>
      <c r="L91" s="343"/>
      <c r="M91" s="343"/>
      <c r="N91" s="343"/>
      <c r="O91" s="367"/>
      <c r="P91" s="344"/>
      <c r="Q91" s="343"/>
      <c r="R91" s="345"/>
      <c r="S91" s="16" t="s">
        <v>82</v>
      </c>
      <c r="T91" s="8">
        <v>24</v>
      </c>
      <c r="U91" s="343"/>
      <c r="V91" s="343"/>
      <c r="W91" s="343"/>
      <c r="X91" s="343"/>
      <c r="Y91" s="343"/>
      <c r="Z91" s="343"/>
      <c r="AA91" s="343"/>
      <c r="AB91" s="343"/>
      <c r="AC91" s="343"/>
      <c r="AD91" s="343"/>
      <c r="AE91" s="343"/>
      <c r="AF91" s="343"/>
      <c r="AG91" s="343"/>
      <c r="AH91" s="367"/>
      <c r="AI91" s="287"/>
      <c r="AJ91" s="343"/>
      <c r="AK91" s="345"/>
      <c r="AL91" s="16" t="s">
        <v>82</v>
      </c>
    </row>
    <row r="92" spans="1:38" s="22" customFormat="1" ht="12.75" customHeight="1" x14ac:dyDescent="0.2">
      <c r="A92" s="8">
        <v>25</v>
      </c>
      <c r="B92" s="343"/>
      <c r="C92" s="343"/>
      <c r="D92" s="343"/>
      <c r="E92" s="343"/>
      <c r="F92" s="345"/>
      <c r="G92" s="438"/>
      <c r="H92" s="287"/>
      <c r="I92" s="439"/>
      <c r="J92" s="364">
        <f t="shared" si="8"/>
        <v>0</v>
      </c>
      <c r="K92" s="363">
        <f t="shared" si="9"/>
        <v>0</v>
      </c>
      <c r="L92" s="343"/>
      <c r="M92" s="343"/>
      <c r="N92" s="343"/>
      <c r="O92" s="367"/>
      <c r="P92" s="344"/>
      <c r="Q92" s="343"/>
      <c r="R92" s="345"/>
      <c r="S92" s="16" t="s">
        <v>83</v>
      </c>
      <c r="T92" s="8">
        <v>25</v>
      </c>
      <c r="U92" s="343"/>
      <c r="V92" s="343"/>
      <c r="W92" s="343"/>
      <c r="X92" s="343"/>
      <c r="Y92" s="343"/>
      <c r="Z92" s="343"/>
      <c r="AA92" s="343"/>
      <c r="AB92" s="343"/>
      <c r="AC92" s="343"/>
      <c r="AD92" s="343"/>
      <c r="AE92" s="343"/>
      <c r="AF92" s="343"/>
      <c r="AG92" s="343"/>
      <c r="AH92" s="367"/>
      <c r="AI92" s="287"/>
      <c r="AJ92" s="343"/>
      <c r="AK92" s="345"/>
      <c r="AL92" s="16" t="s">
        <v>83</v>
      </c>
    </row>
    <row r="93" spans="1:38" s="22" customFormat="1" ht="12.75" customHeight="1" x14ac:dyDescent="0.2">
      <c r="A93" s="8">
        <v>26</v>
      </c>
      <c r="B93" s="343"/>
      <c r="C93" s="343"/>
      <c r="D93" s="343"/>
      <c r="E93" s="343"/>
      <c r="F93" s="345"/>
      <c r="G93" s="438"/>
      <c r="H93" s="287"/>
      <c r="I93" s="439"/>
      <c r="J93" s="364">
        <f t="shared" si="8"/>
        <v>0</v>
      </c>
      <c r="K93" s="363">
        <f t="shared" si="9"/>
        <v>0</v>
      </c>
      <c r="L93" s="343"/>
      <c r="M93" s="343"/>
      <c r="N93" s="343"/>
      <c r="O93" s="367"/>
      <c r="P93" s="344"/>
      <c r="Q93" s="343"/>
      <c r="R93" s="345"/>
      <c r="S93" s="16" t="s">
        <v>84</v>
      </c>
      <c r="T93" s="8">
        <v>26</v>
      </c>
      <c r="U93" s="343"/>
      <c r="V93" s="343"/>
      <c r="W93" s="343"/>
      <c r="X93" s="343"/>
      <c r="Y93" s="343"/>
      <c r="Z93" s="343"/>
      <c r="AA93" s="343"/>
      <c r="AB93" s="343"/>
      <c r="AC93" s="343"/>
      <c r="AD93" s="343"/>
      <c r="AE93" s="343"/>
      <c r="AF93" s="343"/>
      <c r="AG93" s="343"/>
      <c r="AH93" s="367"/>
      <c r="AI93" s="287"/>
      <c r="AJ93" s="343"/>
      <c r="AK93" s="345"/>
      <c r="AL93" s="16" t="s">
        <v>84</v>
      </c>
    </row>
    <row r="94" spans="1:38" s="22" customFormat="1" ht="12.75" customHeight="1" x14ac:dyDescent="0.2">
      <c r="A94" s="8">
        <v>27</v>
      </c>
      <c r="B94" s="343"/>
      <c r="C94" s="343"/>
      <c r="D94" s="343"/>
      <c r="E94" s="343"/>
      <c r="F94" s="345"/>
      <c r="G94" s="438"/>
      <c r="H94" s="287"/>
      <c r="I94" s="439"/>
      <c r="J94" s="364">
        <f t="shared" si="8"/>
        <v>0</v>
      </c>
      <c r="K94" s="363">
        <f t="shared" si="9"/>
        <v>0</v>
      </c>
      <c r="L94" s="343"/>
      <c r="M94" s="343"/>
      <c r="N94" s="343"/>
      <c r="O94" s="367"/>
      <c r="P94" s="344"/>
      <c r="Q94" s="343"/>
      <c r="R94" s="345"/>
      <c r="S94" s="16" t="s">
        <v>85</v>
      </c>
      <c r="T94" s="8">
        <v>27</v>
      </c>
      <c r="U94" s="343"/>
      <c r="V94" s="343"/>
      <c r="W94" s="343"/>
      <c r="X94" s="343"/>
      <c r="Y94" s="343"/>
      <c r="Z94" s="343"/>
      <c r="AA94" s="343"/>
      <c r="AB94" s="343"/>
      <c r="AC94" s="343"/>
      <c r="AD94" s="343"/>
      <c r="AE94" s="343"/>
      <c r="AF94" s="343"/>
      <c r="AG94" s="343"/>
      <c r="AH94" s="367"/>
      <c r="AI94" s="287"/>
      <c r="AJ94" s="343"/>
      <c r="AK94" s="345"/>
      <c r="AL94" s="16" t="s">
        <v>85</v>
      </c>
    </row>
    <row r="95" spans="1:38" s="22" customFormat="1" ht="12.75" customHeight="1" x14ac:dyDescent="0.2">
      <c r="A95" s="8">
        <v>28</v>
      </c>
      <c r="B95" s="343"/>
      <c r="C95" s="343"/>
      <c r="D95" s="343"/>
      <c r="E95" s="343"/>
      <c r="F95" s="345"/>
      <c r="G95" s="438"/>
      <c r="H95" s="287"/>
      <c r="I95" s="439"/>
      <c r="J95" s="364">
        <f t="shared" si="8"/>
        <v>0</v>
      </c>
      <c r="K95" s="363">
        <f t="shared" si="9"/>
        <v>0</v>
      </c>
      <c r="L95" s="343"/>
      <c r="M95" s="343"/>
      <c r="N95" s="343"/>
      <c r="O95" s="367"/>
      <c r="P95" s="344"/>
      <c r="Q95" s="343"/>
      <c r="R95" s="345"/>
      <c r="S95" s="16" t="s">
        <v>86</v>
      </c>
      <c r="T95" s="8">
        <v>28</v>
      </c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343"/>
      <c r="AG95" s="343"/>
      <c r="AH95" s="367"/>
      <c r="AI95" s="287"/>
      <c r="AJ95" s="343"/>
      <c r="AK95" s="345"/>
      <c r="AL95" s="16" t="s">
        <v>86</v>
      </c>
    </row>
    <row r="96" spans="1:38" s="22" customFormat="1" ht="12.75" customHeight="1" x14ac:dyDescent="0.2">
      <c r="A96" s="8">
        <v>29</v>
      </c>
      <c r="B96" s="343"/>
      <c r="C96" s="343"/>
      <c r="D96" s="343"/>
      <c r="E96" s="343"/>
      <c r="F96" s="345"/>
      <c r="G96" s="438"/>
      <c r="H96" s="287"/>
      <c r="I96" s="439"/>
      <c r="J96" s="364">
        <f t="shared" si="8"/>
        <v>0</v>
      </c>
      <c r="K96" s="363">
        <f t="shared" si="9"/>
        <v>0</v>
      </c>
      <c r="L96" s="343"/>
      <c r="M96" s="343"/>
      <c r="N96" s="343"/>
      <c r="O96" s="367"/>
      <c r="P96" s="344"/>
      <c r="Q96" s="343"/>
      <c r="R96" s="345"/>
      <c r="S96" s="16" t="s">
        <v>87</v>
      </c>
      <c r="T96" s="8">
        <v>29</v>
      </c>
      <c r="U96" s="343"/>
      <c r="V96" s="343"/>
      <c r="W96" s="343"/>
      <c r="X96" s="347"/>
      <c r="Y96" s="343"/>
      <c r="Z96" s="343"/>
      <c r="AA96" s="343"/>
      <c r="AB96" s="343"/>
      <c r="AC96" s="343"/>
      <c r="AD96" s="343"/>
      <c r="AE96" s="343"/>
      <c r="AF96" s="343"/>
      <c r="AG96" s="343"/>
      <c r="AH96" s="367"/>
      <c r="AI96" s="287"/>
      <c r="AJ96" s="343"/>
      <c r="AK96" s="345"/>
      <c r="AL96" s="16" t="s">
        <v>87</v>
      </c>
    </row>
    <row r="97" spans="1:38" s="22" customFormat="1" ht="12.75" customHeight="1" x14ac:dyDescent="0.2">
      <c r="A97" s="8">
        <v>30</v>
      </c>
      <c r="B97" s="343"/>
      <c r="C97" s="343"/>
      <c r="D97" s="343"/>
      <c r="E97" s="343"/>
      <c r="F97" s="345"/>
      <c r="G97" s="442"/>
      <c r="H97" s="287"/>
      <c r="I97" s="439"/>
      <c r="J97" s="364">
        <f t="shared" si="8"/>
        <v>0</v>
      </c>
      <c r="K97" s="363">
        <f t="shared" si="9"/>
        <v>0</v>
      </c>
      <c r="L97" s="343"/>
      <c r="M97" s="343"/>
      <c r="N97" s="343"/>
      <c r="O97" s="367"/>
      <c r="P97" s="344"/>
      <c r="Q97" s="343"/>
      <c r="R97" s="345"/>
      <c r="S97" s="16" t="s">
        <v>88</v>
      </c>
      <c r="T97" s="8">
        <v>30</v>
      </c>
      <c r="U97" s="343"/>
      <c r="V97" s="343"/>
      <c r="W97" s="343"/>
      <c r="X97" s="343"/>
      <c r="Y97" s="343"/>
      <c r="Z97" s="343"/>
      <c r="AA97" s="343"/>
      <c r="AB97" s="343"/>
      <c r="AC97" s="343"/>
      <c r="AD97" s="343"/>
      <c r="AE97" s="343"/>
      <c r="AF97" s="343"/>
      <c r="AG97" s="343"/>
      <c r="AH97" s="367"/>
      <c r="AI97" s="287"/>
      <c r="AJ97" s="343"/>
      <c r="AK97" s="345"/>
      <c r="AL97" s="16" t="s">
        <v>88</v>
      </c>
    </row>
    <row r="98" spans="1:38" s="22" customFormat="1" ht="12.75" customHeight="1" x14ac:dyDescent="0.2">
      <c r="A98" s="19">
        <v>31</v>
      </c>
      <c r="B98" s="349"/>
      <c r="C98" s="349"/>
      <c r="D98" s="349"/>
      <c r="E98" s="349"/>
      <c r="F98" s="351"/>
      <c r="G98" s="443"/>
      <c r="H98" s="289"/>
      <c r="I98" s="444"/>
      <c r="J98" s="445">
        <f t="shared" si="8"/>
        <v>0</v>
      </c>
      <c r="K98" s="365">
        <f t="shared" si="9"/>
        <v>0</v>
      </c>
      <c r="L98" s="349"/>
      <c r="M98" s="349"/>
      <c r="N98" s="349"/>
      <c r="O98" s="369"/>
      <c r="P98" s="350"/>
      <c r="Q98" s="349"/>
      <c r="R98" s="351"/>
      <c r="S98" s="20" t="s">
        <v>89</v>
      </c>
      <c r="T98" s="19">
        <v>31</v>
      </c>
      <c r="U98" s="349"/>
      <c r="V98" s="349"/>
      <c r="W98" s="349"/>
      <c r="X98" s="349"/>
      <c r="Y98" s="349"/>
      <c r="Z98" s="349"/>
      <c r="AA98" s="349"/>
      <c r="AB98" s="349"/>
      <c r="AC98" s="349"/>
      <c r="AD98" s="349"/>
      <c r="AE98" s="349"/>
      <c r="AF98" s="349"/>
      <c r="AG98" s="349"/>
      <c r="AH98" s="369"/>
      <c r="AI98" s="289"/>
      <c r="AJ98" s="349"/>
      <c r="AK98" s="351"/>
      <c r="AL98" s="20" t="s">
        <v>89</v>
      </c>
    </row>
    <row r="99" spans="1:38" s="297" customFormat="1" ht="12.75" customHeight="1" thickBot="1" x14ac:dyDescent="0.25">
      <c r="A99" s="298"/>
      <c r="B99" s="360">
        <f>SUM(B67:B98)</f>
        <v>0</v>
      </c>
      <c r="C99" s="360">
        <f>SUM(C67:C98)</f>
        <v>0</v>
      </c>
      <c r="D99" s="360">
        <f>SUM(D67:D98)</f>
        <v>0</v>
      </c>
      <c r="E99" s="361">
        <f>SUM(E67:E98)</f>
        <v>0</v>
      </c>
      <c r="F99" s="362">
        <f>SUM(F67:F98)</f>
        <v>0</v>
      </c>
      <c r="G99" s="299"/>
      <c r="H99" s="299" t="s">
        <v>90</v>
      </c>
      <c r="I99" s="314">
        <f>COUNTA(I68:I98)</f>
        <v>0</v>
      </c>
      <c r="J99" s="360">
        <f t="shared" ref="J99:R99" si="10">SUM(J67:J98)</f>
        <v>0</v>
      </c>
      <c r="K99" s="360">
        <f t="shared" si="10"/>
        <v>0</v>
      </c>
      <c r="L99" s="360">
        <f t="shared" si="10"/>
        <v>0</v>
      </c>
      <c r="M99" s="360">
        <f t="shared" si="10"/>
        <v>0</v>
      </c>
      <c r="N99" s="360">
        <f t="shared" si="10"/>
        <v>0</v>
      </c>
      <c r="O99" s="361">
        <f t="shared" si="10"/>
        <v>0</v>
      </c>
      <c r="P99" s="361">
        <f t="shared" si="10"/>
        <v>0</v>
      </c>
      <c r="Q99" s="360">
        <f t="shared" si="10"/>
        <v>0</v>
      </c>
      <c r="R99" s="366">
        <f t="shared" si="10"/>
        <v>0</v>
      </c>
      <c r="S99" s="300"/>
      <c r="T99" s="298"/>
      <c r="U99" s="360">
        <f t="shared" ref="U99:AH99" si="11">SUM(U67:U98)</f>
        <v>0</v>
      </c>
      <c r="V99" s="360">
        <f t="shared" si="11"/>
        <v>0</v>
      </c>
      <c r="W99" s="360">
        <f t="shared" si="11"/>
        <v>0</v>
      </c>
      <c r="X99" s="360">
        <f t="shared" si="11"/>
        <v>0</v>
      </c>
      <c r="Y99" s="360">
        <f t="shared" si="11"/>
        <v>0</v>
      </c>
      <c r="Z99" s="360">
        <f t="shared" si="11"/>
        <v>0</v>
      </c>
      <c r="AA99" s="360">
        <f t="shared" si="11"/>
        <v>0</v>
      </c>
      <c r="AB99" s="360">
        <f t="shared" si="11"/>
        <v>0</v>
      </c>
      <c r="AC99" s="360">
        <f t="shared" si="11"/>
        <v>0</v>
      </c>
      <c r="AD99" s="360">
        <f t="shared" si="11"/>
        <v>0</v>
      </c>
      <c r="AE99" s="360">
        <f t="shared" si="11"/>
        <v>0</v>
      </c>
      <c r="AF99" s="360">
        <f t="shared" si="11"/>
        <v>0</v>
      </c>
      <c r="AG99" s="360">
        <f t="shared" si="11"/>
        <v>0</v>
      </c>
      <c r="AH99" s="362">
        <f t="shared" si="11"/>
        <v>0</v>
      </c>
      <c r="AI99" s="301"/>
      <c r="AJ99" s="360">
        <f>SUM(AJ67:AJ98)</f>
        <v>0</v>
      </c>
      <c r="AK99" s="366">
        <f>SUM(AK67:AK98)</f>
        <v>0</v>
      </c>
      <c r="AL99" s="300"/>
    </row>
    <row r="100" spans="1:38" ht="12.75" customHeight="1" thickTop="1" x14ac:dyDescent="0.2">
      <c r="A100" s="40"/>
      <c r="B100" s="40"/>
      <c r="C100" s="40"/>
      <c r="D100" s="40"/>
      <c r="E100" s="40"/>
      <c r="F100" s="40"/>
      <c r="G100" s="41"/>
      <c r="H100" s="40"/>
      <c r="I100" s="42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290"/>
      <c r="V100" s="290"/>
      <c r="W100" s="290"/>
      <c r="X100" s="290"/>
      <c r="Y100" s="290"/>
      <c r="Z100" s="290"/>
      <c r="AA100" s="290"/>
      <c r="AB100" s="290"/>
      <c r="AC100" s="290"/>
      <c r="AD100" s="290"/>
      <c r="AE100" s="290"/>
      <c r="AF100" s="290"/>
      <c r="AG100" s="290"/>
      <c r="AH100" s="290"/>
      <c r="AI100" s="290"/>
      <c r="AJ100" s="290"/>
      <c r="AK100" s="290"/>
      <c r="AL100" s="40"/>
    </row>
    <row r="101" spans="1:38" ht="12.75" customHeight="1" x14ac:dyDescent="0.2">
      <c r="A101" s="188"/>
      <c r="B101" s="188"/>
      <c r="C101" s="188"/>
      <c r="D101" s="188"/>
      <c r="E101" s="188"/>
      <c r="F101" s="188"/>
      <c r="G101" s="285"/>
      <c r="H101" s="188"/>
      <c r="I101" s="169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  <c r="Z101" s="188"/>
      <c r="AA101" s="188"/>
      <c r="AB101" s="188"/>
      <c r="AC101" s="188"/>
      <c r="AD101" s="188"/>
      <c r="AE101" s="188"/>
      <c r="AF101" s="188"/>
      <c r="AG101" s="188"/>
      <c r="AH101" s="188"/>
      <c r="AI101" s="188"/>
      <c r="AJ101" s="188"/>
      <c r="AK101" s="188"/>
      <c r="AL101" s="188"/>
    </row>
    <row r="102" spans="1:38" ht="12.75" customHeight="1" x14ac:dyDescent="0.2">
      <c r="A102" s="22"/>
      <c r="B102" s="22"/>
      <c r="C102" s="22"/>
      <c r="D102" s="22"/>
      <c r="E102" s="22"/>
      <c r="F102" s="22"/>
      <c r="G102" s="527" t="str">
        <f>$G$10</f>
        <v>UNITED STEELWORKERS - LOCAL UNION</v>
      </c>
      <c r="H102" s="527"/>
      <c r="I102" s="527"/>
      <c r="J102" s="11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11" t="str">
        <f>$AA$10</f>
        <v>FINANCIAL SECRETARY'S CASH BOOK</v>
      </c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</row>
    <row r="103" spans="1:38" ht="12.75" customHeight="1" x14ac:dyDescent="0.2">
      <c r="A103" s="22"/>
      <c r="B103" s="137" t="str">
        <f>$B$11</f>
        <v>Month</v>
      </c>
      <c r="C103" s="73" t="str">
        <f>$C$11</f>
        <v>MAY</v>
      </c>
      <c r="D103" s="137" t="str">
        <f>$D$11</f>
        <v>Year</v>
      </c>
      <c r="E103" s="44">
        <f>$E$11</f>
        <v>0</v>
      </c>
      <c r="F103" s="22"/>
      <c r="G103" s="31"/>
      <c r="H103" s="22"/>
      <c r="I103" s="5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137"/>
      <c r="AJ103" s="178" t="str">
        <f>$C$11</f>
        <v>MAY</v>
      </c>
      <c r="AK103" s="44">
        <f>$E$11</f>
        <v>0</v>
      </c>
    </row>
    <row r="104" spans="1:38" ht="12.75" customHeight="1" x14ac:dyDescent="0.2">
      <c r="A104" s="22"/>
      <c r="B104" s="137" t="str">
        <f>$B$12</f>
        <v>Page No.</v>
      </c>
      <c r="C104" s="177">
        <f>C58+1</f>
        <v>3</v>
      </c>
      <c r="D104" s="110"/>
      <c r="E104" s="110"/>
      <c r="F104" s="22"/>
      <c r="G104" s="31"/>
      <c r="H104" s="22"/>
      <c r="I104" s="5" t="s">
        <v>53</v>
      </c>
      <c r="J104" s="22"/>
      <c r="K104" s="22"/>
      <c r="L104" s="5"/>
      <c r="M104" s="22"/>
      <c r="N104" s="22"/>
      <c r="O104" s="22"/>
      <c r="P104" s="33"/>
      <c r="Q104" s="22"/>
      <c r="R104" s="33"/>
      <c r="S104" s="22"/>
      <c r="T104" s="22"/>
      <c r="U104" s="22"/>
      <c r="V104" s="22"/>
      <c r="W104" s="22"/>
      <c r="X104" s="22"/>
      <c r="Y104" s="22"/>
      <c r="Z104" s="22"/>
      <c r="AA104" s="22"/>
      <c r="AB104" s="34" t="s">
        <v>54</v>
      </c>
      <c r="AC104" s="22"/>
      <c r="AD104" s="22"/>
      <c r="AE104" s="22"/>
      <c r="AF104" s="22"/>
      <c r="AG104" s="22"/>
      <c r="AH104" s="22"/>
      <c r="AI104" s="137" t="str">
        <f>$B$12</f>
        <v>Page No.</v>
      </c>
      <c r="AJ104" s="323">
        <f>AJ58+1</f>
        <v>3</v>
      </c>
      <c r="AK104" s="172"/>
      <c r="AL104" s="111"/>
    </row>
    <row r="105" spans="1:38" s="324" customFormat="1" ht="12.75" customHeight="1" x14ac:dyDescent="0.2">
      <c r="A105" s="325"/>
      <c r="B105" s="149"/>
      <c r="C105" s="327"/>
      <c r="D105" s="149"/>
      <c r="E105" s="149"/>
      <c r="F105" s="325"/>
      <c r="G105" s="326"/>
      <c r="H105" s="325"/>
      <c r="I105" s="34"/>
      <c r="J105" s="325"/>
      <c r="K105" s="325"/>
      <c r="L105" s="34"/>
      <c r="M105" s="325"/>
      <c r="N105" s="325"/>
      <c r="O105" s="325"/>
      <c r="P105" s="34"/>
      <c r="Q105" s="325"/>
      <c r="R105" s="34"/>
      <c r="S105" s="325"/>
      <c r="T105" s="325"/>
      <c r="U105" s="325"/>
      <c r="V105" s="325"/>
      <c r="W105" s="325"/>
      <c r="X105" s="325"/>
      <c r="Y105" s="325"/>
      <c r="Z105" s="325"/>
      <c r="AA105" s="325"/>
      <c r="AB105" s="34"/>
      <c r="AC105" s="325"/>
      <c r="AD105" s="325"/>
      <c r="AE105" s="325"/>
      <c r="AF105" s="325"/>
      <c r="AG105" s="325"/>
      <c r="AH105" s="325"/>
      <c r="AI105" s="149"/>
      <c r="AJ105" s="329"/>
      <c r="AK105" s="328"/>
      <c r="AL105" s="330"/>
    </row>
    <row r="106" spans="1:38" ht="12.75" customHeight="1" x14ac:dyDescent="0.2">
      <c r="A106" s="36"/>
      <c r="B106" s="36"/>
      <c r="C106" s="36"/>
      <c r="D106" s="36"/>
      <c r="E106" s="36"/>
      <c r="F106" s="36"/>
      <c r="G106" s="37"/>
      <c r="H106" s="36"/>
      <c r="I106" s="38"/>
      <c r="J106" s="36"/>
      <c r="K106" s="36"/>
      <c r="L106" s="38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8"/>
      <c r="AF106" s="36"/>
      <c r="AG106" s="36"/>
      <c r="AH106" s="36"/>
      <c r="AI106" s="36"/>
      <c r="AJ106" s="36"/>
      <c r="AK106" s="36"/>
      <c r="AL106" s="36"/>
    </row>
    <row r="107" spans="1:38" customFormat="1" ht="12.75" customHeight="1" x14ac:dyDescent="0.2">
      <c r="A107" s="1"/>
      <c r="B107" s="484" t="s">
        <v>55</v>
      </c>
      <c r="C107" s="473"/>
      <c r="D107" s="473"/>
      <c r="E107" s="473"/>
      <c r="F107" s="474"/>
      <c r="G107" s="21"/>
      <c r="H107" s="2" t="s">
        <v>56</v>
      </c>
      <c r="I107" s="95"/>
      <c r="J107" s="473" t="s">
        <v>255</v>
      </c>
      <c r="K107" s="474"/>
      <c r="L107" s="3"/>
      <c r="M107" s="3"/>
      <c r="N107" s="3"/>
      <c r="O107" s="5" t="s">
        <v>57</v>
      </c>
      <c r="P107" s="3"/>
      <c r="Q107" s="3"/>
      <c r="R107" s="1"/>
      <c r="S107" s="3"/>
      <c r="T107" s="1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13"/>
      <c r="AJ107" s="3"/>
      <c r="AK107" s="1"/>
      <c r="AL107" s="3"/>
    </row>
    <row r="108" spans="1:38" customFormat="1" ht="12.75" customHeight="1" x14ac:dyDescent="0.2">
      <c r="A108" s="1"/>
      <c r="B108" s="3"/>
      <c r="C108" s="3"/>
      <c r="D108" s="3"/>
      <c r="E108" s="188"/>
      <c r="F108" s="1"/>
      <c r="G108" s="21"/>
      <c r="H108" s="13"/>
      <c r="I108" s="96"/>
      <c r="J108" s="3"/>
      <c r="K108" s="1"/>
      <c r="L108" s="3"/>
      <c r="M108" s="3"/>
      <c r="N108" s="3"/>
      <c r="O108" s="3"/>
      <c r="P108" s="3"/>
      <c r="Q108" s="3"/>
      <c r="R108" s="1"/>
      <c r="S108" s="3"/>
      <c r="T108" s="1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13"/>
      <c r="AJ108" s="3"/>
      <c r="AK108" s="1"/>
      <c r="AL108" s="3"/>
    </row>
    <row r="109" spans="1:38" customFormat="1" ht="12.75" customHeight="1" thickBot="1" x14ac:dyDescent="0.25">
      <c r="A109" s="29"/>
      <c r="B109" s="26">
        <v>1</v>
      </c>
      <c r="C109" s="26">
        <v>2</v>
      </c>
      <c r="D109" s="26">
        <v>3</v>
      </c>
      <c r="E109" s="26">
        <v>4</v>
      </c>
      <c r="F109" s="28">
        <v>5</v>
      </c>
      <c r="G109" s="39">
        <v>6</v>
      </c>
      <c r="H109" s="28">
        <v>7</v>
      </c>
      <c r="I109" s="97">
        <v>8</v>
      </c>
      <c r="J109" s="26">
        <v>9</v>
      </c>
      <c r="K109" s="28">
        <v>10</v>
      </c>
      <c r="L109" s="26">
        <v>11</v>
      </c>
      <c r="M109" s="26" t="s">
        <v>1</v>
      </c>
      <c r="N109" s="26">
        <v>12</v>
      </c>
      <c r="O109" s="26">
        <v>13</v>
      </c>
      <c r="P109" s="26">
        <v>14</v>
      </c>
      <c r="Q109" s="26">
        <v>15</v>
      </c>
      <c r="R109" s="28" t="s">
        <v>2</v>
      </c>
      <c r="S109" s="25"/>
      <c r="T109" s="29"/>
      <c r="U109" s="26">
        <v>16</v>
      </c>
      <c r="V109" s="26">
        <v>17</v>
      </c>
      <c r="W109" s="26">
        <v>18</v>
      </c>
      <c r="X109" s="26">
        <v>19</v>
      </c>
      <c r="Y109" s="26">
        <v>20</v>
      </c>
      <c r="Z109" s="26" t="s">
        <v>3</v>
      </c>
      <c r="AA109" s="26">
        <v>21</v>
      </c>
      <c r="AB109" s="26">
        <v>22</v>
      </c>
      <c r="AC109" s="26">
        <v>23</v>
      </c>
      <c r="AD109" s="26">
        <v>24</v>
      </c>
      <c r="AE109" s="26">
        <v>25</v>
      </c>
      <c r="AF109" s="26">
        <v>26</v>
      </c>
      <c r="AG109" s="26">
        <v>27</v>
      </c>
      <c r="AH109" s="26">
        <v>28</v>
      </c>
      <c r="AI109" s="30">
        <v>29</v>
      </c>
      <c r="AJ109" s="26">
        <v>30</v>
      </c>
      <c r="AK109" s="28">
        <v>31</v>
      </c>
      <c r="AL109" s="25"/>
    </row>
    <row r="110" spans="1:38" s="4" customFormat="1" ht="12.75" customHeight="1" thickTop="1" x14ac:dyDescent="0.2">
      <c r="A110" s="1"/>
      <c r="B110" s="84" t="s">
        <v>4</v>
      </c>
      <c r="C110" s="98"/>
      <c r="D110" s="84" t="s">
        <v>5</v>
      </c>
      <c r="E110" s="185" t="s">
        <v>6</v>
      </c>
      <c r="F110" s="83" t="s">
        <v>7</v>
      </c>
      <c r="G110" s="160"/>
      <c r="H110" s="83"/>
      <c r="I110" s="100"/>
      <c r="J110" s="84"/>
      <c r="K110" s="83"/>
      <c r="L110" s="84" t="s">
        <v>237</v>
      </c>
      <c r="M110" s="84"/>
      <c r="N110" s="84" t="s">
        <v>235</v>
      </c>
      <c r="O110" s="101" t="s">
        <v>481</v>
      </c>
      <c r="P110" s="274"/>
      <c r="Q110" s="84" t="s">
        <v>391</v>
      </c>
      <c r="R110" s="83" t="s">
        <v>274</v>
      </c>
      <c r="S110" s="103"/>
      <c r="T110" s="67"/>
      <c r="U110" s="475" t="s">
        <v>256</v>
      </c>
      <c r="V110" s="476"/>
      <c r="W110" s="476"/>
      <c r="X110" s="476"/>
      <c r="Y110" s="477"/>
      <c r="Z110" s="84" t="s">
        <v>10</v>
      </c>
      <c r="AA110" s="84" t="s">
        <v>11</v>
      </c>
      <c r="AB110" s="84" t="s">
        <v>205</v>
      </c>
      <c r="AC110" s="84" t="s">
        <v>12</v>
      </c>
      <c r="AD110" s="84" t="s">
        <v>13</v>
      </c>
      <c r="AE110" s="84" t="s">
        <v>14</v>
      </c>
      <c r="AF110" s="84"/>
      <c r="AG110" s="84"/>
      <c r="AH110" s="101"/>
      <c r="AI110" s="102"/>
      <c r="AJ110" s="84" t="s">
        <v>15</v>
      </c>
      <c r="AK110" s="83" t="s">
        <v>7</v>
      </c>
      <c r="AL110" s="3"/>
    </row>
    <row r="111" spans="1:38" s="4" customFormat="1" ht="12.75" customHeight="1" x14ac:dyDescent="0.2">
      <c r="A111" s="1"/>
      <c r="B111" s="84" t="s">
        <v>8</v>
      </c>
      <c r="C111" s="84" t="s">
        <v>16</v>
      </c>
      <c r="D111" s="84" t="s">
        <v>17</v>
      </c>
      <c r="E111" s="186" t="s">
        <v>8</v>
      </c>
      <c r="F111" s="83" t="s">
        <v>18</v>
      </c>
      <c r="G111" s="160" t="s">
        <v>19</v>
      </c>
      <c r="H111" s="83" t="s">
        <v>20</v>
      </c>
      <c r="I111" s="100" t="s">
        <v>394</v>
      </c>
      <c r="J111" s="84" t="s">
        <v>21</v>
      </c>
      <c r="K111" s="83" t="s">
        <v>22</v>
      </c>
      <c r="L111" s="84" t="s">
        <v>392</v>
      </c>
      <c r="M111" s="84" t="s">
        <v>393</v>
      </c>
      <c r="N111" s="84" t="s">
        <v>262</v>
      </c>
      <c r="O111" s="101" t="s">
        <v>262</v>
      </c>
      <c r="P111" s="186" t="s">
        <v>23</v>
      </c>
      <c r="Q111" s="84" t="s">
        <v>8</v>
      </c>
      <c r="R111" s="83" t="s">
        <v>8</v>
      </c>
      <c r="S111" s="103"/>
      <c r="T111" s="67"/>
      <c r="U111" s="84" t="s">
        <v>25</v>
      </c>
      <c r="V111" s="84" t="s">
        <v>26</v>
      </c>
      <c r="W111" s="84" t="s">
        <v>27</v>
      </c>
      <c r="X111" s="84" t="s">
        <v>28</v>
      </c>
      <c r="Y111" s="84" t="s">
        <v>136</v>
      </c>
      <c r="Z111" s="84" t="s">
        <v>252</v>
      </c>
      <c r="AA111" s="84" t="s">
        <v>137</v>
      </c>
      <c r="AB111" s="84" t="s">
        <v>204</v>
      </c>
      <c r="AC111" s="84" t="s">
        <v>30</v>
      </c>
      <c r="AD111" s="84" t="s">
        <v>140</v>
      </c>
      <c r="AE111" s="84" t="s">
        <v>31</v>
      </c>
      <c r="AF111" s="84" t="s">
        <v>32</v>
      </c>
      <c r="AG111" s="84" t="s">
        <v>206</v>
      </c>
      <c r="AH111" s="101" t="s">
        <v>16</v>
      </c>
      <c r="AI111" s="99" t="s">
        <v>34</v>
      </c>
      <c r="AJ111" s="84" t="s">
        <v>35</v>
      </c>
      <c r="AK111" s="83" t="s">
        <v>18</v>
      </c>
      <c r="AL111" s="3"/>
    </row>
    <row r="112" spans="1:38" s="4" customFormat="1" ht="12.75" customHeight="1" thickBot="1" x14ac:dyDescent="0.25">
      <c r="A112" s="6"/>
      <c r="B112" s="85" t="s">
        <v>36</v>
      </c>
      <c r="C112" s="85" t="s">
        <v>37</v>
      </c>
      <c r="D112" s="85" t="s">
        <v>38</v>
      </c>
      <c r="E112" s="187" t="s">
        <v>39</v>
      </c>
      <c r="F112" s="104" t="s">
        <v>40</v>
      </c>
      <c r="G112" s="161"/>
      <c r="H112" s="104"/>
      <c r="I112" s="105" t="s">
        <v>41</v>
      </c>
      <c r="J112" s="85"/>
      <c r="K112" s="104"/>
      <c r="L112" s="85" t="s">
        <v>237</v>
      </c>
      <c r="M112" s="85"/>
      <c r="N112" s="85" t="s">
        <v>236</v>
      </c>
      <c r="O112" s="106" t="s">
        <v>236</v>
      </c>
      <c r="P112" s="275"/>
      <c r="Q112" s="276" t="s">
        <v>24</v>
      </c>
      <c r="R112" s="277" t="s">
        <v>24</v>
      </c>
      <c r="S112" s="108"/>
      <c r="T112" s="76"/>
      <c r="U112" s="85" t="s">
        <v>42</v>
      </c>
      <c r="V112" s="85" t="s">
        <v>43</v>
      </c>
      <c r="W112" s="85"/>
      <c r="X112" s="85" t="s">
        <v>44</v>
      </c>
      <c r="Y112" s="85" t="s">
        <v>30</v>
      </c>
      <c r="Z112" s="85" t="s">
        <v>30</v>
      </c>
      <c r="AA112" s="85" t="s">
        <v>138</v>
      </c>
      <c r="AB112" s="85" t="s">
        <v>15</v>
      </c>
      <c r="AC112" s="85" t="s">
        <v>139</v>
      </c>
      <c r="AD112" s="85" t="s">
        <v>141</v>
      </c>
      <c r="AE112" s="85" t="s">
        <v>47</v>
      </c>
      <c r="AF112" s="85" t="s">
        <v>48</v>
      </c>
      <c r="AG112" s="85" t="s">
        <v>15</v>
      </c>
      <c r="AH112" s="106" t="s">
        <v>30</v>
      </c>
      <c r="AI112" s="107"/>
      <c r="AJ112" s="85" t="s">
        <v>49</v>
      </c>
      <c r="AK112" s="104" t="s">
        <v>188</v>
      </c>
      <c r="AL112" s="7"/>
    </row>
    <row r="113" spans="1:38" s="297" customFormat="1" ht="12.75" customHeight="1" thickTop="1" x14ac:dyDescent="0.2">
      <c r="A113" s="292"/>
      <c r="B113" s="364">
        <f>B99</f>
        <v>0</v>
      </c>
      <c r="C113" s="364">
        <f>C99</f>
        <v>0</v>
      </c>
      <c r="D113" s="364">
        <f>D99</f>
        <v>0</v>
      </c>
      <c r="E113" s="378">
        <f>E99</f>
        <v>0</v>
      </c>
      <c r="F113" s="363">
        <f>F99</f>
        <v>0</v>
      </c>
      <c r="G113" s="132" t="str">
        <f>$C$11</f>
        <v>MAY</v>
      </c>
      <c r="H113" s="293" t="s">
        <v>58</v>
      </c>
      <c r="I113" s="294"/>
      <c r="J113" s="379">
        <f t="shared" ref="J113:R113" si="12">J99</f>
        <v>0</v>
      </c>
      <c r="K113" s="380">
        <f t="shared" si="12"/>
        <v>0</v>
      </c>
      <c r="L113" s="364">
        <f t="shared" si="12"/>
        <v>0</v>
      </c>
      <c r="M113" s="364">
        <f t="shared" si="12"/>
        <v>0</v>
      </c>
      <c r="N113" s="364">
        <f t="shared" si="12"/>
        <v>0</v>
      </c>
      <c r="O113" s="378">
        <f t="shared" si="12"/>
        <v>0</v>
      </c>
      <c r="P113" s="378">
        <f t="shared" si="12"/>
        <v>0</v>
      </c>
      <c r="Q113" s="364">
        <f t="shared" si="12"/>
        <v>0</v>
      </c>
      <c r="R113" s="381">
        <f t="shared" si="12"/>
        <v>0</v>
      </c>
      <c r="S113" s="295"/>
      <c r="T113" s="292"/>
      <c r="U113" s="364">
        <f t="shared" ref="U113:AH113" si="13">U99</f>
        <v>0</v>
      </c>
      <c r="V113" s="364">
        <f t="shared" si="13"/>
        <v>0</v>
      </c>
      <c r="W113" s="364">
        <f t="shared" si="13"/>
        <v>0</v>
      </c>
      <c r="X113" s="364">
        <f t="shared" si="13"/>
        <v>0</v>
      </c>
      <c r="Y113" s="364">
        <f t="shared" si="13"/>
        <v>0</v>
      </c>
      <c r="Z113" s="364">
        <f t="shared" si="13"/>
        <v>0</v>
      </c>
      <c r="AA113" s="364">
        <f t="shared" si="13"/>
        <v>0</v>
      </c>
      <c r="AB113" s="364">
        <f t="shared" si="13"/>
        <v>0</v>
      </c>
      <c r="AC113" s="364">
        <f t="shared" si="13"/>
        <v>0</v>
      </c>
      <c r="AD113" s="364">
        <f t="shared" si="13"/>
        <v>0</v>
      </c>
      <c r="AE113" s="364">
        <f t="shared" si="13"/>
        <v>0</v>
      </c>
      <c r="AF113" s="364">
        <f t="shared" si="13"/>
        <v>0</v>
      </c>
      <c r="AG113" s="364">
        <f t="shared" si="13"/>
        <v>0</v>
      </c>
      <c r="AH113" s="364">
        <f t="shared" si="13"/>
        <v>0</v>
      </c>
      <c r="AI113" s="296"/>
      <c r="AJ113" s="364">
        <f>AJ99</f>
        <v>0</v>
      </c>
      <c r="AK113" s="382">
        <f>AK99</f>
        <v>0</v>
      </c>
      <c r="AL113" s="295"/>
    </row>
    <row r="114" spans="1:38" s="22" customFormat="1" ht="12.75" customHeight="1" x14ac:dyDescent="0.2">
      <c r="A114" s="8">
        <v>1</v>
      </c>
      <c r="B114" s="343"/>
      <c r="C114" s="343"/>
      <c r="D114" s="343"/>
      <c r="E114" s="343"/>
      <c r="F114" s="345"/>
      <c r="G114" s="438"/>
      <c r="H114" s="287"/>
      <c r="I114" s="439"/>
      <c r="J114" s="364">
        <f t="shared" ref="J114:J144" si="14">SUM(B114:F114)</f>
        <v>0</v>
      </c>
      <c r="K114" s="363">
        <f t="shared" ref="K114:K144" si="15">SUM(U114:AK114)-SUM(L114:R114)</f>
        <v>0</v>
      </c>
      <c r="L114" s="343"/>
      <c r="M114" s="343"/>
      <c r="N114" s="343"/>
      <c r="O114" s="367"/>
      <c r="P114" s="344"/>
      <c r="Q114" s="343"/>
      <c r="R114" s="345"/>
      <c r="S114" s="16" t="s">
        <v>59</v>
      </c>
      <c r="T114" s="8">
        <v>1</v>
      </c>
      <c r="U114" s="343"/>
      <c r="V114" s="343"/>
      <c r="W114" s="343"/>
      <c r="X114" s="343"/>
      <c r="Y114" s="343"/>
      <c r="Z114" s="343"/>
      <c r="AA114" s="343"/>
      <c r="AB114" s="343"/>
      <c r="AC114" s="343"/>
      <c r="AD114" s="343"/>
      <c r="AE114" s="343"/>
      <c r="AF114" s="343"/>
      <c r="AG114" s="343"/>
      <c r="AH114" s="367"/>
      <c r="AI114" s="287"/>
      <c r="AJ114" s="343"/>
      <c r="AK114" s="345"/>
      <c r="AL114" s="16" t="s">
        <v>59</v>
      </c>
    </row>
    <row r="115" spans="1:38" s="22" customFormat="1" ht="12.75" customHeight="1" x14ac:dyDescent="0.2">
      <c r="A115" s="8">
        <v>2</v>
      </c>
      <c r="B115" s="343"/>
      <c r="C115" s="343"/>
      <c r="D115" s="343"/>
      <c r="E115" s="343"/>
      <c r="F115" s="345"/>
      <c r="G115" s="438"/>
      <c r="H115" s="287"/>
      <c r="I115" s="439"/>
      <c r="J115" s="364">
        <f t="shared" si="14"/>
        <v>0</v>
      </c>
      <c r="K115" s="363">
        <f t="shared" si="15"/>
        <v>0</v>
      </c>
      <c r="L115" s="343"/>
      <c r="M115" s="343"/>
      <c r="N115" s="343"/>
      <c r="O115" s="367"/>
      <c r="P115" s="344"/>
      <c r="Q115" s="343"/>
      <c r="R115" s="345"/>
      <c r="S115" s="16" t="s">
        <v>60</v>
      </c>
      <c r="T115" s="8">
        <v>2</v>
      </c>
      <c r="U115" s="343"/>
      <c r="V115" s="343"/>
      <c r="W115" s="343"/>
      <c r="X115" s="343"/>
      <c r="Y115" s="343"/>
      <c r="Z115" s="343"/>
      <c r="AA115" s="343"/>
      <c r="AB115" s="343"/>
      <c r="AC115" s="343"/>
      <c r="AD115" s="343"/>
      <c r="AE115" s="343"/>
      <c r="AF115" s="343"/>
      <c r="AG115" s="343"/>
      <c r="AH115" s="367"/>
      <c r="AI115" s="287"/>
      <c r="AJ115" s="343"/>
      <c r="AK115" s="345"/>
      <c r="AL115" s="16" t="s">
        <v>60</v>
      </c>
    </row>
    <row r="116" spans="1:38" s="22" customFormat="1" ht="12.75" customHeight="1" x14ac:dyDescent="0.2">
      <c r="A116" s="8">
        <v>3</v>
      </c>
      <c r="B116" s="343"/>
      <c r="C116" s="343"/>
      <c r="D116" s="343"/>
      <c r="E116" s="343"/>
      <c r="F116" s="345"/>
      <c r="G116" s="438"/>
      <c r="H116" s="287"/>
      <c r="I116" s="439"/>
      <c r="J116" s="364">
        <f t="shared" si="14"/>
        <v>0</v>
      </c>
      <c r="K116" s="363">
        <f t="shared" si="15"/>
        <v>0</v>
      </c>
      <c r="L116" s="343"/>
      <c r="M116" s="343"/>
      <c r="N116" s="343"/>
      <c r="O116" s="367"/>
      <c r="P116" s="344"/>
      <c r="Q116" s="343"/>
      <c r="R116" s="345"/>
      <c r="S116" s="16" t="s">
        <v>61</v>
      </c>
      <c r="T116" s="8">
        <v>3</v>
      </c>
      <c r="U116" s="343"/>
      <c r="V116" s="343"/>
      <c r="W116" s="343"/>
      <c r="X116" s="343"/>
      <c r="Y116" s="343"/>
      <c r="Z116" s="343"/>
      <c r="AA116" s="343"/>
      <c r="AB116" s="343"/>
      <c r="AC116" s="343"/>
      <c r="AD116" s="343"/>
      <c r="AE116" s="343"/>
      <c r="AF116" s="343"/>
      <c r="AG116" s="343"/>
      <c r="AH116" s="367"/>
      <c r="AI116" s="287"/>
      <c r="AJ116" s="343"/>
      <c r="AK116" s="345"/>
      <c r="AL116" s="16" t="s">
        <v>61</v>
      </c>
    </row>
    <row r="117" spans="1:38" s="22" customFormat="1" ht="12.75" customHeight="1" x14ac:dyDescent="0.2">
      <c r="A117" s="8">
        <v>4</v>
      </c>
      <c r="B117" s="343"/>
      <c r="C117" s="343"/>
      <c r="D117" s="343"/>
      <c r="E117" s="343"/>
      <c r="F117" s="345"/>
      <c r="G117" s="438"/>
      <c r="H117" s="287"/>
      <c r="I117" s="439"/>
      <c r="J117" s="364">
        <f t="shared" si="14"/>
        <v>0</v>
      </c>
      <c r="K117" s="363">
        <f t="shared" si="15"/>
        <v>0</v>
      </c>
      <c r="L117" s="343"/>
      <c r="M117" s="343"/>
      <c r="N117" s="343"/>
      <c r="O117" s="367"/>
      <c r="P117" s="344"/>
      <c r="Q117" s="343"/>
      <c r="R117" s="345"/>
      <c r="S117" s="16" t="s">
        <v>62</v>
      </c>
      <c r="T117" s="8">
        <v>4</v>
      </c>
      <c r="U117" s="343"/>
      <c r="V117" s="343"/>
      <c r="W117" s="343"/>
      <c r="X117" s="343"/>
      <c r="Y117" s="343"/>
      <c r="Z117" s="343"/>
      <c r="AA117" s="343"/>
      <c r="AB117" s="343"/>
      <c r="AC117" s="343"/>
      <c r="AD117" s="343"/>
      <c r="AE117" s="343"/>
      <c r="AF117" s="343"/>
      <c r="AG117" s="343"/>
      <c r="AH117" s="367"/>
      <c r="AI117" s="287"/>
      <c r="AJ117" s="343"/>
      <c r="AK117" s="345"/>
      <c r="AL117" s="16" t="s">
        <v>62</v>
      </c>
    </row>
    <row r="118" spans="1:38" s="22" customFormat="1" ht="12.75" customHeight="1" x14ac:dyDescent="0.2">
      <c r="A118" s="8">
        <v>5</v>
      </c>
      <c r="B118" s="343"/>
      <c r="C118" s="343"/>
      <c r="D118" s="343"/>
      <c r="E118" s="343"/>
      <c r="F118" s="345"/>
      <c r="G118" s="440"/>
      <c r="H118" s="287"/>
      <c r="I118" s="439"/>
      <c r="J118" s="364">
        <f t="shared" si="14"/>
        <v>0</v>
      </c>
      <c r="K118" s="363">
        <f t="shared" si="15"/>
        <v>0</v>
      </c>
      <c r="L118" s="343"/>
      <c r="M118" s="343"/>
      <c r="N118" s="343"/>
      <c r="O118" s="367"/>
      <c r="P118" s="344"/>
      <c r="Q118" s="343"/>
      <c r="R118" s="345"/>
      <c r="S118" s="16" t="s">
        <v>63</v>
      </c>
      <c r="T118" s="8">
        <v>5</v>
      </c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67"/>
      <c r="AI118" s="287"/>
      <c r="AJ118" s="343"/>
      <c r="AK118" s="345"/>
      <c r="AL118" s="16" t="s">
        <v>63</v>
      </c>
    </row>
    <row r="119" spans="1:38" s="22" customFormat="1" ht="12.75" customHeight="1" x14ac:dyDescent="0.2">
      <c r="A119" s="17">
        <v>6</v>
      </c>
      <c r="B119" s="346"/>
      <c r="C119" s="346"/>
      <c r="D119" s="346"/>
      <c r="E119" s="346"/>
      <c r="F119" s="348"/>
      <c r="G119" s="438"/>
      <c r="H119" s="288"/>
      <c r="I119" s="441"/>
      <c r="J119" s="364">
        <f t="shared" si="14"/>
        <v>0</v>
      </c>
      <c r="K119" s="363">
        <f t="shared" si="15"/>
        <v>0</v>
      </c>
      <c r="L119" s="346"/>
      <c r="M119" s="346"/>
      <c r="N119" s="346"/>
      <c r="O119" s="368"/>
      <c r="P119" s="347"/>
      <c r="Q119" s="346"/>
      <c r="R119" s="348"/>
      <c r="S119" s="18" t="s">
        <v>64</v>
      </c>
      <c r="T119" s="17">
        <v>6</v>
      </c>
      <c r="U119" s="346"/>
      <c r="V119" s="346"/>
      <c r="W119" s="346"/>
      <c r="X119" s="346"/>
      <c r="Y119" s="346"/>
      <c r="Z119" s="346"/>
      <c r="AA119" s="346"/>
      <c r="AB119" s="346"/>
      <c r="AC119" s="346"/>
      <c r="AD119" s="346"/>
      <c r="AE119" s="346"/>
      <c r="AF119" s="346"/>
      <c r="AG119" s="346"/>
      <c r="AH119" s="368"/>
      <c r="AI119" s="288"/>
      <c r="AJ119" s="346"/>
      <c r="AK119" s="348"/>
      <c r="AL119" s="18" t="s">
        <v>64</v>
      </c>
    </row>
    <row r="120" spans="1:38" s="22" customFormat="1" ht="12.75" customHeight="1" x14ac:dyDescent="0.2">
      <c r="A120" s="8">
        <v>7</v>
      </c>
      <c r="B120" s="343"/>
      <c r="C120" s="343"/>
      <c r="D120" s="343"/>
      <c r="E120" s="343"/>
      <c r="F120" s="345"/>
      <c r="G120" s="438"/>
      <c r="H120" s="287"/>
      <c r="I120" s="439"/>
      <c r="J120" s="364">
        <f t="shared" si="14"/>
        <v>0</v>
      </c>
      <c r="K120" s="363">
        <f t="shared" si="15"/>
        <v>0</v>
      </c>
      <c r="L120" s="343"/>
      <c r="M120" s="343"/>
      <c r="N120" s="343"/>
      <c r="O120" s="367"/>
      <c r="P120" s="344"/>
      <c r="Q120" s="343"/>
      <c r="R120" s="345"/>
      <c r="S120" s="16" t="s">
        <v>65</v>
      </c>
      <c r="T120" s="8">
        <v>7</v>
      </c>
      <c r="U120" s="343"/>
      <c r="V120" s="343"/>
      <c r="W120" s="343"/>
      <c r="X120" s="343"/>
      <c r="Y120" s="343"/>
      <c r="Z120" s="343"/>
      <c r="AA120" s="343"/>
      <c r="AB120" s="343"/>
      <c r="AC120" s="343"/>
      <c r="AD120" s="343"/>
      <c r="AE120" s="343"/>
      <c r="AF120" s="343"/>
      <c r="AG120" s="343"/>
      <c r="AH120" s="367"/>
      <c r="AI120" s="287"/>
      <c r="AJ120" s="343"/>
      <c r="AK120" s="345"/>
      <c r="AL120" s="16" t="s">
        <v>65</v>
      </c>
    </row>
    <row r="121" spans="1:38" s="22" customFormat="1" ht="12.75" customHeight="1" x14ac:dyDescent="0.2">
      <c r="A121" s="8">
        <v>8</v>
      </c>
      <c r="B121" s="343"/>
      <c r="C121" s="343"/>
      <c r="D121" s="343"/>
      <c r="E121" s="343"/>
      <c r="F121" s="345"/>
      <c r="G121" s="438"/>
      <c r="H121" s="287"/>
      <c r="I121" s="439"/>
      <c r="J121" s="364">
        <f t="shared" si="14"/>
        <v>0</v>
      </c>
      <c r="K121" s="363">
        <f t="shared" si="15"/>
        <v>0</v>
      </c>
      <c r="L121" s="343"/>
      <c r="M121" s="343"/>
      <c r="N121" s="343"/>
      <c r="O121" s="367"/>
      <c r="P121" s="344"/>
      <c r="Q121" s="343"/>
      <c r="R121" s="345"/>
      <c r="S121" s="16" t="s">
        <v>66</v>
      </c>
      <c r="T121" s="8">
        <v>8</v>
      </c>
      <c r="U121" s="343"/>
      <c r="V121" s="343"/>
      <c r="W121" s="343"/>
      <c r="X121" s="343"/>
      <c r="Y121" s="343"/>
      <c r="Z121" s="343"/>
      <c r="AA121" s="343"/>
      <c r="AB121" s="343"/>
      <c r="AC121" s="343"/>
      <c r="AD121" s="343"/>
      <c r="AE121" s="343"/>
      <c r="AF121" s="343"/>
      <c r="AG121" s="343"/>
      <c r="AH121" s="367"/>
      <c r="AI121" s="287"/>
      <c r="AJ121" s="343"/>
      <c r="AK121" s="345"/>
      <c r="AL121" s="16" t="s">
        <v>66</v>
      </c>
    </row>
    <row r="122" spans="1:38" s="22" customFormat="1" ht="12.75" customHeight="1" x14ac:dyDescent="0.2">
      <c r="A122" s="8">
        <v>9</v>
      </c>
      <c r="B122" s="343"/>
      <c r="C122" s="343"/>
      <c r="D122" s="343"/>
      <c r="E122" s="343"/>
      <c r="F122" s="345"/>
      <c r="G122" s="438"/>
      <c r="H122" s="287"/>
      <c r="I122" s="439"/>
      <c r="J122" s="364">
        <f t="shared" si="14"/>
        <v>0</v>
      </c>
      <c r="K122" s="363">
        <f t="shared" si="15"/>
        <v>0</v>
      </c>
      <c r="L122" s="343"/>
      <c r="M122" s="343"/>
      <c r="N122" s="343"/>
      <c r="O122" s="367"/>
      <c r="P122" s="344"/>
      <c r="Q122" s="343"/>
      <c r="R122" s="345"/>
      <c r="S122" s="16" t="s">
        <v>67</v>
      </c>
      <c r="T122" s="8">
        <v>9</v>
      </c>
      <c r="U122" s="343"/>
      <c r="V122" s="343"/>
      <c r="W122" s="343"/>
      <c r="X122" s="343"/>
      <c r="Y122" s="343"/>
      <c r="Z122" s="343"/>
      <c r="AA122" s="343"/>
      <c r="AB122" s="343"/>
      <c r="AC122" s="343"/>
      <c r="AD122" s="343"/>
      <c r="AE122" s="343"/>
      <c r="AF122" s="343"/>
      <c r="AG122" s="343"/>
      <c r="AH122" s="367"/>
      <c r="AI122" s="287"/>
      <c r="AJ122" s="343"/>
      <c r="AK122" s="345"/>
      <c r="AL122" s="16" t="s">
        <v>67</v>
      </c>
    </row>
    <row r="123" spans="1:38" s="22" customFormat="1" ht="12.75" customHeight="1" x14ac:dyDescent="0.2">
      <c r="A123" s="8">
        <v>10</v>
      </c>
      <c r="B123" s="343"/>
      <c r="C123" s="343"/>
      <c r="D123" s="343"/>
      <c r="E123" s="343"/>
      <c r="F123" s="345"/>
      <c r="G123" s="438"/>
      <c r="H123" s="287"/>
      <c r="I123" s="439"/>
      <c r="J123" s="364">
        <f t="shared" si="14"/>
        <v>0</v>
      </c>
      <c r="K123" s="363">
        <f t="shared" si="15"/>
        <v>0</v>
      </c>
      <c r="L123" s="343"/>
      <c r="M123" s="343"/>
      <c r="N123" s="343"/>
      <c r="O123" s="367"/>
      <c r="P123" s="344"/>
      <c r="Q123" s="343"/>
      <c r="R123" s="345"/>
      <c r="S123" s="16" t="s">
        <v>68</v>
      </c>
      <c r="T123" s="8">
        <v>10</v>
      </c>
      <c r="U123" s="343"/>
      <c r="V123" s="343"/>
      <c r="W123" s="343"/>
      <c r="X123" s="343"/>
      <c r="Y123" s="343"/>
      <c r="Z123" s="343"/>
      <c r="AA123" s="343"/>
      <c r="AB123" s="343"/>
      <c r="AC123" s="343"/>
      <c r="AD123" s="343"/>
      <c r="AE123" s="343"/>
      <c r="AF123" s="343"/>
      <c r="AG123" s="343"/>
      <c r="AH123" s="367"/>
      <c r="AI123" s="287"/>
      <c r="AJ123" s="343"/>
      <c r="AK123" s="345"/>
      <c r="AL123" s="16" t="s">
        <v>68</v>
      </c>
    </row>
    <row r="124" spans="1:38" s="22" customFormat="1" ht="12.75" customHeight="1" x14ac:dyDescent="0.2">
      <c r="A124" s="8">
        <v>11</v>
      </c>
      <c r="B124" s="343"/>
      <c r="C124" s="343"/>
      <c r="D124" s="343"/>
      <c r="E124" s="343"/>
      <c r="F124" s="345"/>
      <c r="G124" s="438"/>
      <c r="H124" s="287"/>
      <c r="I124" s="439"/>
      <c r="J124" s="364">
        <f t="shared" si="14"/>
        <v>0</v>
      </c>
      <c r="K124" s="363">
        <f t="shared" si="15"/>
        <v>0</v>
      </c>
      <c r="L124" s="343"/>
      <c r="M124" s="343"/>
      <c r="N124" s="343"/>
      <c r="O124" s="367"/>
      <c r="P124" s="344"/>
      <c r="Q124" s="343"/>
      <c r="R124" s="345"/>
      <c r="S124" s="16" t="s">
        <v>69</v>
      </c>
      <c r="T124" s="8">
        <v>11</v>
      </c>
      <c r="U124" s="343"/>
      <c r="V124" s="343"/>
      <c r="W124" s="343"/>
      <c r="X124" s="343"/>
      <c r="Y124" s="343"/>
      <c r="Z124" s="343"/>
      <c r="AA124" s="343"/>
      <c r="AB124" s="343"/>
      <c r="AC124" s="343"/>
      <c r="AD124" s="343"/>
      <c r="AE124" s="343"/>
      <c r="AF124" s="343"/>
      <c r="AG124" s="343"/>
      <c r="AH124" s="367"/>
      <c r="AI124" s="287"/>
      <c r="AJ124" s="343"/>
      <c r="AK124" s="345"/>
      <c r="AL124" s="16" t="s">
        <v>69</v>
      </c>
    </row>
    <row r="125" spans="1:38" s="22" customFormat="1" ht="12.75" customHeight="1" x14ac:dyDescent="0.2">
      <c r="A125" s="8">
        <v>12</v>
      </c>
      <c r="B125" s="343"/>
      <c r="C125" s="343"/>
      <c r="D125" s="343"/>
      <c r="E125" s="343"/>
      <c r="F125" s="345"/>
      <c r="G125" s="438"/>
      <c r="H125" s="287"/>
      <c r="I125" s="439"/>
      <c r="J125" s="364">
        <f t="shared" si="14"/>
        <v>0</v>
      </c>
      <c r="K125" s="363">
        <f t="shared" si="15"/>
        <v>0</v>
      </c>
      <c r="L125" s="343"/>
      <c r="M125" s="343"/>
      <c r="N125" s="343"/>
      <c r="O125" s="367"/>
      <c r="P125" s="344"/>
      <c r="Q125" s="343"/>
      <c r="R125" s="345"/>
      <c r="S125" s="16" t="s">
        <v>70</v>
      </c>
      <c r="T125" s="8">
        <v>12</v>
      </c>
      <c r="U125" s="343"/>
      <c r="V125" s="343"/>
      <c r="W125" s="343"/>
      <c r="X125" s="343"/>
      <c r="Y125" s="343"/>
      <c r="Z125" s="343"/>
      <c r="AA125" s="343"/>
      <c r="AB125" s="343"/>
      <c r="AC125" s="343"/>
      <c r="AD125" s="343"/>
      <c r="AE125" s="343"/>
      <c r="AF125" s="343"/>
      <c r="AG125" s="343"/>
      <c r="AH125" s="367"/>
      <c r="AI125" s="287"/>
      <c r="AJ125" s="343"/>
      <c r="AK125" s="345"/>
      <c r="AL125" s="16" t="s">
        <v>70</v>
      </c>
    </row>
    <row r="126" spans="1:38" s="22" customFormat="1" ht="12.75" customHeight="1" x14ac:dyDescent="0.2">
      <c r="A126" s="8">
        <v>13</v>
      </c>
      <c r="B126" s="343"/>
      <c r="C126" s="343"/>
      <c r="D126" s="343"/>
      <c r="E126" s="343"/>
      <c r="F126" s="345"/>
      <c r="G126" s="438"/>
      <c r="H126" s="287"/>
      <c r="I126" s="439"/>
      <c r="J126" s="364">
        <f t="shared" si="14"/>
        <v>0</v>
      </c>
      <c r="K126" s="363">
        <f t="shared" si="15"/>
        <v>0</v>
      </c>
      <c r="L126" s="343"/>
      <c r="M126" s="343"/>
      <c r="N126" s="343"/>
      <c r="O126" s="367"/>
      <c r="P126" s="344"/>
      <c r="Q126" s="343"/>
      <c r="R126" s="345"/>
      <c r="S126" s="16" t="s">
        <v>71</v>
      </c>
      <c r="T126" s="8">
        <v>13</v>
      </c>
      <c r="U126" s="343"/>
      <c r="V126" s="343"/>
      <c r="W126" s="343"/>
      <c r="X126" s="343"/>
      <c r="Y126" s="343"/>
      <c r="Z126" s="343"/>
      <c r="AA126" s="343"/>
      <c r="AB126" s="343"/>
      <c r="AC126" s="343"/>
      <c r="AD126" s="343"/>
      <c r="AE126" s="343"/>
      <c r="AF126" s="343"/>
      <c r="AG126" s="343"/>
      <c r="AH126" s="367"/>
      <c r="AI126" s="287"/>
      <c r="AJ126" s="343"/>
      <c r="AK126" s="345"/>
      <c r="AL126" s="16" t="s">
        <v>71</v>
      </c>
    </row>
    <row r="127" spans="1:38" s="22" customFormat="1" ht="12.75" customHeight="1" x14ac:dyDescent="0.2">
      <c r="A127" s="8">
        <v>14</v>
      </c>
      <c r="B127" s="343"/>
      <c r="C127" s="343"/>
      <c r="D127" s="343"/>
      <c r="E127" s="343"/>
      <c r="F127" s="345"/>
      <c r="G127" s="438"/>
      <c r="H127" s="287"/>
      <c r="I127" s="439"/>
      <c r="J127" s="364">
        <f t="shared" si="14"/>
        <v>0</v>
      </c>
      <c r="K127" s="363">
        <f t="shared" si="15"/>
        <v>0</v>
      </c>
      <c r="L127" s="343"/>
      <c r="M127" s="343"/>
      <c r="N127" s="343"/>
      <c r="O127" s="367"/>
      <c r="P127" s="344"/>
      <c r="Q127" s="343"/>
      <c r="R127" s="345"/>
      <c r="S127" s="16" t="s">
        <v>72</v>
      </c>
      <c r="T127" s="8">
        <v>14</v>
      </c>
      <c r="U127" s="343"/>
      <c r="V127" s="343"/>
      <c r="W127" s="343"/>
      <c r="X127" s="343"/>
      <c r="Y127" s="343"/>
      <c r="Z127" s="343"/>
      <c r="AA127" s="343"/>
      <c r="AB127" s="343"/>
      <c r="AC127" s="343"/>
      <c r="AD127" s="343"/>
      <c r="AE127" s="343"/>
      <c r="AF127" s="343"/>
      <c r="AG127" s="343"/>
      <c r="AH127" s="367"/>
      <c r="AI127" s="287"/>
      <c r="AJ127" s="343"/>
      <c r="AK127" s="345"/>
      <c r="AL127" s="16" t="s">
        <v>72</v>
      </c>
    </row>
    <row r="128" spans="1:38" s="22" customFormat="1" ht="12.75" customHeight="1" x14ac:dyDescent="0.2">
      <c r="A128" s="8">
        <v>15</v>
      </c>
      <c r="B128" s="343"/>
      <c r="C128" s="343"/>
      <c r="D128" s="343"/>
      <c r="E128" s="343"/>
      <c r="F128" s="345"/>
      <c r="G128" s="438"/>
      <c r="H128" s="287"/>
      <c r="I128" s="439"/>
      <c r="J128" s="364">
        <f t="shared" si="14"/>
        <v>0</v>
      </c>
      <c r="K128" s="363">
        <f t="shared" si="15"/>
        <v>0</v>
      </c>
      <c r="L128" s="343"/>
      <c r="M128" s="343"/>
      <c r="N128" s="343"/>
      <c r="O128" s="367"/>
      <c r="P128" s="344"/>
      <c r="Q128" s="343"/>
      <c r="R128" s="345"/>
      <c r="S128" s="16" t="s">
        <v>73</v>
      </c>
      <c r="T128" s="8">
        <v>15</v>
      </c>
      <c r="U128" s="343"/>
      <c r="V128" s="343"/>
      <c r="W128" s="343"/>
      <c r="X128" s="343"/>
      <c r="Y128" s="343"/>
      <c r="Z128" s="343"/>
      <c r="AA128" s="343"/>
      <c r="AB128" s="343"/>
      <c r="AC128" s="343"/>
      <c r="AD128" s="343"/>
      <c r="AE128" s="343"/>
      <c r="AF128" s="343"/>
      <c r="AG128" s="343"/>
      <c r="AH128" s="367"/>
      <c r="AI128" s="287"/>
      <c r="AJ128" s="343"/>
      <c r="AK128" s="345"/>
      <c r="AL128" s="16" t="s">
        <v>73</v>
      </c>
    </row>
    <row r="129" spans="1:38" s="22" customFormat="1" ht="12.75" customHeight="1" x14ac:dyDescent="0.2">
      <c r="A129" s="8">
        <v>16</v>
      </c>
      <c r="B129" s="343"/>
      <c r="C129" s="343"/>
      <c r="D129" s="343"/>
      <c r="E129" s="343"/>
      <c r="F129" s="345"/>
      <c r="G129" s="438"/>
      <c r="H129" s="287"/>
      <c r="I129" s="439"/>
      <c r="J129" s="364">
        <f t="shared" si="14"/>
        <v>0</v>
      </c>
      <c r="K129" s="363">
        <f t="shared" si="15"/>
        <v>0</v>
      </c>
      <c r="L129" s="343"/>
      <c r="M129" s="343"/>
      <c r="N129" s="343"/>
      <c r="O129" s="367"/>
      <c r="P129" s="344"/>
      <c r="Q129" s="343"/>
      <c r="R129" s="345"/>
      <c r="S129" s="16" t="s">
        <v>74</v>
      </c>
      <c r="T129" s="8">
        <v>16</v>
      </c>
      <c r="U129" s="343"/>
      <c r="V129" s="343"/>
      <c r="W129" s="343"/>
      <c r="X129" s="343"/>
      <c r="Y129" s="343"/>
      <c r="Z129" s="343"/>
      <c r="AA129" s="343"/>
      <c r="AB129" s="343"/>
      <c r="AC129" s="343"/>
      <c r="AD129" s="343"/>
      <c r="AE129" s="343"/>
      <c r="AF129" s="343"/>
      <c r="AG129" s="343"/>
      <c r="AH129" s="367"/>
      <c r="AI129" s="287"/>
      <c r="AJ129" s="343"/>
      <c r="AK129" s="345"/>
      <c r="AL129" s="16" t="s">
        <v>74</v>
      </c>
    </row>
    <row r="130" spans="1:38" s="22" customFormat="1" ht="12.75" customHeight="1" x14ac:dyDescent="0.2">
      <c r="A130" s="8">
        <v>17</v>
      </c>
      <c r="B130" s="343"/>
      <c r="C130" s="343"/>
      <c r="D130" s="343"/>
      <c r="E130" s="343"/>
      <c r="F130" s="345"/>
      <c r="G130" s="438"/>
      <c r="H130" s="287"/>
      <c r="I130" s="439"/>
      <c r="J130" s="364">
        <f t="shared" si="14"/>
        <v>0</v>
      </c>
      <c r="K130" s="363">
        <f t="shared" si="15"/>
        <v>0</v>
      </c>
      <c r="L130" s="343"/>
      <c r="M130" s="343"/>
      <c r="N130" s="343"/>
      <c r="O130" s="367"/>
      <c r="P130" s="344"/>
      <c r="Q130" s="343"/>
      <c r="R130" s="345"/>
      <c r="S130" s="16" t="s">
        <v>75</v>
      </c>
      <c r="T130" s="8">
        <v>17</v>
      </c>
      <c r="U130" s="343"/>
      <c r="V130" s="343"/>
      <c r="W130" s="343"/>
      <c r="X130" s="343"/>
      <c r="Y130" s="343"/>
      <c r="Z130" s="343"/>
      <c r="AA130" s="343"/>
      <c r="AB130" s="343"/>
      <c r="AC130" s="343"/>
      <c r="AD130" s="343"/>
      <c r="AE130" s="343"/>
      <c r="AF130" s="343"/>
      <c r="AG130" s="343"/>
      <c r="AH130" s="367"/>
      <c r="AI130" s="287"/>
      <c r="AJ130" s="343"/>
      <c r="AK130" s="345"/>
      <c r="AL130" s="16" t="s">
        <v>75</v>
      </c>
    </row>
    <row r="131" spans="1:38" s="22" customFormat="1" ht="12.75" customHeight="1" x14ac:dyDescent="0.2">
      <c r="A131" s="8">
        <v>18</v>
      </c>
      <c r="B131" s="343"/>
      <c r="C131" s="343"/>
      <c r="D131" s="343"/>
      <c r="E131" s="343"/>
      <c r="F131" s="345"/>
      <c r="G131" s="438"/>
      <c r="H131" s="287"/>
      <c r="I131" s="439"/>
      <c r="J131" s="364">
        <f t="shared" si="14"/>
        <v>0</v>
      </c>
      <c r="K131" s="363">
        <f t="shared" si="15"/>
        <v>0</v>
      </c>
      <c r="L131" s="343"/>
      <c r="M131" s="343"/>
      <c r="N131" s="343"/>
      <c r="O131" s="367"/>
      <c r="P131" s="344"/>
      <c r="Q131" s="343"/>
      <c r="R131" s="345"/>
      <c r="S131" s="16" t="s">
        <v>76</v>
      </c>
      <c r="T131" s="8">
        <v>18</v>
      </c>
      <c r="U131" s="343"/>
      <c r="V131" s="343"/>
      <c r="W131" s="343"/>
      <c r="X131" s="343"/>
      <c r="Y131" s="343"/>
      <c r="Z131" s="343"/>
      <c r="AA131" s="343"/>
      <c r="AB131" s="343"/>
      <c r="AC131" s="343"/>
      <c r="AD131" s="343"/>
      <c r="AE131" s="343"/>
      <c r="AF131" s="343"/>
      <c r="AG131" s="343"/>
      <c r="AH131" s="367"/>
      <c r="AI131" s="287"/>
      <c r="AJ131" s="343"/>
      <c r="AK131" s="345"/>
      <c r="AL131" s="16" t="s">
        <v>76</v>
      </c>
    </row>
    <row r="132" spans="1:38" s="22" customFormat="1" ht="12.75" customHeight="1" x14ac:dyDescent="0.2">
      <c r="A132" s="8">
        <v>19</v>
      </c>
      <c r="B132" s="343"/>
      <c r="C132" s="343"/>
      <c r="D132" s="343"/>
      <c r="E132" s="343"/>
      <c r="F132" s="345"/>
      <c r="G132" s="438"/>
      <c r="H132" s="287"/>
      <c r="I132" s="439"/>
      <c r="J132" s="364">
        <f t="shared" si="14"/>
        <v>0</v>
      </c>
      <c r="K132" s="363">
        <f t="shared" si="15"/>
        <v>0</v>
      </c>
      <c r="L132" s="343"/>
      <c r="M132" s="343"/>
      <c r="N132" s="343"/>
      <c r="O132" s="367"/>
      <c r="P132" s="344"/>
      <c r="Q132" s="343"/>
      <c r="R132" s="345"/>
      <c r="S132" s="16" t="s">
        <v>77</v>
      </c>
      <c r="T132" s="8">
        <v>19</v>
      </c>
      <c r="U132" s="343"/>
      <c r="V132" s="343"/>
      <c r="W132" s="343"/>
      <c r="X132" s="343"/>
      <c r="Y132" s="343"/>
      <c r="Z132" s="343"/>
      <c r="AA132" s="343"/>
      <c r="AB132" s="343"/>
      <c r="AC132" s="343"/>
      <c r="AD132" s="343"/>
      <c r="AE132" s="343"/>
      <c r="AF132" s="343"/>
      <c r="AG132" s="343"/>
      <c r="AH132" s="367"/>
      <c r="AI132" s="287"/>
      <c r="AJ132" s="343"/>
      <c r="AK132" s="345"/>
      <c r="AL132" s="16" t="s">
        <v>77</v>
      </c>
    </row>
    <row r="133" spans="1:38" s="22" customFormat="1" ht="12.75" customHeight="1" x14ac:dyDescent="0.2">
      <c r="A133" s="8">
        <v>20</v>
      </c>
      <c r="B133" s="343"/>
      <c r="C133" s="343"/>
      <c r="D133" s="343"/>
      <c r="E133" s="343"/>
      <c r="F133" s="345"/>
      <c r="G133" s="438"/>
      <c r="H133" s="287"/>
      <c r="I133" s="439"/>
      <c r="J133" s="364">
        <f t="shared" si="14"/>
        <v>0</v>
      </c>
      <c r="K133" s="363">
        <f t="shared" si="15"/>
        <v>0</v>
      </c>
      <c r="L133" s="343"/>
      <c r="M133" s="343"/>
      <c r="N133" s="343"/>
      <c r="O133" s="367"/>
      <c r="P133" s="344"/>
      <c r="Q133" s="343"/>
      <c r="R133" s="345"/>
      <c r="S133" s="16" t="s">
        <v>78</v>
      </c>
      <c r="T133" s="8">
        <v>20</v>
      </c>
      <c r="U133" s="343"/>
      <c r="V133" s="343"/>
      <c r="W133" s="343"/>
      <c r="X133" s="343"/>
      <c r="Y133" s="343"/>
      <c r="Z133" s="343"/>
      <c r="AA133" s="343"/>
      <c r="AB133" s="343"/>
      <c r="AC133" s="343"/>
      <c r="AD133" s="343"/>
      <c r="AE133" s="343"/>
      <c r="AF133" s="343"/>
      <c r="AG133" s="343"/>
      <c r="AH133" s="367"/>
      <c r="AI133" s="287"/>
      <c r="AJ133" s="343"/>
      <c r="AK133" s="345"/>
      <c r="AL133" s="16" t="s">
        <v>78</v>
      </c>
    </row>
    <row r="134" spans="1:38" s="22" customFormat="1" ht="12.75" customHeight="1" x14ac:dyDescent="0.2">
      <c r="A134" s="8">
        <v>21</v>
      </c>
      <c r="B134" s="343"/>
      <c r="C134" s="343"/>
      <c r="D134" s="343"/>
      <c r="E134" s="343"/>
      <c r="F134" s="345"/>
      <c r="G134" s="438"/>
      <c r="H134" s="287"/>
      <c r="I134" s="439"/>
      <c r="J134" s="364">
        <f t="shared" si="14"/>
        <v>0</v>
      </c>
      <c r="K134" s="363">
        <f t="shared" si="15"/>
        <v>0</v>
      </c>
      <c r="L134" s="343"/>
      <c r="M134" s="343"/>
      <c r="N134" s="343"/>
      <c r="O134" s="367"/>
      <c r="P134" s="344"/>
      <c r="Q134" s="343"/>
      <c r="R134" s="345"/>
      <c r="S134" s="16" t="s">
        <v>79</v>
      </c>
      <c r="T134" s="8">
        <v>21</v>
      </c>
      <c r="U134" s="343"/>
      <c r="V134" s="343"/>
      <c r="W134" s="343"/>
      <c r="X134" s="343"/>
      <c r="Y134" s="343"/>
      <c r="Z134" s="343"/>
      <c r="AA134" s="343"/>
      <c r="AB134" s="343"/>
      <c r="AC134" s="343"/>
      <c r="AD134" s="343"/>
      <c r="AE134" s="343"/>
      <c r="AF134" s="343"/>
      <c r="AG134" s="343"/>
      <c r="AH134" s="367"/>
      <c r="AI134" s="287"/>
      <c r="AJ134" s="343"/>
      <c r="AK134" s="345"/>
      <c r="AL134" s="16" t="s">
        <v>79</v>
      </c>
    </row>
    <row r="135" spans="1:38" s="22" customFormat="1" ht="12.75" customHeight="1" x14ac:dyDescent="0.2">
      <c r="A135" s="8">
        <v>22</v>
      </c>
      <c r="B135" s="343"/>
      <c r="C135" s="343"/>
      <c r="D135" s="343"/>
      <c r="E135" s="343"/>
      <c r="F135" s="345"/>
      <c r="G135" s="438"/>
      <c r="H135" s="287"/>
      <c r="I135" s="439"/>
      <c r="J135" s="364">
        <f t="shared" si="14"/>
        <v>0</v>
      </c>
      <c r="K135" s="363">
        <f t="shared" si="15"/>
        <v>0</v>
      </c>
      <c r="L135" s="343"/>
      <c r="M135" s="343"/>
      <c r="N135" s="343"/>
      <c r="O135" s="367"/>
      <c r="P135" s="344"/>
      <c r="Q135" s="343"/>
      <c r="R135" s="345"/>
      <c r="S135" s="16" t="s">
        <v>80</v>
      </c>
      <c r="T135" s="8">
        <v>22</v>
      </c>
      <c r="U135" s="343"/>
      <c r="V135" s="343"/>
      <c r="W135" s="343"/>
      <c r="X135" s="343"/>
      <c r="Y135" s="343"/>
      <c r="Z135" s="343"/>
      <c r="AA135" s="343"/>
      <c r="AB135" s="343"/>
      <c r="AC135" s="343"/>
      <c r="AD135" s="343"/>
      <c r="AE135" s="343"/>
      <c r="AF135" s="343"/>
      <c r="AG135" s="343"/>
      <c r="AH135" s="367"/>
      <c r="AI135" s="287"/>
      <c r="AJ135" s="343"/>
      <c r="AK135" s="345"/>
      <c r="AL135" s="16" t="s">
        <v>80</v>
      </c>
    </row>
    <row r="136" spans="1:38" s="22" customFormat="1" ht="12.75" customHeight="1" x14ac:dyDescent="0.2">
      <c r="A136" s="8">
        <v>23</v>
      </c>
      <c r="B136" s="343"/>
      <c r="C136" s="343"/>
      <c r="D136" s="343"/>
      <c r="E136" s="343"/>
      <c r="F136" s="345"/>
      <c r="G136" s="438"/>
      <c r="H136" s="287"/>
      <c r="I136" s="439"/>
      <c r="J136" s="364">
        <f t="shared" si="14"/>
        <v>0</v>
      </c>
      <c r="K136" s="363">
        <f t="shared" si="15"/>
        <v>0</v>
      </c>
      <c r="L136" s="343"/>
      <c r="M136" s="343"/>
      <c r="N136" s="343"/>
      <c r="O136" s="367"/>
      <c r="P136" s="344"/>
      <c r="Q136" s="343"/>
      <c r="R136" s="345"/>
      <c r="S136" s="16" t="s">
        <v>81</v>
      </c>
      <c r="T136" s="8">
        <v>23</v>
      </c>
      <c r="U136" s="343"/>
      <c r="V136" s="343"/>
      <c r="W136" s="343"/>
      <c r="X136" s="343"/>
      <c r="Y136" s="343"/>
      <c r="Z136" s="343"/>
      <c r="AA136" s="343"/>
      <c r="AB136" s="343"/>
      <c r="AC136" s="343"/>
      <c r="AD136" s="343"/>
      <c r="AE136" s="343"/>
      <c r="AF136" s="343"/>
      <c r="AG136" s="343"/>
      <c r="AH136" s="367"/>
      <c r="AI136" s="287"/>
      <c r="AJ136" s="343"/>
      <c r="AK136" s="345"/>
      <c r="AL136" s="16" t="s">
        <v>81</v>
      </c>
    </row>
    <row r="137" spans="1:38" s="22" customFormat="1" ht="12.75" customHeight="1" x14ac:dyDescent="0.2">
      <c r="A137" s="8">
        <v>24</v>
      </c>
      <c r="B137" s="343"/>
      <c r="C137" s="343"/>
      <c r="D137" s="343"/>
      <c r="E137" s="343"/>
      <c r="F137" s="345"/>
      <c r="G137" s="438"/>
      <c r="H137" s="287"/>
      <c r="I137" s="439"/>
      <c r="J137" s="364">
        <f t="shared" si="14"/>
        <v>0</v>
      </c>
      <c r="K137" s="363">
        <f t="shared" si="15"/>
        <v>0</v>
      </c>
      <c r="L137" s="343"/>
      <c r="M137" s="343"/>
      <c r="N137" s="343"/>
      <c r="O137" s="367"/>
      <c r="P137" s="344"/>
      <c r="Q137" s="343"/>
      <c r="R137" s="345"/>
      <c r="S137" s="16" t="s">
        <v>82</v>
      </c>
      <c r="T137" s="8">
        <v>24</v>
      </c>
      <c r="U137" s="343"/>
      <c r="V137" s="343"/>
      <c r="W137" s="343"/>
      <c r="X137" s="343"/>
      <c r="Y137" s="343"/>
      <c r="Z137" s="343"/>
      <c r="AA137" s="343"/>
      <c r="AB137" s="343"/>
      <c r="AC137" s="343"/>
      <c r="AD137" s="343"/>
      <c r="AE137" s="343"/>
      <c r="AF137" s="343"/>
      <c r="AG137" s="343"/>
      <c r="AH137" s="367"/>
      <c r="AI137" s="287"/>
      <c r="AJ137" s="343"/>
      <c r="AK137" s="345"/>
      <c r="AL137" s="16" t="s">
        <v>82</v>
      </c>
    </row>
    <row r="138" spans="1:38" s="22" customFormat="1" ht="12.75" customHeight="1" x14ac:dyDescent="0.2">
      <c r="A138" s="8">
        <v>25</v>
      </c>
      <c r="B138" s="343"/>
      <c r="C138" s="343"/>
      <c r="D138" s="343"/>
      <c r="E138" s="343"/>
      <c r="F138" s="345"/>
      <c r="G138" s="438"/>
      <c r="H138" s="287"/>
      <c r="I138" s="439"/>
      <c r="J138" s="364">
        <f t="shared" si="14"/>
        <v>0</v>
      </c>
      <c r="K138" s="363">
        <f t="shared" si="15"/>
        <v>0</v>
      </c>
      <c r="L138" s="343"/>
      <c r="M138" s="343"/>
      <c r="N138" s="343"/>
      <c r="O138" s="367"/>
      <c r="P138" s="344"/>
      <c r="Q138" s="343"/>
      <c r="R138" s="345"/>
      <c r="S138" s="16" t="s">
        <v>83</v>
      </c>
      <c r="T138" s="8">
        <v>25</v>
      </c>
      <c r="U138" s="343"/>
      <c r="V138" s="343"/>
      <c r="W138" s="343"/>
      <c r="X138" s="343"/>
      <c r="Y138" s="343"/>
      <c r="Z138" s="343"/>
      <c r="AA138" s="343"/>
      <c r="AB138" s="343"/>
      <c r="AC138" s="343"/>
      <c r="AD138" s="343"/>
      <c r="AE138" s="343"/>
      <c r="AF138" s="343"/>
      <c r="AG138" s="343"/>
      <c r="AH138" s="367"/>
      <c r="AI138" s="287"/>
      <c r="AJ138" s="343"/>
      <c r="AK138" s="345"/>
      <c r="AL138" s="16" t="s">
        <v>83</v>
      </c>
    </row>
    <row r="139" spans="1:38" s="22" customFormat="1" ht="12.75" customHeight="1" x14ac:dyDescent="0.2">
      <c r="A139" s="8">
        <v>26</v>
      </c>
      <c r="B139" s="343"/>
      <c r="C139" s="343"/>
      <c r="D139" s="343"/>
      <c r="E139" s="343"/>
      <c r="F139" s="345"/>
      <c r="G139" s="438"/>
      <c r="H139" s="287"/>
      <c r="I139" s="439"/>
      <c r="J139" s="364">
        <f t="shared" si="14"/>
        <v>0</v>
      </c>
      <c r="K139" s="363">
        <f t="shared" si="15"/>
        <v>0</v>
      </c>
      <c r="L139" s="343"/>
      <c r="M139" s="343"/>
      <c r="N139" s="343"/>
      <c r="O139" s="367"/>
      <c r="P139" s="344"/>
      <c r="Q139" s="343"/>
      <c r="R139" s="345"/>
      <c r="S139" s="16" t="s">
        <v>84</v>
      </c>
      <c r="T139" s="8">
        <v>26</v>
      </c>
      <c r="U139" s="343"/>
      <c r="V139" s="343"/>
      <c r="W139" s="343"/>
      <c r="X139" s="343"/>
      <c r="Y139" s="343"/>
      <c r="Z139" s="343"/>
      <c r="AA139" s="343"/>
      <c r="AB139" s="343"/>
      <c r="AC139" s="343"/>
      <c r="AD139" s="343"/>
      <c r="AE139" s="343"/>
      <c r="AF139" s="343"/>
      <c r="AG139" s="343"/>
      <c r="AH139" s="367"/>
      <c r="AI139" s="287"/>
      <c r="AJ139" s="343"/>
      <c r="AK139" s="345"/>
      <c r="AL139" s="16" t="s">
        <v>84</v>
      </c>
    </row>
    <row r="140" spans="1:38" s="22" customFormat="1" ht="12.75" customHeight="1" x14ac:dyDescent="0.2">
      <c r="A140" s="8">
        <v>27</v>
      </c>
      <c r="B140" s="343"/>
      <c r="C140" s="343"/>
      <c r="D140" s="343"/>
      <c r="E140" s="343"/>
      <c r="F140" s="345"/>
      <c r="G140" s="438"/>
      <c r="H140" s="287"/>
      <c r="I140" s="439"/>
      <c r="J140" s="364">
        <f t="shared" si="14"/>
        <v>0</v>
      </c>
      <c r="K140" s="363">
        <f t="shared" si="15"/>
        <v>0</v>
      </c>
      <c r="L140" s="343"/>
      <c r="M140" s="343"/>
      <c r="N140" s="343"/>
      <c r="O140" s="367"/>
      <c r="P140" s="344"/>
      <c r="Q140" s="343"/>
      <c r="R140" s="345"/>
      <c r="S140" s="16" t="s">
        <v>85</v>
      </c>
      <c r="T140" s="8">
        <v>27</v>
      </c>
      <c r="U140" s="343"/>
      <c r="V140" s="343"/>
      <c r="W140" s="343"/>
      <c r="X140" s="343"/>
      <c r="Y140" s="343"/>
      <c r="Z140" s="343"/>
      <c r="AA140" s="343"/>
      <c r="AB140" s="343"/>
      <c r="AC140" s="343"/>
      <c r="AD140" s="343"/>
      <c r="AE140" s="343"/>
      <c r="AF140" s="343"/>
      <c r="AG140" s="343"/>
      <c r="AH140" s="367"/>
      <c r="AI140" s="287"/>
      <c r="AJ140" s="343"/>
      <c r="AK140" s="345"/>
      <c r="AL140" s="16" t="s">
        <v>85</v>
      </c>
    </row>
    <row r="141" spans="1:38" s="22" customFormat="1" ht="12.75" customHeight="1" x14ac:dyDescent="0.2">
      <c r="A141" s="8">
        <v>28</v>
      </c>
      <c r="B141" s="343"/>
      <c r="C141" s="343"/>
      <c r="D141" s="343"/>
      <c r="E141" s="343"/>
      <c r="F141" s="345"/>
      <c r="G141" s="438"/>
      <c r="H141" s="287"/>
      <c r="I141" s="439"/>
      <c r="J141" s="364">
        <f t="shared" si="14"/>
        <v>0</v>
      </c>
      <c r="K141" s="363">
        <f t="shared" si="15"/>
        <v>0</v>
      </c>
      <c r="L141" s="343"/>
      <c r="M141" s="343"/>
      <c r="N141" s="343"/>
      <c r="O141" s="367"/>
      <c r="P141" s="344"/>
      <c r="Q141" s="343"/>
      <c r="R141" s="345"/>
      <c r="S141" s="16" t="s">
        <v>86</v>
      </c>
      <c r="T141" s="8">
        <v>28</v>
      </c>
      <c r="U141" s="343"/>
      <c r="V141" s="343"/>
      <c r="W141" s="343"/>
      <c r="X141" s="343"/>
      <c r="Y141" s="343"/>
      <c r="Z141" s="343"/>
      <c r="AA141" s="343"/>
      <c r="AB141" s="343"/>
      <c r="AC141" s="343"/>
      <c r="AD141" s="343"/>
      <c r="AE141" s="343"/>
      <c r="AF141" s="343"/>
      <c r="AG141" s="343"/>
      <c r="AH141" s="367"/>
      <c r="AI141" s="287"/>
      <c r="AJ141" s="343"/>
      <c r="AK141" s="345"/>
      <c r="AL141" s="16" t="s">
        <v>86</v>
      </c>
    </row>
    <row r="142" spans="1:38" s="22" customFormat="1" ht="12.75" customHeight="1" x14ac:dyDescent="0.2">
      <c r="A142" s="8">
        <v>29</v>
      </c>
      <c r="B142" s="343"/>
      <c r="C142" s="343"/>
      <c r="D142" s="343"/>
      <c r="E142" s="343"/>
      <c r="F142" s="345"/>
      <c r="G142" s="438"/>
      <c r="H142" s="287"/>
      <c r="I142" s="439"/>
      <c r="J142" s="364">
        <f t="shared" si="14"/>
        <v>0</v>
      </c>
      <c r="K142" s="363">
        <f t="shared" si="15"/>
        <v>0</v>
      </c>
      <c r="L142" s="343"/>
      <c r="M142" s="343"/>
      <c r="N142" s="343"/>
      <c r="O142" s="367"/>
      <c r="P142" s="344"/>
      <c r="Q142" s="343"/>
      <c r="R142" s="345"/>
      <c r="S142" s="16" t="s">
        <v>87</v>
      </c>
      <c r="T142" s="8">
        <v>29</v>
      </c>
      <c r="U142" s="343"/>
      <c r="V142" s="343"/>
      <c r="W142" s="343"/>
      <c r="X142" s="347"/>
      <c r="Y142" s="343"/>
      <c r="Z142" s="343"/>
      <c r="AA142" s="343"/>
      <c r="AB142" s="343"/>
      <c r="AC142" s="343"/>
      <c r="AD142" s="343"/>
      <c r="AE142" s="343"/>
      <c r="AF142" s="343"/>
      <c r="AG142" s="343"/>
      <c r="AH142" s="367"/>
      <c r="AI142" s="287"/>
      <c r="AJ142" s="343"/>
      <c r="AK142" s="345"/>
      <c r="AL142" s="16" t="s">
        <v>87</v>
      </c>
    </row>
    <row r="143" spans="1:38" s="22" customFormat="1" ht="12.75" customHeight="1" x14ac:dyDescent="0.2">
      <c r="A143" s="8">
        <v>30</v>
      </c>
      <c r="B143" s="343"/>
      <c r="C143" s="343"/>
      <c r="D143" s="343"/>
      <c r="E143" s="343"/>
      <c r="F143" s="345"/>
      <c r="G143" s="442"/>
      <c r="H143" s="287"/>
      <c r="I143" s="439"/>
      <c r="J143" s="364">
        <f t="shared" si="14"/>
        <v>0</v>
      </c>
      <c r="K143" s="363">
        <f t="shared" si="15"/>
        <v>0</v>
      </c>
      <c r="L143" s="343"/>
      <c r="M143" s="343"/>
      <c r="N143" s="343"/>
      <c r="O143" s="367"/>
      <c r="P143" s="344"/>
      <c r="Q143" s="343"/>
      <c r="R143" s="345"/>
      <c r="S143" s="16" t="s">
        <v>88</v>
      </c>
      <c r="T143" s="8">
        <v>30</v>
      </c>
      <c r="U143" s="343"/>
      <c r="V143" s="343"/>
      <c r="W143" s="343"/>
      <c r="X143" s="343"/>
      <c r="Y143" s="343"/>
      <c r="Z143" s="343"/>
      <c r="AA143" s="343"/>
      <c r="AB143" s="343"/>
      <c r="AC143" s="343"/>
      <c r="AD143" s="343"/>
      <c r="AE143" s="343"/>
      <c r="AF143" s="343"/>
      <c r="AG143" s="343"/>
      <c r="AH143" s="367"/>
      <c r="AI143" s="287"/>
      <c r="AJ143" s="343"/>
      <c r="AK143" s="345"/>
      <c r="AL143" s="16" t="s">
        <v>88</v>
      </c>
    </row>
    <row r="144" spans="1:38" s="22" customFormat="1" ht="12.75" customHeight="1" x14ac:dyDescent="0.2">
      <c r="A144" s="19">
        <v>31</v>
      </c>
      <c r="B144" s="349"/>
      <c r="C144" s="349"/>
      <c r="D144" s="349"/>
      <c r="E144" s="349"/>
      <c r="F144" s="351"/>
      <c r="G144" s="443"/>
      <c r="H144" s="289"/>
      <c r="I144" s="444"/>
      <c r="J144" s="445">
        <f t="shared" si="14"/>
        <v>0</v>
      </c>
      <c r="K144" s="365">
        <f t="shared" si="15"/>
        <v>0</v>
      </c>
      <c r="L144" s="349"/>
      <c r="M144" s="349"/>
      <c r="N144" s="349"/>
      <c r="O144" s="369"/>
      <c r="P144" s="350"/>
      <c r="Q144" s="349"/>
      <c r="R144" s="351"/>
      <c r="S144" s="20" t="s">
        <v>89</v>
      </c>
      <c r="T144" s="19">
        <v>31</v>
      </c>
      <c r="U144" s="349"/>
      <c r="V144" s="349"/>
      <c r="W144" s="349"/>
      <c r="X144" s="349"/>
      <c r="Y144" s="349"/>
      <c r="Z144" s="349"/>
      <c r="AA144" s="349"/>
      <c r="AB144" s="349"/>
      <c r="AC144" s="349"/>
      <c r="AD144" s="349"/>
      <c r="AE144" s="349"/>
      <c r="AF144" s="349"/>
      <c r="AG144" s="349"/>
      <c r="AH144" s="369"/>
      <c r="AI144" s="289"/>
      <c r="AJ144" s="349"/>
      <c r="AK144" s="351"/>
      <c r="AL144" s="20" t="s">
        <v>89</v>
      </c>
    </row>
    <row r="145" spans="1:38" s="297" customFormat="1" ht="12.75" customHeight="1" thickBot="1" x14ac:dyDescent="0.25">
      <c r="A145" s="298"/>
      <c r="B145" s="360">
        <f>SUM(B113:B144)</f>
        <v>0</v>
      </c>
      <c r="C145" s="360">
        <f>SUM(C113:C144)</f>
        <v>0</v>
      </c>
      <c r="D145" s="360">
        <f>SUM(D113:D144)</f>
        <v>0</v>
      </c>
      <c r="E145" s="361">
        <f>SUM(E113:E144)</f>
        <v>0</v>
      </c>
      <c r="F145" s="362">
        <f>SUM(F113:F144)</f>
        <v>0</v>
      </c>
      <c r="G145" s="299"/>
      <c r="H145" s="299" t="s">
        <v>90</v>
      </c>
      <c r="I145" s="314">
        <f>COUNTA(I114:I144)</f>
        <v>0</v>
      </c>
      <c r="J145" s="360">
        <f t="shared" ref="J145:R145" si="16">SUM(J113:J144)</f>
        <v>0</v>
      </c>
      <c r="K145" s="360">
        <f t="shared" si="16"/>
        <v>0</v>
      </c>
      <c r="L145" s="360">
        <f t="shared" si="16"/>
        <v>0</v>
      </c>
      <c r="M145" s="360">
        <f t="shared" si="16"/>
        <v>0</v>
      </c>
      <c r="N145" s="360">
        <f t="shared" si="16"/>
        <v>0</v>
      </c>
      <c r="O145" s="361">
        <f t="shared" si="16"/>
        <v>0</v>
      </c>
      <c r="P145" s="361">
        <f t="shared" si="16"/>
        <v>0</v>
      </c>
      <c r="Q145" s="360">
        <f t="shared" si="16"/>
        <v>0</v>
      </c>
      <c r="R145" s="366">
        <f t="shared" si="16"/>
        <v>0</v>
      </c>
      <c r="S145" s="300"/>
      <c r="T145" s="298"/>
      <c r="U145" s="360">
        <f t="shared" ref="U145:AH145" si="17">SUM(U113:U144)</f>
        <v>0</v>
      </c>
      <c r="V145" s="360">
        <f t="shared" si="17"/>
        <v>0</v>
      </c>
      <c r="W145" s="360">
        <f t="shared" si="17"/>
        <v>0</v>
      </c>
      <c r="X145" s="360">
        <f t="shared" si="17"/>
        <v>0</v>
      </c>
      <c r="Y145" s="360">
        <f t="shared" si="17"/>
        <v>0</v>
      </c>
      <c r="Z145" s="360">
        <f t="shared" si="17"/>
        <v>0</v>
      </c>
      <c r="AA145" s="360">
        <f t="shared" si="17"/>
        <v>0</v>
      </c>
      <c r="AB145" s="360">
        <f t="shared" si="17"/>
        <v>0</v>
      </c>
      <c r="AC145" s="360">
        <f t="shared" si="17"/>
        <v>0</v>
      </c>
      <c r="AD145" s="360">
        <f t="shared" si="17"/>
        <v>0</v>
      </c>
      <c r="AE145" s="360">
        <f t="shared" si="17"/>
        <v>0</v>
      </c>
      <c r="AF145" s="360">
        <f t="shared" si="17"/>
        <v>0</v>
      </c>
      <c r="AG145" s="360">
        <f t="shared" si="17"/>
        <v>0</v>
      </c>
      <c r="AH145" s="362">
        <f t="shared" si="17"/>
        <v>0</v>
      </c>
      <c r="AI145" s="301"/>
      <c r="AJ145" s="360">
        <f>SUM(AJ113:AJ144)</f>
        <v>0</v>
      </c>
      <c r="AK145" s="366">
        <f>SUM(AK113:AK144)</f>
        <v>0</v>
      </c>
      <c r="AL145" s="300"/>
    </row>
    <row r="146" spans="1:38" ht="12.75" customHeight="1" thickTop="1" x14ac:dyDescent="0.2">
      <c r="A146" s="40"/>
      <c r="B146" s="40"/>
      <c r="C146" s="40"/>
      <c r="D146" s="40"/>
      <c r="E146" s="40"/>
      <c r="F146" s="40"/>
      <c r="G146" s="41"/>
      <c r="H146" s="40"/>
      <c r="I146" s="42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</row>
    <row r="147" spans="1:38" ht="12.75" customHeight="1" x14ac:dyDescent="0.2">
      <c r="A147" s="188"/>
      <c r="B147" s="188"/>
      <c r="C147" s="188"/>
      <c r="D147" s="188"/>
      <c r="E147" s="188"/>
      <c r="F147" s="188"/>
      <c r="G147" s="285"/>
      <c r="H147" s="188"/>
      <c r="I147" s="169"/>
      <c r="J147" s="188"/>
      <c r="K147" s="188"/>
      <c r="L147" s="188"/>
      <c r="M147" s="188"/>
      <c r="N147" s="188"/>
      <c r="O147" s="188"/>
      <c r="P147" s="188"/>
      <c r="Q147" s="188"/>
      <c r="R147" s="188"/>
      <c r="S147" s="188"/>
      <c r="T147" s="188"/>
      <c r="U147" s="188"/>
      <c r="V147" s="188"/>
      <c r="W147" s="188"/>
      <c r="X147" s="188"/>
      <c r="Y147" s="188"/>
      <c r="Z147" s="188"/>
      <c r="AA147" s="188"/>
      <c r="AB147" s="188"/>
      <c r="AC147" s="188"/>
      <c r="AD147" s="188"/>
      <c r="AE147" s="188"/>
      <c r="AF147" s="188"/>
      <c r="AG147" s="188"/>
      <c r="AH147" s="188"/>
      <c r="AI147" s="188"/>
      <c r="AJ147" s="188"/>
      <c r="AK147" s="188"/>
      <c r="AL147" s="188"/>
    </row>
    <row r="148" spans="1:38" ht="12.75" customHeight="1" x14ac:dyDescent="0.2">
      <c r="A148" s="22"/>
      <c r="B148" s="22"/>
      <c r="C148" s="22"/>
      <c r="D148" s="22"/>
      <c r="E148" s="22"/>
      <c r="F148" s="22"/>
      <c r="G148" s="527" t="str">
        <f>$G$10</f>
        <v>UNITED STEELWORKERS - LOCAL UNION</v>
      </c>
      <c r="H148" s="527"/>
      <c r="I148" s="527"/>
      <c r="J148" s="11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11" t="str">
        <f>$AA$10</f>
        <v>FINANCIAL SECRETARY'S CASH BOOK</v>
      </c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</row>
    <row r="149" spans="1:38" ht="12.75" customHeight="1" x14ac:dyDescent="0.2">
      <c r="A149" s="22"/>
      <c r="B149" s="137" t="str">
        <f>$B$11</f>
        <v>Month</v>
      </c>
      <c r="C149" s="73" t="str">
        <f>$C$11</f>
        <v>MAY</v>
      </c>
      <c r="D149" s="137" t="str">
        <f>$D$11</f>
        <v>Year</v>
      </c>
      <c r="E149" s="44">
        <f>$E$11</f>
        <v>0</v>
      </c>
      <c r="F149" s="22"/>
      <c r="G149" s="31"/>
      <c r="H149" s="22"/>
      <c r="I149" s="5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137"/>
      <c r="AJ149" s="178" t="str">
        <f>$C$11</f>
        <v>MAY</v>
      </c>
      <c r="AK149" s="44">
        <f>$E$11</f>
        <v>0</v>
      </c>
    </row>
    <row r="150" spans="1:38" ht="12.75" customHeight="1" x14ac:dyDescent="0.2">
      <c r="A150" s="22"/>
      <c r="B150" s="137" t="str">
        <f>$B$12</f>
        <v>Page No.</v>
      </c>
      <c r="C150" s="177">
        <f>C104+1</f>
        <v>4</v>
      </c>
      <c r="D150" s="110"/>
      <c r="E150" s="110"/>
      <c r="F150" s="22"/>
      <c r="G150" s="31"/>
      <c r="H150" s="22"/>
      <c r="I150" s="5" t="s">
        <v>53</v>
      </c>
      <c r="J150" s="22"/>
      <c r="K150" s="22"/>
      <c r="L150" s="5"/>
      <c r="M150" s="22"/>
      <c r="N150" s="22"/>
      <c r="O150" s="22"/>
      <c r="P150" s="33"/>
      <c r="Q150" s="22"/>
      <c r="R150" s="33"/>
      <c r="S150" s="22"/>
      <c r="T150" s="22"/>
      <c r="U150" s="22"/>
      <c r="V150" s="22"/>
      <c r="W150" s="22"/>
      <c r="X150" s="22"/>
      <c r="Y150" s="22"/>
      <c r="Z150" s="22"/>
      <c r="AA150" s="22"/>
      <c r="AB150" s="34" t="s">
        <v>54</v>
      </c>
      <c r="AC150" s="22"/>
      <c r="AD150" s="22"/>
      <c r="AE150" s="22"/>
      <c r="AF150" s="22"/>
      <c r="AG150" s="22"/>
      <c r="AH150" s="22"/>
      <c r="AI150" s="137" t="str">
        <f>$B$12</f>
        <v>Page No.</v>
      </c>
      <c r="AJ150" s="323">
        <f>AJ104+1</f>
        <v>4</v>
      </c>
      <c r="AK150" s="172"/>
      <c r="AL150" s="111"/>
    </row>
    <row r="151" spans="1:38" ht="12.75" customHeight="1" x14ac:dyDescent="0.2">
      <c r="A151" s="3"/>
      <c r="B151" s="3"/>
      <c r="C151" s="3"/>
      <c r="D151" s="3"/>
      <c r="E151" s="3"/>
      <c r="F151" s="3"/>
      <c r="G151" s="35"/>
      <c r="H151" s="3"/>
      <c r="I151" s="5"/>
      <c r="J151" s="3"/>
      <c r="K151" s="3"/>
      <c r="L151" s="22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22"/>
      <c r="AF151" s="3"/>
      <c r="AG151" s="3"/>
      <c r="AH151" s="3"/>
      <c r="AI151" s="3"/>
      <c r="AJ151" s="3"/>
      <c r="AK151" s="3"/>
      <c r="AL151" s="3"/>
    </row>
    <row r="152" spans="1:38" ht="12.75" customHeight="1" x14ac:dyDescent="0.2">
      <c r="A152" s="36"/>
      <c r="B152" s="36"/>
      <c r="C152" s="36"/>
      <c r="D152" s="36"/>
      <c r="E152" s="36"/>
      <c r="F152" s="36"/>
      <c r="G152" s="37"/>
      <c r="H152" s="36"/>
      <c r="I152" s="38"/>
      <c r="J152" s="36"/>
      <c r="K152" s="36"/>
      <c r="L152" s="38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8"/>
      <c r="AF152" s="36"/>
      <c r="AG152" s="36"/>
      <c r="AH152" s="36"/>
      <c r="AI152" s="36"/>
      <c r="AJ152" s="36"/>
      <c r="AK152" s="36"/>
      <c r="AL152" s="36"/>
    </row>
    <row r="153" spans="1:38" customFormat="1" ht="12.75" customHeight="1" x14ac:dyDescent="0.2">
      <c r="A153" s="1"/>
      <c r="B153" s="484" t="s">
        <v>55</v>
      </c>
      <c r="C153" s="473"/>
      <c r="D153" s="473"/>
      <c r="E153" s="473"/>
      <c r="F153" s="474"/>
      <c r="G153" s="21"/>
      <c r="H153" s="2" t="s">
        <v>56</v>
      </c>
      <c r="I153" s="95"/>
      <c r="J153" s="473" t="s">
        <v>255</v>
      </c>
      <c r="K153" s="474"/>
      <c r="L153" s="3"/>
      <c r="M153" s="3"/>
      <c r="N153" s="3"/>
      <c r="O153" s="5" t="s">
        <v>57</v>
      </c>
      <c r="P153" s="3"/>
      <c r="Q153" s="3"/>
      <c r="R153" s="1"/>
      <c r="S153" s="3"/>
      <c r="T153" s="1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13"/>
      <c r="AJ153" s="3"/>
      <c r="AK153" s="1"/>
      <c r="AL153" s="3"/>
    </row>
    <row r="154" spans="1:38" customFormat="1" ht="12.75" customHeight="1" x14ac:dyDescent="0.2">
      <c r="A154" s="1"/>
      <c r="B154" s="3"/>
      <c r="C154" s="3"/>
      <c r="D154" s="3"/>
      <c r="E154" s="188"/>
      <c r="F154" s="1"/>
      <c r="G154" s="21"/>
      <c r="H154" s="13"/>
      <c r="I154" s="96"/>
      <c r="J154" s="3"/>
      <c r="K154" s="1"/>
      <c r="L154" s="3"/>
      <c r="M154" s="3"/>
      <c r="N154" s="3"/>
      <c r="O154" s="3"/>
      <c r="P154" s="3"/>
      <c r="Q154" s="3"/>
      <c r="R154" s="1"/>
      <c r="S154" s="3"/>
      <c r="T154" s="1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13"/>
      <c r="AJ154" s="3"/>
      <c r="AK154" s="1"/>
      <c r="AL154" s="3"/>
    </row>
    <row r="155" spans="1:38" customFormat="1" ht="12.75" customHeight="1" thickBot="1" x14ac:dyDescent="0.25">
      <c r="A155" s="29"/>
      <c r="B155" s="26">
        <v>1</v>
      </c>
      <c r="C155" s="26">
        <v>2</v>
      </c>
      <c r="D155" s="26">
        <v>3</v>
      </c>
      <c r="E155" s="26">
        <v>4</v>
      </c>
      <c r="F155" s="28">
        <v>5</v>
      </c>
      <c r="G155" s="39">
        <v>6</v>
      </c>
      <c r="H155" s="28">
        <v>7</v>
      </c>
      <c r="I155" s="97">
        <v>8</v>
      </c>
      <c r="J155" s="26">
        <v>9</v>
      </c>
      <c r="K155" s="28">
        <v>10</v>
      </c>
      <c r="L155" s="26">
        <v>11</v>
      </c>
      <c r="M155" s="26" t="s">
        <v>1</v>
      </c>
      <c r="N155" s="26">
        <v>12</v>
      </c>
      <c r="O155" s="26">
        <v>13</v>
      </c>
      <c r="P155" s="26">
        <v>14</v>
      </c>
      <c r="Q155" s="26">
        <v>15</v>
      </c>
      <c r="R155" s="28" t="s">
        <v>2</v>
      </c>
      <c r="S155" s="25"/>
      <c r="T155" s="29"/>
      <c r="U155" s="26">
        <v>16</v>
      </c>
      <c r="V155" s="26">
        <v>17</v>
      </c>
      <c r="W155" s="26">
        <v>18</v>
      </c>
      <c r="X155" s="26">
        <v>19</v>
      </c>
      <c r="Y155" s="26">
        <v>20</v>
      </c>
      <c r="Z155" s="26" t="s">
        <v>3</v>
      </c>
      <c r="AA155" s="26">
        <v>21</v>
      </c>
      <c r="AB155" s="26">
        <v>22</v>
      </c>
      <c r="AC155" s="26">
        <v>23</v>
      </c>
      <c r="AD155" s="26">
        <v>24</v>
      </c>
      <c r="AE155" s="26">
        <v>25</v>
      </c>
      <c r="AF155" s="26">
        <v>26</v>
      </c>
      <c r="AG155" s="26">
        <v>27</v>
      </c>
      <c r="AH155" s="26">
        <v>28</v>
      </c>
      <c r="AI155" s="30">
        <v>29</v>
      </c>
      <c r="AJ155" s="26">
        <v>30</v>
      </c>
      <c r="AK155" s="28">
        <v>31</v>
      </c>
      <c r="AL155" s="25"/>
    </row>
    <row r="156" spans="1:38" s="4" customFormat="1" ht="12.75" customHeight="1" thickTop="1" x14ac:dyDescent="0.2">
      <c r="A156" s="1"/>
      <c r="B156" s="84" t="s">
        <v>4</v>
      </c>
      <c r="C156" s="98"/>
      <c r="D156" s="84" t="s">
        <v>5</v>
      </c>
      <c r="E156" s="185" t="s">
        <v>6</v>
      </c>
      <c r="F156" s="83" t="s">
        <v>7</v>
      </c>
      <c r="G156" s="160"/>
      <c r="H156" s="83"/>
      <c r="I156" s="100"/>
      <c r="J156" s="84"/>
      <c r="K156" s="83"/>
      <c r="L156" s="84" t="s">
        <v>237</v>
      </c>
      <c r="M156" s="84"/>
      <c r="N156" s="84" t="s">
        <v>235</v>
      </c>
      <c r="O156" s="101" t="s">
        <v>481</v>
      </c>
      <c r="P156" s="274"/>
      <c r="Q156" s="84" t="s">
        <v>391</v>
      </c>
      <c r="R156" s="83" t="s">
        <v>274</v>
      </c>
      <c r="S156" s="103"/>
      <c r="T156" s="67"/>
      <c r="U156" s="475" t="s">
        <v>256</v>
      </c>
      <c r="V156" s="476"/>
      <c r="W156" s="476"/>
      <c r="X156" s="476"/>
      <c r="Y156" s="477"/>
      <c r="Z156" s="84" t="s">
        <v>10</v>
      </c>
      <c r="AA156" s="84" t="s">
        <v>11</v>
      </c>
      <c r="AB156" s="84" t="s">
        <v>205</v>
      </c>
      <c r="AC156" s="84" t="s">
        <v>12</v>
      </c>
      <c r="AD156" s="84" t="s">
        <v>13</v>
      </c>
      <c r="AE156" s="84" t="s">
        <v>14</v>
      </c>
      <c r="AF156" s="84"/>
      <c r="AG156" s="84"/>
      <c r="AH156" s="101"/>
      <c r="AI156" s="102"/>
      <c r="AJ156" s="84" t="s">
        <v>15</v>
      </c>
      <c r="AK156" s="83" t="s">
        <v>7</v>
      </c>
      <c r="AL156" s="3"/>
    </row>
    <row r="157" spans="1:38" s="4" customFormat="1" ht="12.75" customHeight="1" x14ac:dyDescent="0.2">
      <c r="A157" s="1"/>
      <c r="B157" s="84" t="s">
        <v>8</v>
      </c>
      <c r="C157" s="84" t="s">
        <v>16</v>
      </c>
      <c r="D157" s="84" t="s">
        <v>17</v>
      </c>
      <c r="E157" s="186" t="s">
        <v>8</v>
      </c>
      <c r="F157" s="83" t="s">
        <v>18</v>
      </c>
      <c r="G157" s="160" t="s">
        <v>19</v>
      </c>
      <c r="H157" s="83" t="s">
        <v>20</v>
      </c>
      <c r="I157" s="100" t="s">
        <v>394</v>
      </c>
      <c r="J157" s="84" t="s">
        <v>21</v>
      </c>
      <c r="K157" s="83" t="s">
        <v>22</v>
      </c>
      <c r="L157" s="84" t="s">
        <v>392</v>
      </c>
      <c r="M157" s="84" t="s">
        <v>393</v>
      </c>
      <c r="N157" s="84" t="s">
        <v>262</v>
      </c>
      <c r="O157" s="101" t="s">
        <v>262</v>
      </c>
      <c r="P157" s="186" t="s">
        <v>23</v>
      </c>
      <c r="Q157" s="84" t="s">
        <v>8</v>
      </c>
      <c r="R157" s="83" t="s">
        <v>8</v>
      </c>
      <c r="S157" s="103"/>
      <c r="T157" s="67"/>
      <c r="U157" s="84" t="s">
        <v>25</v>
      </c>
      <c r="V157" s="84" t="s">
        <v>26</v>
      </c>
      <c r="W157" s="84" t="s">
        <v>27</v>
      </c>
      <c r="X157" s="84" t="s">
        <v>28</v>
      </c>
      <c r="Y157" s="84" t="s">
        <v>136</v>
      </c>
      <c r="Z157" s="84" t="s">
        <v>252</v>
      </c>
      <c r="AA157" s="84" t="s">
        <v>137</v>
      </c>
      <c r="AB157" s="84" t="s">
        <v>204</v>
      </c>
      <c r="AC157" s="84" t="s">
        <v>30</v>
      </c>
      <c r="AD157" s="84" t="s">
        <v>140</v>
      </c>
      <c r="AE157" s="84" t="s">
        <v>31</v>
      </c>
      <c r="AF157" s="84" t="s">
        <v>32</v>
      </c>
      <c r="AG157" s="84" t="s">
        <v>206</v>
      </c>
      <c r="AH157" s="101" t="s">
        <v>16</v>
      </c>
      <c r="AI157" s="99" t="s">
        <v>34</v>
      </c>
      <c r="AJ157" s="84" t="s">
        <v>35</v>
      </c>
      <c r="AK157" s="83" t="s">
        <v>18</v>
      </c>
      <c r="AL157" s="3"/>
    </row>
    <row r="158" spans="1:38" s="4" customFormat="1" ht="12.75" customHeight="1" thickBot="1" x14ac:dyDescent="0.25">
      <c r="A158" s="6"/>
      <c r="B158" s="85" t="s">
        <v>36</v>
      </c>
      <c r="C158" s="85" t="s">
        <v>37</v>
      </c>
      <c r="D158" s="85" t="s">
        <v>38</v>
      </c>
      <c r="E158" s="187" t="s">
        <v>39</v>
      </c>
      <c r="F158" s="104" t="s">
        <v>40</v>
      </c>
      <c r="G158" s="161"/>
      <c r="H158" s="104"/>
      <c r="I158" s="105" t="s">
        <v>41</v>
      </c>
      <c r="J158" s="85"/>
      <c r="K158" s="104"/>
      <c r="L158" s="85" t="s">
        <v>237</v>
      </c>
      <c r="M158" s="85"/>
      <c r="N158" s="85" t="s">
        <v>236</v>
      </c>
      <c r="O158" s="106" t="s">
        <v>236</v>
      </c>
      <c r="P158" s="275"/>
      <c r="Q158" s="276" t="s">
        <v>24</v>
      </c>
      <c r="R158" s="277" t="s">
        <v>24</v>
      </c>
      <c r="S158" s="108"/>
      <c r="T158" s="76"/>
      <c r="U158" s="85" t="s">
        <v>42</v>
      </c>
      <c r="V158" s="85" t="s">
        <v>43</v>
      </c>
      <c r="W158" s="85"/>
      <c r="X158" s="85" t="s">
        <v>44</v>
      </c>
      <c r="Y158" s="85" t="s">
        <v>30</v>
      </c>
      <c r="Z158" s="85" t="s">
        <v>30</v>
      </c>
      <c r="AA158" s="85" t="s">
        <v>138</v>
      </c>
      <c r="AB158" s="85" t="s">
        <v>15</v>
      </c>
      <c r="AC158" s="85" t="s">
        <v>139</v>
      </c>
      <c r="AD158" s="85" t="s">
        <v>141</v>
      </c>
      <c r="AE158" s="85" t="s">
        <v>47</v>
      </c>
      <c r="AF158" s="85" t="s">
        <v>48</v>
      </c>
      <c r="AG158" s="85" t="s">
        <v>15</v>
      </c>
      <c r="AH158" s="106" t="s">
        <v>30</v>
      </c>
      <c r="AI158" s="107"/>
      <c r="AJ158" s="85" t="s">
        <v>49</v>
      </c>
      <c r="AK158" s="104" t="s">
        <v>188</v>
      </c>
      <c r="AL158" s="7"/>
    </row>
    <row r="159" spans="1:38" s="297" customFormat="1" ht="12.75" customHeight="1" thickTop="1" x14ac:dyDescent="0.2">
      <c r="A159" s="292"/>
      <c r="B159" s="364">
        <f>B145</f>
        <v>0</v>
      </c>
      <c r="C159" s="364">
        <f>C145</f>
        <v>0</v>
      </c>
      <c r="D159" s="364">
        <f>D145</f>
        <v>0</v>
      </c>
      <c r="E159" s="378">
        <f>E145</f>
        <v>0</v>
      </c>
      <c r="F159" s="363">
        <f>F145</f>
        <v>0</v>
      </c>
      <c r="G159" s="132" t="str">
        <f>$C$11</f>
        <v>MAY</v>
      </c>
      <c r="H159" s="293" t="s">
        <v>58</v>
      </c>
      <c r="I159" s="294"/>
      <c r="J159" s="379">
        <f t="shared" ref="J159:R159" si="18">J145</f>
        <v>0</v>
      </c>
      <c r="K159" s="380">
        <f t="shared" si="18"/>
        <v>0</v>
      </c>
      <c r="L159" s="364">
        <f t="shared" si="18"/>
        <v>0</v>
      </c>
      <c r="M159" s="364">
        <f t="shared" si="18"/>
        <v>0</v>
      </c>
      <c r="N159" s="364">
        <f t="shared" si="18"/>
        <v>0</v>
      </c>
      <c r="O159" s="378">
        <f t="shared" si="18"/>
        <v>0</v>
      </c>
      <c r="P159" s="378">
        <f t="shared" si="18"/>
        <v>0</v>
      </c>
      <c r="Q159" s="364">
        <f t="shared" si="18"/>
        <v>0</v>
      </c>
      <c r="R159" s="381">
        <f t="shared" si="18"/>
        <v>0</v>
      </c>
      <c r="S159" s="295"/>
      <c r="T159" s="292"/>
      <c r="U159" s="364">
        <f t="shared" ref="U159:AH159" si="19">U145</f>
        <v>0</v>
      </c>
      <c r="V159" s="364">
        <f t="shared" si="19"/>
        <v>0</v>
      </c>
      <c r="W159" s="364">
        <f t="shared" si="19"/>
        <v>0</v>
      </c>
      <c r="X159" s="364">
        <f t="shared" si="19"/>
        <v>0</v>
      </c>
      <c r="Y159" s="364">
        <f t="shared" si="19"/>
        <v>0</v>
      </c>
      <c r="Z159" s="364">
        <f t="shared" si="19"/>
        <v>0</v>
      </c>
      <c r="AA159" s="364">
        <f t="shared" si="19"/>
        <v>0</v>
      </c>
      <c r="AB159" s="364">
        <f t="shared" si="19"/>
        <v>0</v>
      </c>
      <c r="AC159" s="364">
        <f t="shared" si="19"/>
        <v>0</v>
      </c>
      <c r="AD159" s="364">
        <f t="shared" si="19"/>
        <v>0</v>
      </c>
      <c r="AE159" s="364">
        <f t="shared" si="19"/>
        <v>0</v>
      </c>
      <c r="AF159" s="364">
        <f t="shared" si="19"/>
        <v>0</v>
      </c>
      <c r="AG159" s="364">
        <f t="shared" si="19"/>
        <v>0</v>
      </c>
      <c r="AH159" s="364">
        <f t="shared" si="19"/>
        <v>0</v>
      </c>
      <c r="AI159" s="296"/>
      <c r="AJ159" s="364">
        <f>AJ145</f>
        <v>0</v>
      </c>
      <c r="AK159" s="382">
        <f>AK145</f>
        <v>0</v>
      </c>
      <c r="AL159" s="295"/>
    </row>
    <row r="160" spans="1:38" s="22" customFormat="1" ht="12.75" customHeight="1" x14ac:dyDescent="0.2">
      <c r="A160" s="8">
        <v>1</v>
      </c>
      <c r="B160" s="343"/>
      <c r="C160" s="343"/>
      <c r="D160" s="343"/>
      <c r="E160" s="343"/>
      <c r="F160" s="345"/>
      <c r="G160" s="438"/>
      <c r="H160" s="287"/>
      <c r="I160" s="439"/>
      <c r="J160" s="364">
        <f t="shared" ref="J160:J190" si="20">SUM(B160:F160)</f>
        <v>0</v>
      </c>
      <c r="K160" s="363">
        <f t="shared" ref="K160:K190" si="21">SUM(U160:AK160)-SUM(L160:R160)</f>
        <v>0</v>
      </c>
      <c r="L160" s="343"/>
      <c r="M160" s="343"/>
      <c r="N160" s="343"/>
      <c r="O160" s="367"/>
      <c r="P160" s="344"/>
      <c r="Q160" s="343"/>
      <c r="R160" s="345"/>
      <c r="S160" s="16" t="s">
        <v>59</v>
      </c>
      <c r="T160" s="8">
        <v>1</v>
      </c>
      <c r="U160" s="343"/>
      <c r="V160" s="343"/>
      <c r="W160" s="343"/>
      <c r="X160" s="343"/>
      <c r="Y160" s="343"/>
      <c r="Z160" s="343"/>
      <c r="AA160" s="343"/>
      <c r="AB160" s="343"/>
      <c r="AC160" s="343"/>
      <c r="AD160" s="343"/>
      <c r="AE160" s="343"/>
      <c r="AF160" s="343"/>
      <c r="AG160" s="343"/>
      <c r="AH160" s="367"/>
      <c r="AI160" s="287"/>
      <c r="AJ160" s="343"/>
      <c r="AK160" s="345"/>
      <c r="AL160" s="16" t="s">
        <v>59</v>
      </c>
    </row>
    <row r="161" spans="1:38" s="22" customFormat="1" ht="12.75" customHeight="1" x14ac:dyDescent="0.2">
      <c r="A161" s="8">
        <v>2</v>
      </c>
      <c r="B161" s="343"/>
      <c r="C161" s="343"/>
      <c r="D161" s="343"/>
      <c r="E161" s="343"/>
      <c r="F161" s="345"/>
      <c r="G161" s="438"/>
      <c r="H161" s="287"/>
      <c r="I161" s="439"/>
      <c r="J161" s="364">
        <f t="shared" si="20"/>
        <v>0</v>
      </c>
      <c r="K161" s="363">
        <f t="shared" si="21"/>
        <v>0</v>
      </c>
      <c r="L161" s="343"/>
      <c r="M161" s="343"/>
      <c r="N161" s="343"/>
      <c r="O161" s="367"/>
      <c r="P161" s="344"/>
      <c r="Q161" s="343"/>
      <c r="R161" s="345"/>
      <c r="S161" s="16" t="s">
        <v>60</v>
      </c>
      <c r="T161" s="8">
        <v>2</v>
      </c>
      <c r="U161" s="343"/>
      <c r="V161" s="343"/>
      <c r="W161" s="343"/>
      <c r="X161" s="343"/>
      <c r="Y161" s="343"/>
      <c r="Z161" s="343"/>
      <c r="AA161" s="343"/>
      <c r="AB161" s="343"/>
      <c r="AC161" s="343"/>
      <c r="AD161" s="343"/>
      <c r="AE161" s="343"/>
      <c r="AF161" s="343"/>
      <c r="AG161" s="343"/>
      <c r="AH161" s="367"/>
      <c r="AI161" s="287"/>
      <c r="AJ161" s="343"/>
      <c r="AK161" s="345"/>
      <c r="AL161" s="16" t="s">
        <v>60</v>
      </c>
    </row>
    <row r="162" spans="1:38" s="22" customFormat="1" ht="12.75" customHeight="1" x14ac:dyDescent="0.2">
      <c r="A162" s="8">
        <v>3</v>
      </c>
      <c r="B162" s="343"/>
      <c r="C162" s="343"/>
      <c r="D162" s="343"/>
      <c r="E162" s="343"/>
      <c r="F162" s="345"/>
      <c r="G162" s="438"/>
      <c r="H162" s="287"/>
      <c r="I162" s="439"/>
      <c r="J162" s="364">
        <f t="shared" si="20"/>
        <v>0</v>
      </c>
      <c r="K162" s="363">
        <f t="shared" si="21"/>
        <v>0</v>
      </c>
      <c r="L162" s="343"/>
      <c r="M162" s="343"/>
      <c r="N162" s="343"/>
      <c r="O162" s="367"/>
      <c r="P162" s="344"/>
      <c r="Q162" s="343"/>
      <c r="R162" s="345"/>
      <c r="S162" s="16" t="s">
        <v>61</v>
      </c>
      <c r="T162" s="8">
        <v>3</v>
      </c>
      <c r="U162" s="343"/>
      <c r="V162" s="343"/>
      <c r="W162" s="343"/>
      <c r="X162" s="343"/>
      <c r="Y162" s="343"/>
      <c r="Z162" s="343"/>
      <c r="AA162" s="343"/>
      <c r="AB162" s="343"/>
      <c r="AC162" s="343"/>
      <c r="AD162" s="343"/>
      <c r="AE162" s="343"/>
      <c r="AF162" s="343"/>
      <c r="AG162" s="343"/>
      <c r="AH162" s="367"/>
      <c r="AI162" s="287"/>
      <c r="AJ162" s="343"/>
      <c r="AK162" s="345"/>
      <c r="AL162" s="16" t="s">
        <v>61</v>
      </c>
    </row>
    <row r="163" spans="1:38" s="22" customFormat="1" ht="12.75" customHeight="1" x14ac:dyDescent="0.2">
      <c r="A163" s="8">
        <v>4</v>
      </c>
      <c r="B163" s="343"/>
      <c r="C163" s="343"/>
      <c r="D163" s="343"/>
      <c r="E163" s="343"/>
      <c r="F163" s="345"/>
      <c r="G163" s="438"/>
      <c r="H163" s="287"/>
      <c r="I163" s="439"/>
      <c r="J163" s="364">
        <f t="shared" si="20"/>
        <v>0</v>
      </c>
      <c r="K163" s="363">
        <f t="shared" si="21"/>
        <v>0</v>
      </c>
      <c r="L163" s="343"/>
      <c r="M163" s="343"/>
      <c r="N163" s="343"/>
      <c r="O163" s="367"/>
      <c r="P163" s="344"/>
      <c r="Q163" s="343"/>
      <c r="R163" s="345"/>
      <c r="S163" s="16" t="s">
        <v>62</v>
      </c>
      <c r="T163" s="8">
        <v>4</v>
      </c>
      <c r="U163" s="343"/>
      <c r="V163" s="343"/>
      <c r="W163" s="343"/>
      <c r="X163" s="343"/>
      <c r="Y163" s="343"/>
      <c r="Z163" s="343"/>
      <c r="AA163" s="343"/>
      <c r="AB163" s="343"/>
      <c r="AC163" s="343"/>
      <c r="AD163" s="343"/>
      <c r="AE163" s="343"/>
      <c r="AF163" s="343"/>
      <c r="AG163" s="343"/>
      <c r="AH163" s="367"/>
      <c r="AI163" s="287"/>
      <c r="AJ163" s="343"/>
      <c r="AK163" s="345"/>
      <c r="AL163" s="16" t="s">
        <v>62</v>
      </c>
    </row>
    <row r="164" spans="1:38" s="22" customFormat="1" ht="12.75" customHeight="1" x14ac:dyDescent="0.2">
      <c r="A164" s="8">
        <v>5</v>
      </c>
      <c r="B164" s="343"/>
      <c r="C164" s="343"/>
      <c r="D164" s="343"/>
      <c r="E164" s="343"/>
      <c r="F164" s="345"/>
      <c r="G164" s="440"/>
      <c r="H164" s="287"/>
      <c r="I164" s="439"/>
      <c r="J164" s="364">
        <f t="shared" si="20"/>
        <v>0</v>
      </c>
      <c r="K164" s="363">
        <f t="shared" si="21"/>
        <v>0</v>
      </c>
      <c r="L164" s="343"/>
      <c r="M164" s="343"/>
      <c r="N164" s="343"/>
      <c r="O164" s="367"/>
      <c r="P164" s="344"/>
      <c r="Q164" s="343"/>
      <c r="R164" s="345"/>
      <c r="S164" s="16" t="s">
        <v>63</v>
      </c>
      <c r="T164" s="8">
        <v>5</v>
      </c>
      <c r="U164" s="343"/>
      <c r="V164" s="343"/>
      <c r="W164" s="343"/>
      <c r="X164" s="343"/>
      <c r="Y164" s="343"/>
      <c r="Z164" s="343"/>
      <c r="AA164" s="343"/>
      <c r="AB164" s="343"/>
      <c r="AC164" s="343"/>
      <c r="AD164" s="343"/>
      <c r="AE164" s="343"/>
      <c r="AF164" s="343"/>
      <c r="AG164" s="343"/>
      <c r="AH164" s="367"/>
      <c r="AI164" s="287"/>
      <c r="AJ164" s="343"/>
      <c r="AK164" s="345"/>
      <c r="AL164" s="16" t="s">
        <v>63</v>
      </c>
    </row>
    <row r="165" spans="1:38" s="22" customFormat="1" ht="12.75" customHeight="1" x14ac:dyDescent="0.2">
      <c r="A165" s="17">
        <v>6</v>
      </c>
      <c r="B165" s="346"/>
      <c r="C165" s="346"/>
      <c r="D165" s="346"/>
      <c r="E165" s="346"/>
      <c r="F165" s="348"/>
      <c r="G165" s="438"/>
      <c r="H165" s="288"/>
      <c r="I165" s="441"/>
      <c r="J165" s="364">
        <f t="shared" si="20"/>
        <v>0</v>
      </c>
      <c r="K165" s="363">
        <f t="shared" si="21"/>
        <v>0</v>
      </c>
      <c r="L165" s="346"/>
      <c r="M165" s="346"/>
      <c r="N165" s="346"/>
      <c r="O165" s="368"/>
      <c r="P165" s="347"/>
      <c r="Q165" s="346"/>
      <c r="R165" s="348"/>
      <c r="S165" s="18" t="s">
        <v>64</v>
      </c>
      <c r="T165" s="17">
        <v>6</v>
      </c>
      <c r="U165" s="346"/>
      <c r="V165" s="346"/>
      <c r="W165" s="346"/>
      <c r="X165" s="346"/>
      <c r="Y165" s="346"/>
      <c r="Z165" s="346"/>
      <c r="AA165" s="346"/>
      <c r="AB165" s="346"/>
      <c r="AC165" s="346"/>
      <c r="AD165" s="346"/>
      <c r="AE165" s="346"/>
      <c r="AF165" s="346"/>
      <c r="AG165" s="346"/>
      <c r="AH165" s="368"/>
      <c r="AI165" s="288"/>
      <c r="AJ165" s="346"/>
      <c r="AK165" s="348"/>
      <c r="AL165" s="18" t="s">
        <v>64</v>
      </c>
    </row>
    <row r="166" spans="1:38" s="22" customFormat="1" ht="12.75" customHeight="1" x14ac:dyDescent="0.2">
      <c r="A166" s="8">
        <v>7</v>
      </c>
      <c r="B166" s="343"/>
      <c r="C166" s="343"/>
      <c r="D166" s="343"/>
      <c r="E166" s="343"/>
      <c r="F166" s="345"/>
      <c r="G166" s="438"/>
      <c r="H166" s="287"/>
      <c r="I166" s="439"/>
      <c r="J166" s="364">
        <f t="shared" si="20"/>
        <v>0</v>
      </c>
      <c r="K166" s="363">
        <f t="shared" si="21"/>
        <v>0</v>
      </c>
      <c r="L166" s="343"/>
      <c r="M166" s="343"/>
      <c r="N166" s="343"/>
      <c r="O166" s="367"/>
      <c r="P166" s="344"/>
      <c r="Q166" s="343"/>
      <c r="R166" s="345"/>
      <c r="S166" s="16" t="s">
        <v>65</v>
      </c>
      <c r="T166" s="8">
        <v>7</v>
      </c>
      <c r="U166" s="343"/>
      <c r="V166" s="343"/>
      <c r="W166" s="343"/>
      <c r="X166" s="343"/>
      <c r="Y166" s="343"/>
      <c r="Z166" s="343"/>
      <c r="AA166" s="343"/>
      <c r="AB166" s="343"/>
      <c r="AC166" s="343"/>
      <c r="AD166" s="343"/>
      <c r="AE166" s="343"/>
      <c r="AF166" s="343"/>
      <c r="AG166" s="343"/>
      <c r="AH166" s="367"/>
      <c r="AI166" s="287"/>
      <c r="AJ166" s="343"/>
      <c r="AK166" s="345"/>
      <c r="AL166" s="16" t="s">
        <v>65</v>
      </c>
    </row>
    <row r="167" spans="1:38" s="22" customFormat="1" ht="12.75" customHeight="1" x14ac:dyDescent="0.2">
      <c r="A167" s="8">
        <v>8</v>
      </c>
      <c r="B167" s="343"/>
      <c r="C167" s="343"/>
      <c r="D167" s="343"/>
      <c r="E167" s="343"/>
      <c r="F167" s="345"/>
      <c r="G167" s="438"/>
      <c r="H167" s="287"/>
      <c r="I167" s="439"/>
      <c r="J167" s="364">
        <f t="shared" si="20"/>
        <v>0</v>
      </c>
      <c r="K167" s="363">
        <f t="shared" si="21"/>
        <v>0</v>
      </c>
      <c r="L167" s="343"/>
      <c r="M167" s="343"/>
      <c r="N167" s="343"/>
      <c r="O167" s="367"/>
      <c r="P167" s="344"/>
      <c r="Q167" s="343"/>
      <c r="R167" s="345"/>
      <c r="S167" s="16" t="s">
        <v>66</v>
      </c>
      <c r="T167" s="8">
        <v>8</v>
      </c>
      <c r="U167" s="343"/>
      <c r="V167" s="343"/>
      <c r="W167" s="343"/>
      <c r="X167" s="343"/>
      <c r="Y167" s="343"/>
      <c r="Z167" s="343"/>
      <c r="AA167" s="343"/>
      <c r="AB167" s="343"/>
      <c r="AC167" s="343"/>
      <c r="AD167" s="343"/>
      <c r="AE167" s="343"/>
      <c r="AF167" s="343"/>
      <c r="AG167" s="343"/>
      <c r="AH167" s="367"/>
      <c r="AI167" s="287"/>
      <c r="AJ167" s="343"/>
      <c r="AK167" s="345"/>
      <c r="AL167" s="16" t="s">
        <v>66</v>
      </c>
    </row>
    <row r="168" spans="1:38" s="22" customFormat="1" ht="12.75" customHeight="1" x14ac:dyDescent="0.2">
      <c r="A168" s="8">
        <v>9</v>
      </c>
      <c r="B168" s="343"/>
      <c r="C168" s="343"/>
      <c r="D168" s="343"/>
      <c r="E168" s="343"/>
      <c r="F168" s="345"/>
      <c r="G168" s="438"/>
      <c r="H168" s="287"/>
      <c r="I168" s="439"/>
      <c r="J168" s="364">
        <f t="shared" si="20"/>
        <v>0</v>
      </c>
      <c r="K168" s="363">
        <f t="shared" si="21"/>
        <v>0</v>
      </c>
      <c r="L168" s="343"/>
      <c r="M168" s="343"/>
      <c r="N168" s="343"/>
      <c r="O168" s="367"/>
      <c r="P168" s="344"/>
      <c r="Q168" s="343"/>
      <c r="R168" s="345"/>
      <c r="S168" s="16" t="s">
        <v>67</v>
      </c>
      <c r="T168" s="8">
        <v>9</v>
      </c>
      <c r="U168" s="343"/>
      <c r="V168" s="343"/>
      <c r="W168" s="343"/>
      <c r="X168" s="343"/>
      <c r="Y168" s="343"/>
      <c r="Z168" s="343"/>
      <c r="AA168" s="343"/>
      <c r="AB168" s="343"/>
      <c r="AC168" s="343"/>
      <c r="AD168" s="343"/>
      <c r="AE168" s="343"/>
      <c r="AF168" s="343"/>
      <c r="AG168" s="343"/>
      <c r="AH168" s="367"/>
      <c r="AI168" s="287"/>
      <c r="AJ168" s="343"/>
      <c r="AK168" s="345"/>
      <c r="AL168" s="16" t="s">
        <v>67</v>
      </c>
    </row>
    <row r="169" spans="1:38" s="22" customFormat="1" ht="12.75" customHeight="1" x14ac:dyDescent="0.2">
      <c r="A169" s="8">
        <v>10</v>
      </c>
      <c r="B169" s="343"/>
      <c r="C169" s="343"/>
      <c r="D169" s="343"/>
      <c r="E169" s="343"/>
      <c r="F169" s="345"/>
      <c r="G169" s="438"/>
      <c r="H169" s="287"/>
      <c r="I169" s="439"/>
      <c r="J169" s="364">
        <f t="shared" si="20"/>
        <v>0</v>
      </c>
      <c r="K169" s="363">
        <f t="shared" si="21"/>
        <v>0</v>
      </c>
      <c r="L169" s="343"/>
      <c r="M169" s="343"/>
      <c r="N169" s="343"/>
      <c r="O169" s="367"/>
      <c r="P169" s="344"/>
      <c r="Q169" s="343"/>
      <c r="R169" s="345"/>
      <c r="S169" s="16" t="s">
        <v>68</v>
      </c>
      <c r="T169" s="8">
        <v>10</v>
      </c>
      <c r="U169" s="343"/>
      <c r="V169" s="343"/>
      <c r="W169" s="343"/>
      <c r="X169" s="343"/>
      <c r="Y169" s="343"/>
      <c r="Z169" s="343"/>
      <c r="AA169" s="343"/>
      <c r="AB169" s="343"/>
      <c r="AC169" s="343"/>
      <c r="AD169" s="343"/>
      <c r="AE169" s="343"/>
      <c r="AF169" s="343"/>
      <c r="AG169" s="343"/>
      <c r="AH169" s="367"/>
      <c r="AI169" s="287"/>
      <c r="AJ169" s="343"/>
      <c r="AK169" s="345"/>
      <c r="AL169" s="16" t="s">
        <v>68</v>
      </c>
    </row>
    <row r="170" spans="1:38" s="22" customFormat="1" ht="12.75" customHeight="1" x14ac:dyDescent="0.2">
      <c r="A170" s="8">
        <v>11</v>
      </c>
      <c r="B170" s="343"/>
      <c r="C170" s="343"/>
      <c r="D170" s="343"/>
      <c r="E170" s="343"/>
      <c r="F170" s="345"/>
      <c r="G170" s="438"/>
      <c r="H170" s="287"/>
      <c r="I170" s="439"/>
      <c r="J170" s="364">
        <f t="shared" si="20"/>
        <v>0</v>
      </c>
      <c r="K170" s="363">
        <f t="shared" si="21"/>
        <v>0</v>
      </c>
      <c r="L170" s="343"/>
      <c r="M170" s="343"/>
      <c r="N170" s="343"/>
      <c r="O170" s="367"/>
      <c r="P170" s="344"/>
      <c r="Q170" s="343"/>
      <c r="R170" s="345"/>
      <c r="S170" s="16" t="s">
        <v>69</v>
      </c>
      <c r="T170" s="8">
        <v>11</v>
      </c>
      <c r="U170" s="343"/>
      <c r="V170" s="343"/>
      <c r="W170" s="343"/>
      <c r="X170" s="343"/>
      <c r="Y170" s="343"/>
      <c r="Z170" s="343"/>
      <c r="AA170" s="343"/>
      <c r="AB170" s="343"/>
      <c r="AC170" s="343"/>
      <c r="AD170" s="343"/>
      <c r="AE170" s="343"/>
      <c r="AF170" s="343"/>
      <c r="AG170" s="343"/>
      <c r="AH170" s="367"/>
      <c r="AI170" s="287"/>
      <c r="AJ170" s="343"/>
      <c r="AK170" s="345"/>
      <c r="AL170" s="16" t="s">
        <v>69</v>
      </c>
    </row>
    <row r="171" spans="1:38" s="22" customFormat="1" ht="12.75" customHeight="1" x14ac:dyDescent="0.2">
      <c r="A171" s="8">
        <v>12</v>
      </c>
      <c r="B171" s="343"/>
      <c r="C171" s="343"/>
      <c r="D171" s="343"/>
      <c r="E171" s="343"/>
      <c r="F171" s="345"/>
      <c r="G171" s="438"/>
      <c r="H171" s="287"/>
      <c r="I171" s="439"/>
      <c r="J171" s="364">
        <f t="shared" si="20"/>
        <v>0</v>
      </c>
      <c r="K171" s="363">
        <f t="shared" si="21"/>
        <v>0</v>
      </c>
      <c r="L171" s="343"/>
      <c r="M171" s="343"/>
      <c r="N171" s="343"/>
      <c r="O171" s="367"/>
      <c r="P171" s="344"/>
      <c r="Q171" s="343"/>
      <c r="R171" s="345"/>
      <c r="S171" s="16" t="s">
        <v>70</v>
      </c>
      <c r="T171" s="8">
        <v>12</v>
      </c>
      <c r="U171" s="343"/>
      <c r="V171" s="343"/>
      <c r="W171" s="343"/>
      <c r="X171" s="343"/>
      <c r="Y171" s="343"/>
      <c r="Z171" s="343"/>
      <c r="AA171" s="343"/>
      <c r="AB171" s="343"/>
      <c r="AC171" s="343"/>
      <c r="AD171" s="343"/>
      <c r="AE171" s="343"/>
      <c r="AF171" s="343"/>
      <c r="AG171" s="343"/>
      <c r="AH171" s="367"/>
      <c r="AI171" s="287"/>
      <c r="AJ171" s="343"/>
      <c r="AK171" s="345"/>
      <c r="AL171" s="16" t="s">
        <v>70</v>
      </c>
    </row>
    <row r="172" spans="1:38" s="22" customFormat="1" ht="12.75" customHeight="1" x14ac:dyDescent="0.2">
      <c r="A172" s="8">
        <v>13</v>
      </c>
      <c r="B172" s="343"/>
      <c r="C172" s="343"/>
      <c r="D172" s="343"/>
      <c r="E172" s="343"/>
      <c r="F172" s="345"/>
      <c r="G172" s="438"/>
      <c r="H172" s="287"/>
      <c r="I172" s="439"/>
      <c r="J172" s="364">
        <f t="shared" si="20"/>
        <v>0</v>
      </c>
      <c r="K172" s="363">
        <f t="shared" si="21"/>
        <v>0</v>
      </c>
      <c r="L172" s="343"/>
      <c r="M172" s="343"/>
      <c r="N172" s="343"/>
      <c r="O172" s="367"/>
      <c r="P172" s="344"/>
      <c r="Q172" s="343"/>
      <c r="R172" s="345"/>
      <c r="S172" s="16" t="s">
        <v>71</v>
      </c>
      <c r="T172" s="8">
        <v>13</v>
      </c>
      <c r="U172" s="343"/>
      <c r="V172" s="343"/>
      <c r="W172" s="343"/>
      <c r="X172" s="343"/>
      <c r="Y172" s="343"/>
      <c r="Z172" s="343"/>
      <c r="AA172" s="343"/>
      <c r="AB172" s="343"/>
      <c r="AC172" s="343"/>
      <c r="AD172" s="343"/>
      <c r="AE172" s="343"/>
      <c r="AF172" s="343"/>
      <c r="AG172" s="343"/>
      <c r="AH172" s="367"/>
      <c r="AI172" s="287"/>
      <c r="AJ172" s="343"/>
      <c r="AK172" s="345"/>
      <c r="AL172" s="16" t="s">
        <v>71</v>
      </c>
    </row>
    <row r="173" spans="1:38" s="22" customFormat="1" ht="12.75" customHeight="1" x14ac:dyDescent="0.2">
      <c r="A173" s="8">
        <v>14</v>
      </c>
      <c r="B173" s="343"/>
      <c r="C173" s="343"/>
      <c r="D173" s="343"/>
      <c r="E173" s="343"/>
      <c r="F173" s="345"/>
      <c r="G173" s="438"/>
      <c r="H173" s="287"/>
      <c r="I173" s="439"/>
      <c r="J173" s="364">
        <f t="shared" si="20"/>
        <v>0</v>
      </c>
      <c r="K173" s="363">
        <f t="shared" si="21"/>
        <v>0</v>
      </c>
      <c r="L173" s="343"/>
      <c r="M173" s="343"/>
      <c r="N173" s="343"/>
      <c r="O173" s="367"/>
      <c r="P173" s="344"/>
      <c r="Q173" s="343"/>
      <c r="R173" s="345"/>
      <c r="S173" s="16" t="s">
        <v>72</v>
      </c>
      <c r="T173" s="8">
        <v>14</v>
      </c>
      <c r="U173" s="343"/>
      <c r="V173" s="343"/>
      <c r="W173" s="343"/>
      <c r="X173" s="343"/>
      <c r="Y173" s="343"/>
      <c r="Z173" s="343"/>
      <c r="AA173" s="343"/>
      <c r="AB173" s="343"/>
      <c r="AC173" s="343"/>
      <c r="AD173" s="343"/>
      <c r="AE173" s="343"/>
      <c r="AF173" s="343"/>
      <c r="AG173" s="343"/>
      <c r="AH173" s="367"/>
      <c r="AI173" s="287"/>
      <c r="AJ173" s="343"/>
      <c r="AK173" s="345"/>
      <c r="AL173" s="16" t="s">
        <v>72</v>
      </c>
    </row>
    <row r="174" spans="1:38" s="22" customFormat="1" ht="12.75" customHeight="1" x14ac:dyDescent="0.2">
      <c r="A174" s="8">
        <v>15</v>
      </c>
      <c r="B174" s="343"/>
      <c r="C174" s="343"/>
      <c r="D174" s="343"/>
      <c r="E174" s="343"/>
      <c r="F174" s="345"/>
      <c r="G174" s="438"/>
      <c r="H174" s="287"/>
      <c r="I174" s="439"/>
      <c r="J174" s="364">
        <f t="shared" si="20"/>
        <v>0</v>
      </c>
      <c r="K174" s="363">
        <f t="shared" si="21"/>
        <v>0</v>
      </c>
      <c r="L174" s="343"/>
      <c r="M174" s="343"/>
      <c r="N174" s="343"/>
      <c r="O174" s="367"/>
      <c r="P174" s="344"/>
      <c r="Q174" s="343"/>
      <c r="R174" s="345"/>
      <c r="S174" s="16" t="s">
        <v>73</v>
      </c>
      <c r="T174" s="8">
        <v>15</v>
      </c>
      <c r="U174" s="343"/>
      <c r="V174" s="343"/>
      <c r="W174" s="343"/>
      <c r="X174" s="343"/>
      <c r="Y174" s="343"/>
      <c r="Z174" s="343"/>
      <c r="AA174" s="343"/>
      <c r="AB174" s="343"/>
      <c r="AC174" s="343"/>
      <c r="AD174" s="343"/>
      <c r="AE174" s="343"/>
      <c r="AF174" s="343"/>
      <c r="AG174" s="343"/>
      <c r="AH174" s="367"/>
      <c r="AI174" s="287"/>
      <c r="AJ174" s="343"/>
      <c r="AK174" s="345"/>
      <c r="AL174" s="16" t="s">
        <v>73</v>
      </c>
    </row>
    <row r="175" spans="1:38" s="22" customFormat="1" ht="12.75" customHeight="1" x14ac:dyDescent="0.2">
      <c r="A175" s="8">
        <v>16</v>
      </c>
      <c r="B175" s="343"/>
      <c r="C175" s="343"/>
      <c r="D175" s="343"/>
      <c r="E175" s="343"/>
      <c r="F175" s="345"/>
      <c r="G175" s="438"/>
      <c r="H175" s="287"/>
      <c r="I175" s="439"/>
      <c r="J175" s="364">
        <f t="shared" si="20"/>
        <v>0</v>
      </c>
      <c r="K175" s="363">
        <f t="shared" si="21"/>
        <v>0</v>
      </c>
      <c r="L175" s="343"/>
      <c r="M175" s="343"/>
      <c r="N175" s="343"/>
      <c r="O175" s="367"/>
      <c r="P175" s="344"/>
      <c r="Q175" s="343"/>
      <c r="R175" s="345"/>
      <c r="S175" s="16" t="s">
        <v>74</v>
      </c>
      <c r="T175" s="8">
        <v>16</v>
      </c>
      <c r="U175" s="343"/>
      <c r="V175" s="343"/>
      <c r="W175" s="343"/>
      <c r="X175" s="343"/>
      <c r="Y175" s="343"/>
      <c r="Z175" s="343"/>
      <c r="AA175" s="343"/>
      <c r="AB175" s="343"/>
      <c r="AC175" s="343"/>
      <c r="AD175" s="343"/>
      <c r="AE175" s="343"/>
      <c r="AF175" s="343"/>
      <c r="AG175" s="343"/>
      <c r="AH175" s="367"/>
      <c r="AI175" s="287"/>
      <c r="AJ175" s="343"/>
      <c r="AK175" s="345"/>
      <c r="AL175" s="16" t="s">
        <v>74</v>
      </c>
    </row>
    <row r="176" spans="1:38" s="22" customFormat="1" ht="12.75" customHeight="1" x14ac:dyDescent="0.2">
      <c r="A176" s="8">
        <v>17</v>
      </c>
      <c r="B176" s="343"/>
      <c r="C176" s="343"/>
      <c r="D176" s="343"/>
      <c r="E176" s="343"/>
      <c r="F176" s="345"/>
      <c r="G176" s="438"/>
      <c r="H176" s="287"/>
      <c r="I176" s="439"/>
      <c r="J176" s="364">
        <f t="shared" si="20"/>
        <v>0</v>
      </c>
      <c r="K176" s="363">
        <f t="shared" si="21"/>
        <v>0</v>
      </c>
      <c r="L176" s="343"/>
      <c r="M176" s="343"/>
      <c r="N176" s="343"/>
      <c r="O176" s="367"/>
      <c r="P176" s="344"/>
      <c r="Q176" s="343"/>
      <c r="R176" s="345"/>
      <c r="S176" s="16" t="s">
        <v>75</v>
      </c>
      <c r="T176" s="8">
        <v>17</v>
      </c>
      <c r="U176" s="343"/>
      <c r="V176" s="343"/>
      <c r="W176" s="343"/>
      <c r="X176" s="343"/>
      <c r="Y176" s="343"/>
      <c r="Z176" s="343"/>
      <c r="AA176" s="343"/>
      <c r="AB176" s="343"/>
      <c r="AC176" s="343"/>
      <c r="AD176" s="343"/>
      <c r="AE176" s="343"/>
      <c r="AF176" s="343"/>
      <c r="AG176" s="343"/>
      <c r="AH176" s="367"/>
      <c r="AI176" s="287"/>
      <c r="AJ176" s="343"/>
      <c r="AK176" s="345"/>
      <c r="AL176" s="16" t="s">
        <v>75</v>
      </c>
    </row>
    <row r="177" spans="1:38" s="22" customFormat="1" ht="12.75" customHeight="1" x14ac:dyDescent="0.2">
      <c r="A177" s="8">
        <v>18</v>
      </c>
      <c r="B177" s="343"/>
      <c r="C177" s="343"/>
      <c r="D177" s="343"/>
      <c r="E177" s="343"/>
      <c r="F177" s="345"/>
      <c r="G177" s="438"/>
      <c r="H177" s="287"/>
      <c r="I177" s="439"/>
      <c r="J177" s="364">
        <f t="shared" si="20"/>
        <v>0</v>
      </c>
      <c r="K177" s="363">
        <f t="shared" si="21"/>
        <v>0</v>
      </c>
      <c r="L177" s="343"/>
      <c r="M177" s="343"/>
      <c r="N177" s="343"/>
      <c r="O177" s="367"/>
      <c r="P177" s="344"/>
      <c r="Q177" s="343"/>
      <c r="R177" s="345"/>
      <c r="S177" s="16" t="s">
        <v>76</v>
      </c>
      <c r="T177" s="8">
        <v>18</v>
      </c>
      <c r="U177" s="343"/>
      <c r="V177" s="343"/>
      <c r="W177" s="343"/>
      <c r="X177" s="343"/>
      <c r="Y177" s="343"/>
      <c r="Z177" s="343"/>
      <c r="AA177" s="343"/>
      <c r="AB177" s="343"/>
      <c r="AC177" s="343"/>
      <c r="AD177" s="343"/>
      <c r="AE177" s="343"/>
      <c r="AF177" s="343"/>
      <c r="AG177" s="343"/>
      <c r="AH177" s="367"/>
      <c r="AI177" s="287"/>
      <c r="AJ177" s="343"/>
      <c r="AK177" s="345"/>
      <c r="AL177" s="16" t="s">
        <v>76</v>
      </c>
    </row>
    <row r="178" spans="1:38" s="22" customFormat="1" ht="12.75" customHeight="1" x14ac:dyDescent="0.2">
      <c r="A178" s="8">
        <v>19</v>
      </c>
      <c r="B178" s="343"/>
      <c r="C178" s="343"/>
      <c r="D178" s="343"/>
      <c r="E178" s="343"/>
      <c r="F178" s="345"/>
      <c r="G178" s="438"/>
      <c r="H178" s="287"/>
      <c r="I178" s="439"/>
      <c r="J178" s="364">
        <f t="shared" si="20"/>
        <v>0</v>
      </c>
      <c r="K178" s="363">
        <f t="shared" si="21"/>
        <v>0</v>
      </c>
      <c r="L178" s="343"/>
      <c r="M178" s="343"/>
      <c r="N178" s="343"/>
      <c r="O178" s="367"/>
      <c r="P178" s="344"/>
      <c r="Q178" s="343"/>
      <c r="R178" s="345"/>
      <c r="S178" s="16" t="s">
        <v>77</v>
      </c>
      <c r="T178" s="8">
        <v>19</v>
      </c>
      <c r="U178" s="343"/>
      <c r="V178" s="343"/>
      <c r="W178" s="343"/>
      <c r="X178" s="343"/>
      <c r="Y178" s="343"/>
      <c r="Z178" s="343"/>
      <c r="AA178" s="343"/>
      <c r="AB178" s="343"/>
      <c r="AC178" s="343"/>
      <c r="AD178" s="343"/>
      <c r="AE178" s="343"/>
      <c r="AF178" s="343"/>
      <c r="AG178" s="343"/>
      <c r="AH178" s="367"/>
      <c r="AI178" s="287"/>
      <c r="AJ178" s="343"/>
      <c r="AK178" s="345"/>
      <c r="AL178" s="16" t="s">
        <v>77</v>
      </c>
    </row>
    <row r="179" spans="1:38" s="22" customFormat="1" ht="12.75" customHeight="1" x14ac:dyDescent="0.2">
      <c r="A179" s="8">
        <v>20</v>
      </c>
      <c r="B179" s="343"/>
      <c r="C179" s="343"/>
      <c r="D179" s="343"/>
      <c r="E179" s="343"/>
      <c r="F179" s="345"/>
      <c r="G179" s="438"/>
      <c r="H179" s="287"/>
      <c r="I179" s="439"/>
      <c r="J179" s="364">
        <f t="shared" si="20"/>
        <v>0</v>
      </c>
      <c r="K179" s="363">
        <f t="shared" si="21"/>
        <v>0</v>
      </c>
      <c r="L179" s="343"/>
      <c r="M179" s="343"/>
      <c r="N179" s="343"/>
      <c r="O179" s="367"/>
      <c r="P179" s="344"/>
      <c r="Q179" s="343"/>
      <c r="R179" s="345"/>
      <c r="S179" s="16" t="s">
        <v>78</v>
      </c>
      <c r="T179" s="8">
        <v>20</v>
      </c>
      <c r="U179" s="343"/>
      <c r="V179" s="343"/>
      <c r="W179" s="343"/>
      <c r="X179" s="343"/>
      <c r="Y179" s="343"/>
      <c r="Z179" s="343"/>
      <c r="AA179" s="343"/>
      <c r="AB179" s="343"/>
      <c r="AC179" s="343"/>
      <c r="AD179" s="343"/>
      <c r="AE179" s="343"/>
      <c r="AF179" s="343"/>
      <c r="AG179" s="343"/>
      <c r="AH179" s="367"/>
      <c r="AI179" s="287"/>
      <c r="AJ179" s="343"/>
      <c r="AK179" s="345"/>
      <c r="AL179" s="16" t="s">
        <v>78</v>
      </c>
    </row>
    <row r="180" spans="1:38" s="22" customFormat="1" ht="12.75" customHeight="1" x14ac:dyDescent="0.2">
      <c r="A180" s="8">
        <v>21</v>
      </c>
      <c r="B180" s="343"/>
      <c r="C180" s="343"/>
      <c r="D180" s="343"/>
      <c r="E180" s="343"/>
      <c r="F180" s="345"/>
      <c r="G180" s="438"/>
      <c r="H180" s="287"/>
      <c r="I180" s="439"/>
      <c r="J180" s="364">
        <f t="shared" si="20"/>
        <v>0</v>
      </c>
      <c r="K180" s="363">
        <f t="shared" si="21"/>
        <v>0</v>
      </c>
      <c r="L180" s="343"/>
      <c r="M180" s="343"/>
      <c r="N180" s="343"/>
      <c r="O180" s="367"/>
      <c r="P180" s="344"/>
      <c r="Q180" s="343"/>
      <c r="R180" s="345"/>
      <c r="S180" s="16" t="s">
        <v>79</v>
      </c>
      <c r="T180" s="8">
        <v>21</v>
      </c>
      <c r="U180" s="343"/>
      <c r="V180" s="343"/>
      <c r="W180" s="343"/>
      <c r="X180" s="343"/>
      <c r="Y180" s="343"/>
      <c r="Z180" s="343"/>
      <c r="AA180" s="343"/>
      <c r="AB180" s="343"/>
      <c r="AC180" s="343"/>
      <c r="AD180" s="343"/>
      <c r="AE180" s="343"/>
      <c r="AF180" s="343"/>
      <c r="AG180" s="343"/>
      <c r="AH180" s="367"/>
      <c r="AI180" s="287"/>
      <c r="AJ180" s="343"/>
      <c r="AK180" s="345"/>
      <c r="AL180" s="16" t="s">
        <v>79</v>
      </c>
    </row>
    <row r="181" spans="1:38" s="22" customFormat="1" ht="12.75" customHeight="1" x14ac:dyDescent="0.2">
      <c r="A181" s="8">
        <v>22</v>
      </c>
      <c r="B181" s="343"/>
      <c r="C181" s="343"/>
      <c r="D181" s="343"/>
      <c r="E181" s="343"/>
      <c r="F181" s="345"/>
      <c r="G181" s="438"/>
      <c r="H181" s="287"/>
      <c r="I181" s="439"/>
      <c r="J181" s="364">
        <f t="shared" si="20"/>
        <v>0</v>
      </c>
      <c r="K181" s="363">
        <f t="shared" si="21"/>
        <v>0</v>
      </c>
      <c r="L181" s="343"/>
      <c r="M181" s="343"/>
      <c r="N181" s="343"/>
      <c r="O181" s="367"/>
      <c r="P181" s="344"/>
      <c r="Q181" s="343"/>
      <c r="R181" s="345"/>
      <c r="S181" s="16" t="s">
        <v>80</v>
      </c>
      <c r="T181" s="8">
        <v>22</v>
      </c>
      <c r="U181" s="343"/>
      <c r="V181" s="343"/>
      <c r="W181" s="343"/>
      <c r="X181" s="343"/>
      <c r="Y181" s="343"/>
      <c r="Z181" s="343"/>
      <c r="AA181" s="343"/>
      <c r="AB181" s="343"/>
      <c r="AC181" s="343"/>
      <c r="AD181" s="343"/>
      <c r="AE181" s="343"/>
      <c r="AF181" s="343"/>
      <c r="AG181" s="343"/>
      <c r="AH181" s="367"/>
      <c r="AI181" s="287"/>
      <c r="AJ181" s="343"/>
      <c r="AK181" s="345"/>
      <c r="AL181" s="16" t="s">
        <v>80</v>
      </c>
    </row>
    <row r="182" spans="1:38" s="22" customFormat="1" ht="12.75" customHeight="1" x14ac:dyDescent="0.2">
      <c r="A182" s="8">
        <v>23</v>
      </c>
      <c r="B182" s="343"/>
      <c r="C182" s="343"/>
      <c r="D182" s="343"/>
      <c r="E182" s="343"/>
      <c r="F182" s="345"/>
      <c r="G182" s="438"/>
      <c r="H182" s="287"/>
      <c r="I182" s="439"/>
      <c r="J182" s="364">
        <f t="shared" si="20"/>
        <v>0</v>
      </c>
      <c r="K182" s="363">
        <f t="shared" si="21"/>
        <v>0</v>
      </c>
      <c r="L182" s="343"/>
      <c r="M182" s="343"/>
      <c r="N182" s="343"/>
      <c r="O182" s="367"/>
      <c r="P182" s="344"/>
      <c r="Q182" s="343"/>
      <c r="R182" s="345"/>
      <c r="S182" s="16" t="s">
        <v>81</v>
      </c>
      <c r="T182" s="8">
        <v>23</v>
      </c>
      <c r="U182" s="343"/>
      <c r="V182" s="343"/>
      <c r="W182" s="343"/>
      <c r="X182" s="343"/>
      <c r="Y182" s="343"/>
      <c r="Z182" s="343"/>
      <c r="AA182" s="343"/>
      <c r="AB182" s="343"/>
      <c r="AC182" s="343"/>
      <c r="AD182" s="343"/>
      <c r="AE182" s="343"/>
      <c r="AF182" s="343"/>
      <c r="AG182" s="343"/>
      <c r="AH182" s="367"/>
      <c r="AI182" s="287"/>
      <c r="AJ182" s="343"/>
      <c r="AK182" s="345"/>
      <c r="AL182" s="16" t="s">
        <v>81</v>
      </c>
    </row>
    <row r="183" spans="1:38" s="22" customFormat="1" ht="12.75" customHeight="1" x14ac:dyDescent="0.2">
      <c r="A183" s="8">
        <v>24</v>
      </c>
      <c r="B183" s="343"/>
      <c r="C183" s="343"/>
      <c r="D183" s="343"/>
      <c r="E183" s="343"/>
      <c r="F183" s="345"/>
      <c r="G183" s="438"/>
      <c r="H183" s="287"/>
      <c r="I183" s="439"/>
      <c r="J183" s="364">
        <f t="shared" si="20"/>
        <v>0</v>
      </c>
      <c r="K183" s="363">
        <f t="shared" si="21"/>
        <v>0</v>
      </c>
      <c r="L183" s="343"/>
      <c r="M183" s="343"/>
      <c r="N183" s="343"/>
      <c r="O183" s="367"/>
      <c r="P183" s="344"/>
      <c r="Q183" s="343"/>
      <c r="R183" s="345"/>
      <c r="S183" s="16" t="s">
        <v>82</v>
      </c>
      <c r="T183" s="8">
        <v>24</v>
      </c>
      <c r="U183" s="343"/>
      <c r="V183" s="343"/>
      <c r="W183" s="343"/>
      <c r="X183" s="343"/>
      <c r="Y183" s="343"/>
      <c r="Z183" s="343"/>
      <c r="AA183" s="343"/>
      <c r="AB183" s="343"/>
      <c r="AC183" s="343"/>
      <c r="AD183" s="343"/>
      <c r="AE183" s="343"/>
      <c r="AF183" s="343"/>
      <c r="AG183" s="343"/>
      <c r="AH183" s="367"/>
      <c r="AI183" s="287"/>
      <c r="AJ183" s="343"/>
      <c r="AK183" s="345"/>
      <c r="AL183" s="16" t="s">
        <v>82</v>
      </c>
    </row>
    <row r="184" spans="1:38" s="22" customFormat="1" ht="12.75" customHeight="1" x14ac:dyDescent="0.2">
      <c r="A184" s="8">
        <v>25</v>
      </c>
      <c r="B184" s="343"/>
      <c r="C184" s="343"/>
      <c r="D184" s="343"/>
      <c r="E184" s="343"/>
      <c r="F184" s="345"/>
      <c r="G184" s="438"/>
      <c r="H184" s="287"/>
      <c r="I184" s="439"/>
      <c r="J184" s="364">
        <f t="shared" si="20"/>
        <v>0</v>
      </c>
      <c r="K184" s="363">
        <f t="shared" si="21"/>
        <v>0</v>
      </c>
      <c r="L184" s="343"/>
      <c r="M184" s="343"/>
      <c r="N184" s="343"/>
      <c r="O184" s="367"/>
      <c r="P184" s="344"/>
      <c r="Q184" s="343"/>
      <c r="R184" s="345"/>
      <c r="S184" s="16" t="s">
        <v>83</v>
      </c>
      <c r="T184" s="8">
        <v>25</v>
      </c>
      <c r="U184" s="343"/>
      <c r="V184" s="343"/>
      <c r="W184" s="343"/>
      <c r="X184" s="343"/>
      <c r="Y184" s="343"/>
      <c r="Z184" s="343"/>
      <c r="AA184" s="343"/>
      <c r="AB184" s="343"/>
      <c r="AC184" s="343"/>
      <c r="AD184" s="343"/>
      <c r="AE184" s="343"/>
      <c r="AF184" s="343"/>
      <c r="AG184" s="343"/>
      <c r="AH184" s="367"/>
      <c r="AI184" s="287"/>
      <c r="AJ184" s="343"/>
      <c r="AK184" s="345"/>
      <c r="AL184" s="16" t="s">
        <v>83</v>
      </c>
    </row>
    <row r="185" spans="1:38" s="22" customFormat="1" ht="12.75" customHeight="1" x14ac:dyDescent="0.2">
      <c r="A185" s="8">
        <v>26</v>
      </c>
      <c r="B185" s="343"/>
      <c r="C185" s="343"/>
      <c r="D185" s="343"/>
      <c r="E185" s="343"/>
      <c r="F185" s="345"/>
      <c r="G185" s="438"/>
      <c r="H185" s="287"/>
      <c r="I185" s="439"/>
      <c r="J185" s="364">
        <f t="shared" si="20"/>
        <v>0</v>
      </c>
      <c r="K185" s="363">
        <f t="shared" si="21"/>
        <v>0</v>
      </c>
      <c r="L185" s="343"/>
      <c r="M185" s="343"/>
      <c r="N185" s="343"/>
      <c r="O185" s="367"/>
      <c r="P185" s="344"/>
      <c r="Q185" s="343"/>
      <c r="R185" s="345"/>
      <c r="S185" s="16" t="s">
        <v>84</v>
      </c>
      <c r="T185" s="8">
        <v>26</v>
      </c>
      <c r="U185" s="343"/>
      <c r="V185" s="343"/>
      <c r="W185" s="343"/>
      <c r="X185" s="343"/>
      <c r="Y185" s="343"/>
      <c r="Z185" s="343"/>
      <c r="AA185" s="343"/>
      <c r="AB185" s="343"/>
      <c r="AC185" s="343"/>
      <c r="AD185" s="343"/>
      <c r="AE185" s="343"/>
      <c r="AF185" s="343"/>
      <c r="AG185" s="343"/>
      <c r="AH185" s="367"/>
      <c r="AI185" s="287"/>
      <c r="AJ185" s="343"/>
      <c r="AK185" s="345"/>
      <c r="AL185" s="16" t="s">
        <v>84</v>
      </c>
    </row>
    <row r="186" spans="1:38" s="22" customFormat="1" ht="12.75" customHeight="1" x14ac:dyDescent="0.2">
      <c r="A186" s="8">
        <v>27</v>
      </c>
      <c r="B186" s="343"/>
      <c r="C186" s="343"/>
      <c r="D186" s="343"/>
      <c r="E186" s="343"/>
      <c r="F186" s="345"/>
      <c r="G186" s="438"/>
      <c r="H186" s="287"/>
      <c r="I186" s="439"/>
      <c r="J186" s="364">
        <f t="shared" si="20"/>
        <v>0</v>
      </c>
      <c r="K186" s="363">
        <f t="shared" si="21"/>
        <v>0</v>
      </c>
      <c r="L186" s="343"/>
      <c r="M186" s="343"/>
      <c r="N186" s="343"/>
      <c r="O186" s="367"/>
      <c r="P186" s="344"/>
      <c r="Q186" s="343"/>
      <c r="R186" s="345"/>
      <c r="S186" s="16" t="s">
        <v>85</v>
      </c>
      <c r="T186" s="8">
        <v>27</v>
      </c>
      <c r="U186" s="343"/>
      <c r="V186" s="343"/>
      <c r="W186" s="343"/>
      <c r="X186" s="343"/>
      <c r="Y186" s="343"/>
      <c r="Z186" s="343"/>
      <c r="AA186" s="343"/>
      <c r="AB186" s="343"/>
      <c r="AC186" s="343"/>
      <c r="AD186" s="343"/>
      <c r="AE186" s="343"/>
      <c r="AF186" s="343"/>
      <c r="AG186" s="343"/>
      <c r="AH186" s="367"/>
      <c r="AI186" s="287"/>
      <c r="AJ186" s="343"/>
      <c r="AK186" s="345"/>
      <c r="AL186" s="16" t="s">
        <v>85</v>
      </c>
    </row>
    <row r="187" spans="1:38" s="22" customFormat="1" ht="12.75" customHeight="1" x14ac:dyDescent="0.2">
      <c r="A187" s="8">
        <v>28</v>
      </c>
      <c r="B187" s="343"/>
      <c r="C187" s="343"/>
      <c r="D187" s="343"/>
      <c r="E187" s="343"/>
      <c r="F187" s="345"/>
      <c r="G187" s="438"/>
      <c r="H187" s="287"/>
      <c r="I187" s="439"/>
      <c r="J187" s="364">
        <f t="shared" si="20"/>
        <v>0</v>
      </c>
      <c r="K187" s="363">
        <f t="shared" si="21"/>
        <v>0</v>
      </c>
      <c r="L187" s="343"/>
      <c r="M187" s="343"/>
      <c r="N187" s="343"/>
      <c r="O187" s="367"/>
      <c r="P187" s="344"/>
      <c r="Q187" s="343"/>
      <c r="R187" s="345"/>
      <c r="S187" s="16" t="s">
        <v>86</v>
      </c>
      <c r="T187" s="8">
        <v>28</v>
      </c>
      <c r="U187" s="343"/>
      <c r="V187" s="343"/>
      <c r="W187" s="343"/>
      <c r="X187" s="343"/>
      <c r="Y187" s="343"/>
      <c r="Z187" s="343"/>
      <c r="AA187" s="343"/>
      <c r="AB187" s="343"/>
      <c r="AC187" s="343"/>
      <c r="AD187" s="343"/>
      <c r="AE187" s="343"/>
      <c r="AF187" s="343"/>
      <c r="AG187" s="343"/>
      <c r="AH187" s="367"/>
      <c r="AI187" s="287"/>
      <c r="AJ187" s="343"/>
      <c r="AK187" s="345"/>
      <c r="AL187" s="16" t="s">
        <v>86</v>
      </c>
    </row>
    <row r="188" spans="1:38" s="22" customFormat="1" ht="12.75" customHeight="1" x14ac:dyDescent="0.2">
      <c r="A188" s="8">
        <v>29</v>
      </c>
      <c r="B188" s="343"/>
      <c r="C188" s="343"/>
      <c r="D188" s="343"/>
      <c r="E188" s="343"/>
      <c r="F188" s="345"/>
      <c r="G188" s="438"/>
      <c r="H188" s="287"/>
      <c r="I188" s="439"/>
      <c r="J188" s="364">
        <f t="shared" si="20"/>
        <v>0</v>
      </c>
      <c r="K188" s="363">
        <f t="shared" si="21"/>
        <v>0</v>
      </c>
      <c r="L188" s="343"/>
      <c r="M188" s="343"/>
      <c r="N188" s="343"/>
      <c r="O188" s="367"/>
      <c r="P188" s="344"/>
      <c r="Q188" s="343"/>
      <c r="R188" s="345"/>
      <c r="S188" s="16" t="s">
        <v>87</v>
      </c>
      <c r="T188" s="8">
        <v>29</v>
      </c>
      <c r="U188" s="343"/>
      <c r="V188" s="343"/>
      <c r="W188" s="343"/>
      <c r="X188" s="347"/>
      <c r="Y188" s="343"/>
      <c r="Z188" s="343"/>
      <c r="AA188" s="343"/>
      <c r="AB188" s="343"/>
      <c r="AC188" s="343"/>
      <c r="AD188" s="343"/>
      <c r="AE188" s="343"/>
      <c r="AF188" s="343"/>
      <c r="AG188" s="343"/>
      <c r="AH188" s="367"/>
      <c r="AI188" s="287"/>
      <c r="AJ188" s="343"/>
      <c r="AK188" s="345"/>
      <c r="AL188" s="16" t="s">
        <v>87</v>
      </c>
    </row>
    <row r="189" spans="1:38" s="22" customFormat="1" ht="12.75" customHeight="1" x14ac:dyDescent="0.2">
      <c r="A189" s="8">
        <v>30</v>
      </c>
      <c r="B189" s="343"/>
      <c r="C189" s="343"/>
      <c r="D189" s="343"/>
      <c r="E189" s="343"/>
      <c r="F189" s="345"/>
      <c r="G189" s="442"/>
      <c r="H189" s="287"/>
      <c r="I189" s="439"/>
      <c r="J189" s="364">
        <f t="shared" si="20"/>
        <v>0</v>
      </c>
      <c r="K189" s="363">
        <f t="shared" si="21"/>
        <v>0</v>
      </c>
      <c r="L189" s="343"/>
      <c r="M189" s="343"/>
      <c r="N189" s="343"/>
      <c r="O189" s="367"/>
      <c r="P189" s="344"/>
      <c r="Q189" s="343"/>
      <c r="R189" s="345"/>
      <c r="S189" s="16" t="s">
        <v>88</v>
      </c>
      <c r="T189" s="8">
        <v>30</v>
      </c>
      <c r="U189" s="343"/>
      <c r="V189" s="343"/>
      <c r="W189" s="343"/>
      <c r="X189" s="343"/>
      <c r="Y189" s="343"/>
      <c r="Z189" s="343"/>
      <c r="AA189" s="343"/>
      <c r="AB189" s="343"/>
      <c r="AC189" s="343"/>
      <c r="AD189" s="343"/>
      <c r="AE189" s="343"/>
      <c r="AF189" s="343"/>
      <c r="AG189" s="343"/>
      <c r="AH189" s="367"/>
      <c r="AI189" s="287"/>
      <c r="AJ189" s="343"/>
      <c r="AK189" s="345"/>
      <c r="AL189" s="16" t="s">
        <v>88</v>
      </c>
    </row>
    <row r="190" spans="1:38" s="22" customFormat="1" ht="12.75" customHeight="1" x14ac:dyDescent="0.2">
      <c r="A190" s="19">
        <v>31</v>
      </c>
      <c r="B190" s="349"/>
      <c r="C190" s="349"/>
      <c r="D190" s="349"/>
      <c r="E190" s="349"/>
      <c r="F190" s="351"/>
      <c r="G190" s="443"/>
      <c r="H190" s="289"/>
      <c r="I190" s="444"/>
      <c r="J190" s="445">
        <f t="shared" si="20"/>
        <v>0</v>
      </c>
      <c r="K190" s="365">
        <f t="shared" si="21"/>
        <v>0</v>
      </c>
      <c r="L190" s="349"/>
      <c r="M190" s="349"/>
      <c r="N190" s="349"/>
      <c r="O190" s="369"/>
      <c r="P190" s="350"/>
      <c r="Q190" s="349"/>
      <c r="R190" s="351"/>
      <c r="S190" s="20" t="s">
        <v>89</v>
      </c>
      <c r="T190" s="19">
        <v>31</v>
      </c>
      <c r="U190" s="349"/>
      <c r="V190" s="349"/>
      <c r="W190" s="349"/>
      <c r="X190" s="349"/>
      <c r="Y190" s="349"/>
      <c r="Z190" s="349"/>
      <c r="AA190" s="349"/>
      <c r="AB190" s="349"/>
      <c r="AC190" s="349"/>
      <c r="AD190" s="349"/>
      <c r="AE190" s="349"/>
      <c r="AF190" s="349"/>
      <c r="AG190" s="349"/>
      <c r="AH190" s="369"/>
      <c r="AI190" s="289"/>
      <c r="AJ190" s="349"/>
      <c r="AK190" s="351"/>
      <c r="AL190" s="20" t="s">
        <v>89</v>
      </c>
    </row>
    <row r="191" spans="1:38" s="297" customFormat="1" ht="12.75" customHeight="1" thickBot="1" x14ac:dyDescent="0.25">
      <c r="A191" s="302"/>
      <c r="B191" s="383">
        <f>SUM(B159:B190)</f>
        <v>0</v>
      </c>
      <c r="C191" s="383">
        <f>SUM(C159:C190)</f>
        <v>0</v>
      </c>
      <c r="D191" s="383">
        <f>SUM(D159:D190)</f>
        <v>0</v>
      </c>
      <c r="E191" s="384">
        <f>SUM(E159:E190)</f>
        <v>0</v>
      </c>
      <c r="F191" s="385">
        <f>SUM(F159:F190)</f>
        <v>0</v>
      </c>
      <c r="G191" s="303"/>
      <c r="H191" s="303" t="s">
        <v>90</v>
      </c>
      <c r="I191" s="315">
        <f>COUNTA(I160:I190)</f>
        <v>0</v>
      </c>
      <c r="J191" s="383">
        <f t="shared" ref="J191:R191" si="22">SUM(J159:J190)</f>
        <v>0</v>
      </c>
      <c r="K191" s="383">
        <f t="shared" si="22"/>
        <v>0</v>
      </c>
      <c r="L191" s="383">
        <f t="shared" si="22"/>
        <v>0</v>
      </c>
      <c r="M191" s="383">
        <f t="shared" si="22"/>
        <v>0</v>
      </c>
      <c r="N191" s="383">
        <f t="shared" si="22"/>
        <v>0</v>
      </c>
      <c r="O191" s="384">
        <f t="shared" si="22"/>
        <v>0</v>
      </c>
      <c r="P191" s="384">
        <f t="shared" si="22"/>
        <v>0</v>
      </c>
      <c r="Q191" s="383">
        <f t="shared" si="22"/>
        <v>0</v>
      </c>
      <c r="R191" s="386">
        <f t="shared" si="22"/>
        <v>0</v>
      </c>
      <c r="S191" s="304"/>
      <c r="T191" s="302"/>
      <c r="U191" s="383">
        <f t="shared" ref="U191:AH191" si="23">SUM(U159:U190)</f>
        <v>0</v>
      </c>
      <c r="V191" s="383">
        <f t="shared" si="23"/>
        <v>0</v>
      </c>
      <c r="W191" s="383">
        <f t="shared" si="23"/>
        <v>0</v>
      </c>
      <c r="X191" s="383">
        <f t="shared" si="23"/>
        <v>0</v>
      </c>
      <c r="Y191" s="383">
        <f t="shared" si="23"/>
        <v>0</v>
      </c>
      <c r="Z191" s="383">
        <f t="shared" si="23"/>
        <v>0</v>
      </c>
      <c r="AA191" s="383">
        <f t="shared" si="23"/>
        <v>0</v>
      </c>
      <c r="AB191" s="383">
        <f t="shared" si="23"/>
        <v>0</v>
      </c>
      <c r="AC191" s="383">
        <f t="shared" si="23"/>
        <v>0</v>
      </c>
      <c r="AD191" s="383">
        <f t="shared" si="23"/>
        <v>0</v>
      </c>
      <c r="AE191" s="383">
        <f t="shared" si="23"/>
        <v>0</v>
      </c>
      <c r="AF191" s="383">
        <f t="shared" si="23"/>
        <v>0</v>
      </c>
      <c r="AG191" s="383">
        <f t="shared" si="23"/>
        <v>0</v>
      </c>
      <c r="AH191" s="385">
        <f t="shared" si="23"/>
        <v>0</v>
      </c>
      <c r="AI191" s="305"/>
      <c r="AJ191" s="383">
        <f>SUM(AJ159:AJ190)</f>
        <v>0</v>
      </c>
      <c r="AK191" s="386">
        <f>SUM(AK159:AK190)</f>
        <v>0</v>
      </c>
      <c r="AL191" s="304"/>
    </row>
    <row r="192" spans="1:38" s="52" customFormat="1" ht="12.75" customHeight="1" thickTop="1" x14ac:dyDescent="0.2">
      <c r="A192" s="191"/>
      <c r="B192" s="191"/>
      <c r="C192" s="191"/>
      <c r="D192" s="191"/>
      <c r="E192" s="191"/>
      <c r="F192" s="191"/>
      <c r="G192" s="284"/>
      <c r="H192" s="284"/>
      <c r="I192" s="284"/>
      <c r="J192" s="191"/>
      <c r="K192" s="191"/>
      <c r="L192" s="191"/>
      <c r="M192" s="191"/>
      <c r="N192" s="191"/>
      <c r="O192" s="191"/>
      <c r="P192" s="191"/>
      <c r="Q192" s="191"/>
      <c r="R192" s="191"/>
      <c r="S192" s="54"/>
      <c r="T192" s="191"/>
      <c r="U192" s="191"/>
      <c r="V192" s="191"/>
      <c r="W192" s="191"/>
      <c r="X192" s="191"/>
      <c r="Y192" s="191"/>
      <c r="Z192" s="191"/>
      <c r="AA192" s="191"/>
      <c r="AB192" s="191"/>
      <c r="AC192" s="191"/>
      <c r="AD192" s="191"/>
      <c r="AE192" s="191"/>
      <c r="AF192" s="191"/>
      <c r="AG192" s="191"/>
      <c r="AH192" s="191"/>
      <c r="AI192" s="191"/>
      <c r="AJ192" s="191"/>
      <c r="AK192" s="191"/>
      <c r="AL192" s="54"/>
    </row>
    <row r="193" spans="1:38" s="52" customFormat="1" ht="12.75" customHeight="1" x14ac:dyDescent="0.2">
      <c r="A193" s="191"/>
      <c r="B193" s="191"/>
      <c r="C193" s="191"/>
      <c r="D193" s="191"/>
      <c r="E193" s="191"/>
      <c r="F193" s="191"/>
      <c r="G193" s="284"/>
      <c r="H193" s="284"/>
      <c r="I193" s="284"/>
      <c r="J193" s="191"/>
      <c r="K193" s="191"/>
      <c r="L193" s="191"/>
      <c r="M193" s="191"/>
      <c r="N193" s="191"/>
      <c r="O193" s="191"/>
      <c r="P193" s="191"/>
      <c r="Q193" s="191"/>
      <c r="R193" s="191"/>
      <c r="S193" s="54"/>
      <c r="T193" s="191"/>
      <c r="U193" s="191"/>
      <c r="V193" s="191"/>
      <c r="W193" s="191"/>
      <c r="X193" s="191"/>
      <c r="Y193" s="191"/>
      <c r="Z193" s="191"/>
      <c r="AA193" s="191"/>
      <c r="AB193" s="191"/>
      <c r="AC193" s="191"/>
      <c r="AD193" s="191"/>
      <c r="AE193" s="191"/>
      <c r="AF193" s="191"/>
      <c r="AG193" s="191"/>
      <c r="AH193" s="191"/>
      <c r="AI193" s="191"/>
      <c r="AJ193" s="191"/>
      <c r="AK193" s="191"/>
      <c r="AL193" s="54"/>
    </row>
    <row r="194" spans="1:38" ht="12.75" customHeight="1" x14ac:dyDescent="0.2">
      <c r="A194" s="22"/>
      <c r="B194" s="22"/>
      <c r="C194" s="22"/>
      <c r="D194" s="22"/>
      <c r="E194" s="22"/>
      <c r="F194" s="22"/>
      <c r="G194" s="527" t="str">
        <f>$G$10</f>
        <v>UNITED STEELWORKERS - LOCAL UNION</v>
      </c>
      <c r="H194" s="527"/>
      <c r="I194" s="527"/>
      <c r="J194" s="11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11" t="str">
        <f>$AA$10</f>
        <v>FINANCIAL SECRETARY'S CASH BOOK</v>
      </c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</row>
    <row r="195" spans="1:38" ht="12.75" customHeight="1" x14ac:dyDescent="0.2">
      <c r="A195" s="22"/>
      <c r="B195" s="137" t="str">
        <f>$B$11</f>
        <v>Month</v>
      </c>
      <c r="C195" s="73" t="str">
        <f>$C$11</f>
        <v>MAY</v>
      </c>
      <c r="D195" s="137" t="str">
        <f>$D$11</f>
        <v>Year</v>
      </c>
      <c r="E195" s="44">
        <f>$E$11</f>
        <v>0</v>
      </c>
      <c r="F195" s="22"/>
      <c r="G195" s="31"/>
      <c r="H195" s="22"/>
      <c r="I195" s="5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137"/>
      <c r="AJ195" s="178" t="str">
        <f>$C$11</f>
        <v>MAY</v>
      </c>
      <c r="AK195" s="44">
        <f>$E$11</f>
        <v>0</v>
      </c>
    </row>
    <row r="196" spans="1:38" ht="12.75" customHeight="1" x14ac:dyDescent="0.2">
      <c r="A196" s="22"/>
      <c r="B196" s="137" t="str">
        <f>$B$12</f>
        <v>Page No.</v>
      </c>
      <c r="C196" s="177">
        <f>C150+1</f>
        <v>5</v>
      </c>
      <c r="D196" s="110"/>
      <c r="E196" s="110"/>
      <c r="F196" s="22"/>
      <c r="G196" s="31"/>
      <c r="H196" s="22"/>
      <c r="I196" s="5" t="s">
        <v>53</v>
      </c>
      <c r="J196" s="22"/>
      <c r="K196" s="22"/>
      <c r="L196" s="5"/>
      <c r="M196" s="22"/>
      <c r="N196" s="22"/>
      <c r="O196" s="22"/>
      <c r="P196" s="33"/>
      <c r="Q196" s="22"/>
      <c r="R196" s="33"/>
      <c r="S196" s="22"/>
      <c r="T196" s="22"/>
      <c r="U196" s="22"/>
      <c r="V196" s="22"/>
      <c r="W196" s="22"/>
      <c r="X196" s="22"/>
      <c r="Y196" s="22"/>
      <c r="Z196" s="22"/>
      <c r="AA196" s="22"/>
      <c r="AB196" s="34" t="s">
        <v>54</v>
      </c>
      <c r="AC196" s="22"/>
      <c r="AD196" s="22"/>
      <c r="AE196" s="22"/>
      <c r="AF196" s="22"/>
      <c r="AG196" s="22"/>
      <c r="AH196" s="22"/>
      <c r="AI196" s="137" t="str">
        <f>$B$12</f>
        <v>Page No.</v>
      </c>
      <c r="AJ196" s="323">
        <f>AJ150+1</f>
        <v>5</v>
      </c>
      <c r="AK196" s="172"/>
      <c r="AL196" s="111"/>
    </row>
    <row r="197" spans="1:38" ht="12.75" customHeight="1" x14ac:dyDescent="0.2">
      <c r="A197" s="3"/>
      <c r="B197" s="3"/>
      <c r="C197" s="3"/>
      <c r="D197" s="3"/>
      <c r="E197" s="3"/>
      <c r="F197" s="3"/>
      <c r="G197" s="35"/>
      <c r="H197" s="3"/>
      <c r="I197" s="5"/>
      <c r="J197" s="3"/>
      <c r="K197" s="3"/>
      <c r="L197" s="22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22"/>
      <c r="AF197" s="3"/>
      <c r="AG197" s="3"/>
      <c r="AH197" s="3"/>
      <c r="AI197" s="3"/>
      <c r="AJ197" s="3"/>
      <c r="AK197" s="3"/>
      <c r="AL197" s="3"/>
    </row>
    <row r="198" spans="1:38" ht="12.75" customHeight="1" x14ac:dyDescent="0.2">
      <c r="A198" s="36"/>
      <c r="B198" s="36"/>
      <c r="C198" s="36"/>
      <c r="D198" s="36"/>
      <c r="E198" s="36"/>
      <c r="F198" s="36"/>
      <c r="G198" s="37"/>
      <c r="H198" s="36"/>
      <c r="I198" s="38"/>
      <c r="J198" s="36"/>
      <c r="K198" s="36"/>
      <c r="L198" s="38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8"/>
      <c r="AF198" s="36"/>
      <c r="AG198" s="36"/>
      <c r="AH198" s="36"/>
      <c r="AI198" s="36"/>
      <c r="AJ198" s="36"/>
      <c r="AK198" s="36"/>
      <c r="AL198" s="36"/>
    </row>
    <row r="199" spans="1:38" customFormat="1" ht="12.75" customHeight="1" x14ac:dyDescent="0.2">
      <c r="A199" s="1"/>
      <c r="B199" s="484" t="s">
        <v>55</v>
      </c>
      <c r="C199" s="473"/>
      <c r="D199" s="473"/>
      <c r="E199" s="473"/>
      <c r="F199" s="474"/>
      <c r="G199" s="21"/>
      <c r="H199" s="2" t="s">
        <v>56</v>
      </c>
      <c r="I199" s="95"/>
      <c r="J199" s="473" t="s">
        <v>255</v>
      </c>
      <c r="K199" s="474"/>
      <c r="L199" s="3"/>
      <c r="M199" s="3"/>
      <c r="N199" s="3"/>
      <c r="O199" s="5" t="s">
        <v>57</v>
      </c>
      <c r="P199" s="3"/>
      <c r="Q199" s="3"/>
      <c r="R199" s="1"/>
      <c r="S199" s="3"/>
      <c r="T199" s="1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13"/>
      <c r="AJ199" s="3"/>
      <c r="AK199" s="1"/>
      <c r="AL199" s="3"/>
    </row>
    <row r="200" spans="1:38" customFormat="1" ht="12.75" customHeight="1" x14ac:dyDescent="0.2">
      <c r="A200" s="1"/>
      <c r="B200" s="3"/>
      <c r="C200" s="3"/>
      <c r="D200" s="3"/>
      <c r="E200" s="188"/>
      <c r="F200" s="1"/>
      <c r="G200" s="21"/>
      <c r="H200" s="13"/>
      <c r="I200" s="96"/>
      <c r="J200" s="3"/>
      <c r="K200" s="1"/>
      <c r="L200" s="3"/>
      <c r="M200" s="3"/>
      <c r="N200" s="3"/>
      <c r="O200" s="3"/>
      <c r="P200" s="3"/>
      <c r="Q200" s="3"/>
      <c r="R200" s="1"/>
      <c r="S200" s="3"/>
      <c r="T200" s="1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13"/>
      <c r="AJ200" s="3"/>
      <c r="AK200" s="1"/>
      <c r="AL200" s="3"/>
    </row>
    <row r="201" spans="1:38" customFormat="1" ht="12.75" customHeight="1" thickBot="1" x14ac:dyDescent="0.25">
      <c r="A201" s="29"/>
      <c r="B201" s="26">
        <v>1</v>
      </c>
      <c r="C201" s="26">
        <v>2</v>
      </c>
      <c r="D201" s="26">
        <v>3</v>
      </c>
      <c r="E201" s="26">
        <v>4</v>
      </c>
      <c r="F201" s="28">
        <v>5</v>
      </c>
      <c r="G201" s="39">
        <v>6</v>
      </c>
      <c r="H201" s="28">
        <v>7</v>
      </c>
      <c r="I201" s="97">
        <v>8</v>
      </c>
      <c r="J201" s="26">
        <v>9</v>
      </c>
      <c r="K201" s="28">
        <v>10</v>
      </c>
      <c r="L201" s="26">
        <v>11</v>
      </c>
      <c r="M201" s="26" t="s">
        <v>1</v>
      </c>
      <c r="N201" s="26">
        <v>12</v>
      </c>
      <c r="O201" s="26">
        <v>13</v>
      </c>
      <c r="P201" s="26">
        <v>14</v>
      </c>
      <c r="Q201" s="26">
        <v>15</v>
      </c>
      <c r="R201" s="28" t="s">
        <v>2</v>
      </c>
      <c r="S201" s="25"/>
      <c r="T201" s="29"/>
      <c r="U201" s="26">
        <v>16</v>
      </c>
      <c r="V201" s="26">
        <v>17</v>
      </c>
      <c r="W201" s="26">
        <v>18</v>
      </c>
      <c r="X201" s="26">
        <v>19</v>
      </c>
      <c r="Y201" s="26">
        <v>20</v>
      </c>
      <c r="Z201" s="26" t="s">
        <v>3</v>
      </c>
      <c r="AA201" s="26">
        <v>21</v>
      </c>
      <c r="AB201" s="26">
        <v>22</v>
      </c>
      <c r="AC201" s="26">
        <v>23</v>
      </c>
      <c r="AD201" s="26">
        <v>24</v>
      </c>
      <c r="AE201" s="26">
        <v>25</v>
      </c>
      <c r="AF201" s="26">
        <v>26</v>
      </c>
      <c r="AG201" s="26">
        <v>27</v>
      </c>
      <c r="AH201" s="26">
        <v>28</v>
      </c>
      <c r="AI201" s="30">
        <v>29</v>
      </c>
      <c r="AJ201" s="26">
        <v>30</v>
      </c>
      <c r="AK201" s="28">
        <v>31</v>
      </c>
      <c r="AL201" s="25"/>
    </row>
    <row r="202" spans="1:38" s="4" customFormat="1" ht="12.75" customHeight="1" thickTop="1" x14ac:dyDescent="0.2">
      <c r="A202" s="1"/>
      <c r="B202" s="84" t="s">
        <v>4</v>
      </c>
      <c r="C202" s="98"/>
      <c r="D202" s="84" t="s">
        <v>5</v>
      </c>
      <c r="E202" s="185" t="s">
        <v>6</v>
      </c>
      <c r="F202" s="83" t="s">
        <v>7</v>
      </c>
      <c r="G202" s="160"/>
      <c r="H202" s="83"/>
      <c r="I202" s="100"/>
      <c r="J202" s="84"/>
      <c r="K202" s="83"/>
      <c r="L202" s="84" t="s">
        <v>237</v>
      </c>
      <c r="M202" s="84"/>
      <c r="N202" s="84" t="s">
        <v>235</v>
      </c>
      <c r="O202" s="101" t="s">
        <v>481</v>
      </c>
      <c r="P202" s="274"/>
      <c r="Q202" s="84" t="s">
        <v>391</v>
      </c>
      <c r="R202" s="83" t="s">
        <v>274</v>
      </c>
      <c r="S202" s="103"/>
      <c r="T202" s="67"/>
      <c r="U202" s="475" t="s">
        <v>256</v>
      </c>
      <c r="V202" s="476"/>
      <c r="W202" s="476"/>
      <c r="X202" s="476"/>
      <c r="Y202" s="477"/>
      <c r="Z202" s="84" t="s">
        <v>10</v>
      </c>
      <c r="AA202" s="84" t="s">
        <v>11</v>
      </c>
      <c r="AB202" s="84" t="s">
        <v>205</v>
      </c>
      <c r="AC202" s="84" t="s">
        <v>12</v>
      </c>
      <c r="AD202" s="84" t="s">
        <v>13</v>
      </c>
      <c r="AE202" s="84" t="s">
        <v>14</v>
      </c>
      <c r="AF202" s="84"/>
      <c r="AG202" s="84"/>
      <c r="AH202" s="101"/>
      <c r="AI202" s="102"/>
      <c r="AJ202" s="84" t="s">
        <v>15</v>
      </c>
      <c r="AK202" s="83" t="s">
        <v>7</v>
      </c>
      <c r="AL202" s="3"/>
    </row>
    <row r="203" spans="1:38" s="4" customFormat="1" ht="12.75" customHeight="1" x14ac:dyDescent="0.2">
      <c r="A203" s="1"/>
      <c r="B203" s="84" t="s">
        <v>8</v>
      </c>
      <c r="C203" s="84" t="s">
        <v>16</v>
      </c>
      <c r="D203" s="84" t="s">
        <v>17</v>
      </c>
      <c r="E203" s="186" t="s">
        <v>8</v>
      </c>
      <c r="F203" s="83" t="s">
        <v>18</v>
      </c>
      <c r="G203" s="160" t="s">
        <v>19</v>
      </c>
      <c r="H203" s="83" t="s">
        <v>20</v>
      </c>
      <c r="I203" s="100" t="s">
        <v>394</v>
      </c>
      <c r="J203" s="84" t="s">
        <v>21</v>
      </c>
      <c r="K203" s="83" t="s">
        <v>22</v>
      </c>
      <c r="L203" s="84" t="s">
        <v>392</v>
      </c>
      <c r="M203" s="84" t="s">
        <v>393</v>
      </c>
      <c r="N203" s="84" t="s">
        <v>262</v>
      </c>
      <c r="O203" s="101" t="s">
        <v>262</v>
      </c>
      <c r="P203" s="186" t="s">
        <v>23</v>
      </c>
      <c r="Q203" s="84" t="s">
        <v>8</v>
      </c>
      <c r="R203" s="83" t="s">
        <v>8</v>
      </c>
      <c r="S203" s="103"/>
      <c r="T203" s="67"/>
      <c r="U203" s="84" t="s">
        <v>25</v>
      </c>
      <c r="V203" s="84" t="s">
        <v>26</v>
      </c>
      <c r="W203" s="84" t="s">
        <v>27</v>
      </c>
      <c r="X203" s="84" t="s">
        <v>28</v>
      </c>
      <c r="Y203" s="84" t="s">
        <v>136</v>
      </c>
      <c r="Z203" s="84" t="s">
        <v>252</v>
      </c>
      <c r="AA203" s="84" t="s">
        <v>137</v>
      </c>
      <c r="AB203" s="84" t="s">
        <v>204</v>
      </c>
      <c r="AC203" s="84" t="s">
        <v>30</v>
      </c>
      <c r="AD203" s="84" t="s">
        <v>140</v>
      </c>
      <c r="AE203" s="84" t="s">
        <v>31</v>
      </c>
      <c r="AF203" s="84" t="s">
        <v>32</v>
      </c>
      <c r="AG203" s="84" t="s">
        <v>206</v>
      </c>
      <c r="AH203" s="101" t="s">
        <v>16</v>
      </c>
      <c r="AI203" s="99" t="s">
        <v>34</v>
      </c>
      <c r="AJ203" s="84" t="s">
        <v>35</v>
      </c>
      <c r="AK203" s="83" t="s">
        <v>18</v>
      </c>
      <c r="AL203" s="3"/>
    </row>
    <row r="204" spans="1:38" s="4" customFormat="1" ht="12.75" customHeight="1" thickBot="1" x14ac:dyDescent="0.25">
      <c r="A204" s="6"/>
      <c r="B204" s="85" t="s">
        <v>36</v>
      </c>
      <c r="C204" s="85" t="s">
        <v>37</v>
      </c>
      <c r="D204" s="85" t="s">
        <v>38</v>
      </c>
      <c r="E204" s="187" t="s">
        <v>39</v>
      </c>
      <c r="F204" s="104" t="s">
        <v>40</v>
      </c>
      <c r="G204" s="161"/>
      <c r="H204" s="104"/>
      <c r="I204" s="105" t="s">
        <v>41</v>
      </c>
      <c r="J204" s="85"/>
      <c r="K204" s="104"/>
      <c r="L204" s="85" t="s">
        <v>237</v>
      </c>
      <c r="M204" s="85"/>
      <c r="N204" s="85" t="s">
        <v>236</v>
      </c>
      <c r="O204" s="106" t="s">
        <v>236</v>
      </c>
      <c r="P204" s="275"/>
      <c r="Q204" s="276" t="s">
        <v>24</v>
      </c>
      <c r="R204" s="277" t="s">
        <v>24</v>
      </c>
      <c r="S204" s="108"/>
      <c r="T204" s="76"/>
      <c r="U204" s="85" t="s">
        <v>42</v>
      </c>
      <c r="V204" s="85" t="s">
        <v>43</v>
      </c>
      <c r="W204" s="85"/>
      <c r="X204" s="85" t="s">
        <v>44</v>
      </c>
      <c r="Y204" s="85" t="s">
        <v>30</v>
      </c>
      <c r="Z204" s="85" t="s">
        <v>30</v>
      </c>
      <c r="AA204" s="85" t="s">
        <v>138</v>
      </c>
      <c r="AB204" s="85" t="s">
        <v>15</v>
      </c>
      <c r="AC204" s="85" t="s">
        <v>139</v>
      </c>
      <c r="AD204" s="85" t="s">
        <v>141</v>
      </c>
      <c r="AE204" s="85" t="s">
        <v>47</v>
      </c>
      <c r="AF204" s="85" t="s">
        <v>48</v>
      </c>
      <c r="AG204" s="85" t="s">
        <v>15</v>
      </c>
      <c r="AH204" s="106" t="s">
        <v>30</v>
      </c>
      <c r="AI204" s="107"/>
      <c r="AJ204" s="85" t="s">
        <v>49</v>
      </c>
      <c r="AK204" s="104" t="s">
        <v>188</v>
      </c>
      <c r="AL204" s="7"/>
    </row>
    <row r="205" spans="1:38" s="297" customFormat="1" ht="12.75" customHeight="1" thickTop="1" x14ac:dyDescent="0.2">
      <c r="A205" s="292"/>
      <c r="B205" s="364">
        <f>B191</f>
        <v>0</v>
      </c>
      <c r="C205" s="364">
        <f>C191</f>
        <v>0</v>
      </c>
      <c r="D205" s="364">
        <f>D191</f>
        <v>0</v>
      </c>
      <c r="E205" s="378">
        <f>E191</f>
        <v>0</v>
      </c>
      <c r="F205" s="363">
        <f>F191</f>
        <v>0</v>
      </c>
      <c r="G205" s="132" t="str">
        <f>$C$11</f>
        <v>MAY</v>
      </c>
      <c r="H205" s="293" t="s">
        <v>58</v>
      </c>
      <c r="I205" s="294"/>
      <c r="J205" s="379">
        <f t="shared" ref="J205:R205" si="24">J191</f>
        <v>0</v>
      </c>
      <c r="K205" s="380">
        <f t="shared" si="24"/>
        <v>0</v>
      </c>
      <c r="L205" s="364">
        <f t="shared" si="24"/>
        <v>0</v>
      </c>
      <c r="M205" s="364">
        <f t="shared" si="24"/>
        <v>0</v>
      </c>
      <c r="N205" s="364">
        <f t="shared" si="24"/>
        <v>0</v>
      </c>
      <c r="O205" s="378">
        <f t="shared" si="24"/>
        <v>0</v>
      </c>
      <c r="P205" s="378">
        <f t="shared" si="24"/>
        <v>0</v>
      </c>
      <c r="Q205" s="364">
        <f t="shared" si="24"/>
        <v>0</v>
      </c>
      <c r="R205" s="381">
        <f t="shared" si="24"/>
        <v>0</v>
      </c>
      <c r="S205" s="295"/>
      <c r="T205" s="292"/>
      <c r="U205" s="364">
        <f t="shared" ref="U205:AH205" si="25">U191</f>
        <v>0</v>
      </c>
      <c r="V205" s="364">
        <f t="shared" si="25"/>
        <v>0</v>
      </c>
      <c r="W205" s="364">
        <f t="shared" si="25"/>
        <v>0</v>
      </c>
      <c r="X205" s="364">
        <f t="shared" si="25"/>
        <v>0</v>
      </c>
      <c r="Y205" s="364">
        <f t="shared" si="25"/>
        <v>0</v>
      </c>
      <c r="Z205" s="364">
        <f t="shared" si="25"/>
        <v>0</v>
      </c>
      <c r="AA205" s="364">
        <f t="shared" si="25"/>
        <v>0</v>
      </c>
      <c r="AB205" s="364">
        <f t="shared" si="25"/>
        <v>0</v>
      </c>
      <c r="AC205" s="364">
        <f t="shared" si="25"/>
        <v>0</v>
      </c>
      <c r="AD205" s="364">
        <f t="shared" si="25"/>
        <v>0</v>
      </c>
      <c r="AE205" s="364">
        <f t="shared" si="25"/>
        <v>0</v>
      </c>
      <c r="AF205" s="364">
        <f t="shared" si="25"/>
        <v>0</v>
      </c>
      <c r="AG205" s="364">
        <f t="shared" si="25"/>
        <v>0</v>
      </c>
      <c r="AH205" s="364">
        <f t="shared" si="25"/>
        <v>0</v>
      </c>
      <c r="AI205" s="296"/>
      <c r="AJ205" s="364">
        <f>AJ191</f>
        <v>0</v>
      </c>
      <c r="AK205" s="382">
        <f>AK191</f>
        <v>0</v>
      </c>
      <c r="AL205" s="295"/>
    </row>
    <row r="206" spans="1:38" s="22" customFormat="1" ht="12.75" customHeight="1" x14ac:dyDescent="0.2">
      <c r="A206" s="8">
        <v>1</v>
      </c>
      <c r="B206" s="343"/>
      <c r="C206" s="343"/>
      <c r="D206" s="343"/>
      <c r="E206" s="343"/>
      <c r="F206" s="345"/>
      <c r="G206" s="438"/>
      <c r="H206" s="287"/>
      <c r="I206" s="439"/>
      <c r="J206" s="364">
        <f t="shared" ref="J206:J236" si="26">SUM(B206:F206)</f>
        <v>0</v>
      </c>
      <c r="K206" s="363">
        <f t="shared" ref="K206:K236" si="27">SUM(U206:AK206)-SUM(L206:R206)</f>
        <v>0</v>
      </c>
      <c r="L206" s="343"/>
      <c r="M206" s="343"/>
      <c r="N206" s="343"/>
      <c r="O206" s="367"/>
      <c r="P206" s="344"/>
      <c r="Q206" s="343"/>
      <c r="R206" s="345"/>
      <c r="S206" s="16" t="s">
        <v>59</v>
      </c>
      <c r="T206" s="8">
        <v>1</v>
      </c>
      <c r="U206" s="343"/>
      <c r="V206" s="343"/>
      <c r="W206" s="343"/>
      <c r="X206" s="343"/>
      <c r="Y206" s="343"/>
      <c r="Z206" s="343"/>
      <c r="AA206" s="343"/>
      <c r="AB206" s="343"/>
      <c r="AC206" s="343"/>
      <c r="AD206" s="343"/>
      <c r="AE206" s="343"/>
      <c r="AF206" s="343"/>
      <c r="AG206" s="343"/>
      <c r="AH206" s="367"/>
      <c r="AI206" s="287"/>
      <c r="AJ206" s="343"/>
      <c r="AK206" s="345"/>
      <c r="AL206" s="16" t="s">
        <v>59</v>
      </c>
    </row>
    <row r="207" spans="1:38" s="22" customFormat="1" ht="12.75" customHeight="1" x14ac:dyDescent="0.2">
      <c r="A207" s="8">
        <v>2</v>
      </c>
      <c r="B207" s="343"/>
      <c r="C207" s="343"/>
      <c r="D207" s="343"/>
      <c r="E207" s="343"/>
      <c r="F207" s="345"/>
      <c r="G207" s="438"/>
      <c r="H207" s="287"/>
      <c r="I207" s="439"/>
      <c r="J207" s="364">
        <f t="shared" si="26"/>
        <v>0</v>
      </c>
      <c r="K207" s="363">
        <f t="shared" si="27"/>
        <v>0</v>
      </c>
      <c r="L207" s="343"/>
      <c r="M207" s="343"/>
      <c r="N207" s="343"/>
      <c r="O207" s="367"/>
      <c r="P207" s="344"/>
      <c r="Q207" s="343"/>
      <c r="R207" s="345"/>
      <c r="S207" s="16" t="s">
        <v>60</v>
      </c>
      <c r="T207" s="8">
        <v>2</v>
      </c>
      <c r="U207" s="343"/>
      <c r="V207" s="343"/>
      <c r="W207" s="343"/>
      <c r="X207" s="343"/>
      <c r="Y207" s="343"/>
      <c r="Z207" s="343"/>
      <c r="AA207" s="343"/>
      <c r="AB207" s="343"/>
      <c r="AC207" s="343"/>
      <c r="AD207" s="343"/>
      <c r="AE207" s="343"/>
      <c r="AF207" s="343"/>
      <c r="AG207" s="343"/>
      <c r="AH207" s="367"/>
      <c r="AI207" s="287"/>
      <c r="AJ207" s="343"/>
      <c r="AK207" s="345"/>
      <c r="AL207" s="16" t="s">
        <v>60</v>
      </c>
    </row>
    <row r="208" spans="1:38" s="22" customFormat="1" ht="12.75" customHeight="1" x14ac:dyDescent="0.2">
      <c r="A208" s="8">
        <v>3</v>
      </c>
      <c r="B208" s="343"/>
      <c r="C208" s="343"/>
      <c r="D208" s="343"/>
      <c r="E208" s="343"/>
      <c r="F208" s="345"/>
      <c r="G208" s="438"/>
      <c r="H208" s="287"/>
      <c r="I208" s="439"/>
      <c r="J208" s="364">
        <f t="shared" si="26"/>
        <v>0</v>
      </c>
      <c r="K208" s="363">
        <f t="shared" si="27"/>
        <v>0</v>
      </c>
      <c r="L208" s="343"/>
      <c r="M208" s="343"/>
      <c r="N208" s="343"/>
      <c r="O208" s="367"/>
      <c r="P208" s="344"/>
      <c r="Q208" s="343"/>
      <c r="R208" s="345"/>
      <c r="S208" s="16" t="s">
        <v>61</v>
      </c>
      <c r="T208" s="8">
        <v>3</v>
      </c>
      <c r="U208" s="343"/>
      <c r="V208" s="343"/>
      <c r="W208" s="343"/>
      <c r="X208" s="343"/>
      <c r="Y208" s="343"/>
      <c r="Z208" s="343"/>
      <c r="AA208" s="343"/>
      <c r="AB208" s="343"/>
      <c r="AC208" s="343"/>
      <c r="AD208" s="343"/>
      <c r="AE208" s="343"/>
      <c r="AF208" s="343"/>
      <c r="AG208" s="343"/>
      <c r="AH208" s="367"/>
      <c r="AI208" s="287"/>
      <c r="AJ208" s="343"/>
      <c r="AK208" s="345"/>
      <c r="AL208" s="16" t="s">
        <v>61</v>
      </c>
    </row>
    <row r="209" spans="1:38" s="22" customFormat="1" ht="12.75" customHeight="1" x14ac:dyDescent="0.2">
      <c r="A209" s="8">
        <v>4</v>
      </c>
      <c r="B209" s="343"/>
      <c r="C209" s="343"/>
      <c r="D209" s="343"/>
      <c r="E209" s="343"/>
      <c r="F209" s="345"/>
      <c r="G209" s="438"/>
      <c r="H209" s="287"/>
      <c r="I209" s="439"/>
      <c r="J209" s="364">
        <f t="shared" si="26"/>
        <v>0</v>
      </c>
      <c r="K209" s="363">
        <f t="shared" si="27"/>
        <v>0</v>
      </c>
      <c r="L209" s="343"/>
      <c r="M209" s="343"/>
      <c r="N209" s="343"/>
      <c r="O209" s="367"/>
      <c r="P209" s="344"/>
      <c r="Q209" s="343"/>
      <c r="R209" s="345"/>
      <c r="S209" s="16" t="s">
        <v>62</v>
      </c>
      <c r="T209" s="8">
        <v>4</v>
      </c>
      <c r="U209" s="343"/>
      <c r="V209" s="343"/>
      <c r="W209" s="343"/>
      <c r="X209" s="343"/>
      <c r="Y209" s="343"/>
      <c r="Z209" s="343"/>
      <c r="AA209" s="343"/>
      <c r="AB209" s="343"/>
      <c r="AC209" s="343"/>
      <c r="AD209" s="343"/>
      <c r="AE209" s="343"/>
      <c r="AF209" s="343"/>
      <c r="AG209" s="343"/>
      <c r="AH209" s="367"/>
      <c r="AI209" s="287"/>
      <c r="AJ209" s="343"/>
      <c r="AK209" s="345"/>
      <c r="AL209" s="16" t="s">
        <v>62</v>
      </c>
    </row>
    <row r="210" spans="1:38" s="22" customFormat="1" ht="12.75" customHeight="1" x14ac:dyDescent="0.2">
      <c r="A210" s="8">
        <v>5</v>
      </c>
      <c r="B210" s="343"/>
      <c r="C210" s="343"/>
      <c r="D210" s="343"/>
      <c r="E210" s="343"/>
      <c r="F210" s="345"/>
      <c r="G210" s="440"/>
      <c r="H210" s="287"/>
      <c r="I210" s="439"/>
      <c r="J210" s="364">
        <f t="shared" si="26"/>
        <v>0</v>
      </c>
      <c r="K210" s="363">
        <f t="shared" si="27"/>
        <v>0</v>
      </c>
      <c r="L210" s="343"/>
      <c r="M210" s="343"/>
      <c r="N210" s="343"/>
      <c r="O210" s="367"/>
      <c r="P210" s="344"/>
      <c r="Q210" s="343"/>
      <c r="R210" s="345"/>
      <c r="S210" s="16" t="s">
        <v>63</v>
      </c>
      <c r="T210" s="8">
        <v>5</v>
      </c>
      <c r="U210" s="343"/>
      <c r="V210" s="343"/>
      <c r="W210" s="343"/>
      <c r="X210" s="343"/>
      <c r="Y210" s="343"/>
      <c r="Z210" s="343"/>
      <c r="AA210" s="343"/>
      <c r="AB210" s="343"/>
      <c r="AC210" s="343"/>
      <c r="AD210" s="343"/>
      <c r="AE210" s="343"/>
      <c r="AF210" s="343"/>
      <c r="AG210" s="343"/>
      <c r="AH210" s="367"/>
      <c r="AI210" s="287"/>
      <c r="AJ210" s="343"/>
      <c r="AK210" s="345"/>
      <c r="AL210" s="16" t="s">
        <v>63</v>
      </c>
    </row>
    <row r="211" spans="1:38" s="22" customFormat="1" ht="12.75" customHeight="1" x14ac:dyDescent="0.2">
      <c r="A211" s="17">
        <v>6</v>
      </c>
      <c r="B211" s="346"/>
      <c r="C211" s="346"/>
      <c r="D211" s="346"/>
      <c r="E211" s="346"/>
      <c r="F211" s="348"/>
      <c r="G211" s="438"/>
      <c r="H211" s="288"/>
      <c r="I211" s="441"/>
      <c r="J211" s="364">
        <f t="shared" si="26"/>
        <v>0</v>
      </c>
      <c r="K211" s="363">
        <f t="shared" si="27"/>
        <v>0</v>
      </c>
      <c r="L211" s="346"/>
      <c r="M211" s="346"/>
      <c r="N211" s="346"/>
      <c r="O211" s="368"/>
      <c r="P211" s="347"/>
      <c r="Q211" s="346"/>
      <c r="R211" s="348"/>
      <c r="S211" s="18" t="s">
        <v>64</v>
      </c>
      <c r="T211" s="17">
        <v>6</v>
      </c>
      <c r="U211" s="346"/>
      <c r="V211" s="346"/>
      <c r="W211" s="346"/>
      <c r="X211" s="346"/>
      <c r="Y211" s="346"/>
      <c r="Z211" s="346"/>
      <c r="AA211" s="346"/>
      <c r="AB211" s="346"/>
      <c r="AC211" s="346"/>
      <c r="AD211" s="346"/>
      <c r="AE211" s="346"/>
      <c r="AF211" s="346"/>
      <c r="AG211" s="346"/>
      <c r="AH211" s="368"/>
      <c r="AI211" s="288"/>
      <c r="AJ211" s="346"/>
      <c r="AK211" s="348"/>
      <c r="AL211" s="18" t="s">
        <v>64</v>
      </c>
    </row>
    <row r="212" spans="1:38" s="22" customFormat="1" ht="12.75" customHeight="1" x14ac:dyDescent="0.2">
      <c r="A212" s="8">
        <v>7</v>
      </c>
      <c r="B212" s="343"/>
      <c r="C212" s="343"/>
      <c r="D212" s="343"/>
      <c r="E212" s="343"/>
      <c r="F212" s="345"/>
      <c r="G212" s="438"/>
      <c r="H212" s="287"/>
      <c r="I212" s="439"/>
      <c r="J212" s="364">
        <f t="shared" si="26"/>
        <v>0</v>
      </c>
      <c r="K212" s="363">
        <f t="shared" si="27"/>
        <v>0</v>
      </c>
      <c r="L212" s="343"/>
      <c r="M212" s="343"/>
      <c r="N212" s="343"/>
      <c r="O212" s="367"/>
      <c r="P212" s="344"/>
      <c r="Q212" s="343"/>
      <c r="R212" s="345"/>
      <c r="S212" s="16" t="s">
        <v>65</v>
      </c>
      <c r="T212" s="8">
        <v>7</v>
      </c>
      <c r="U212" s="343"/>
      <c r="V212" s="343"/>
      <c r="W212" s="343"/>
      <c r="X212" s="343"/>
      <c r="Y212" s="343"/>
      <c r="Z212" s="343"/>
      <c r="AA212" s="343"/>
      <c r="AB212" s="343"/>
      <c r="AC212" s="343"/>
      <c r="AD212" s="343"/>
      <c r="AE212" s="343"/>
      <c r="AF212" s="343"/>
      <c r="AG212" s="343"/>
      <c r="AH212" s="367"/>
      <c r="AI212" s="287"/>
      <c r="AJ212" s="343"/>
      <c r="AK212" s="345"/>
      <c r="AL212" s="16" t="s">
        <v>65</v>
      </c>
    </row>
    <row r="213" spans="1:38" s="22" customFormat="1" ht="12.75" customHeight="1" x14ac:dyDescent="0.2">
      <c r="A213" s="8">
        <v>8</v>
      </c>
      <c r="B213" s="343"/>
      <c r="C213" s="343"/>
      <c r="D213" s="343"/>
      <c r="E213" s="343"/>
      <c r="F213" s="345"/>
      <c r="G213" s="438"/>
      <c r="H213" s="287"/>
      <c r="I213" s="439"/>
      <c r="J213" s="364">
        <f t="shared" si="26"/>
        <v>0</v>
      </c>
      <c r="K213" s="363">
        <f t="shared" si="27"/>
        <v>0</v>
      </c>
      <c r="L213" s="343"/>
      <c r="M213" s="343"/>
      <c r="N213" s="343"/>
      <c r="O213" s="367"/>
      <c r="P213" s="344"/>
      <c r="Q213" s="343"/>
      <c r="R213" s="345"/>
      <c r="S213" s="16" t="s">
        <v>66</v>
      </c>
      <c r="T213" s="8">
        <v>8</v>
      </c>
      <c r="U213" s="343"/>
      <c r="V213" s="343"/>
      <c r="W213" s="343"/>
      <c r="X213" s="343"/>
      <c r="Y213" s="343"/>
      <c r="Z213" s="343"/>
      <c r="AA213" s="343"/>
      <c r="AB213" s="343"/>
      <c r="AC213" s="343"/>
      <c r="AD213" s="343"/>
      <c r="AE213" s="343"/>
      <c r="AF213" s="343"/>
      <c r="AG213" s="343"/>
      <c r="AH213" s="367"/>
      <c r="AI213" s="287"/>
      <c r="AJ213" s="343"/>
      <c r="AK213" s="345"/>
      <c r="AL213" s="16" t="s">
        <v>66</v>
      </c>
    </row>
    <row r="214" spans="1:38" s="22" customFormat="1" ht="12.75" customHeight="1" x14ac:dyDescent="0.2">
      <c r="A214" s="8">
        <v>9</v>
      </c>
      <c r="B214" s="343"/>
      <c r="C214" s="343"/>
      <c r="D214" s="343"/>
      <c r="E214" s="343"/>
      <c r="F214" s="345"/>
      <c r="G214" s="438"/>
      <c r="H214" s="287"/>
      <c r="I214" s="439"/>
      <c r="J214" s="364">
        <f t="shared" si="26"/>
        <v>0</v>
      </c>
      <c r="K214" s="363">
        <f t="shared" si="27"/>
        <v>0</v>
      </c>
      <c r="L214" s="343"/>
      <c r="M214" s="343"/>
      <c r="N214" s="343"/>
      <c r="O214" s="367"/>
      <c r="P214" s="344"/>
      <c r="Q214" s="343"/>
      <c r="R214" s="345"/>
      <c r="S214" s="16" t="s">
        <v>67</v>
      </c>
      <c r="T214" s="8">
        <v>9</v>
      </c>
      <c r="U214" s="343"/>
      <c r="V214" s="343"/>
      <c r="W214" s="343"/>
      <c r="X214" s="343"/>
      <c r="Y214" s="343"/>
      <c r="Z214" s="343"/>
      <c r="AA214" s="343"/>
      <c r="AB214" s="343"/>
      <c r="AC214" s="343"/>
      <c r="AD214" s="343"/>
      <c r="AE214" s="343"/>
      <c r="AF214" s="343"/>
      <c r="AG214" s="343"/>
      <c r="AH214" s="367"/>
      <c r="AI214" s="287"/>
      <c r="AJ214" s="343"/>
      <c r="AK214" s="345"/>
      <c r="AL214" s="16" t="s">
        <v>67</v>
      </c>
    </row>
    <row r="215" spans="1:38" s="22" customFormat="1" ht="12.75" customHeight="1" x14ac:dyDescent="0.2">
      <c r="A215" s="8">
        <v>10</v>
      </c>
      <c r="B215" s="343"/>
      <c r="C215" s="343"/>
      <c r="D215" s="343"/>
      <c r="E215" s="343"/>
      <c r="F215" s="345"/>
      <c r="G215" s="438"/>
      <c r="H215" s="287"/>
      <c r="I215" s="439"/>
      <c r="J215" s="364">
        <f t="shared" si="26"/>
        <v>0</v>
      </c>
      <c r="K215" s="363">
        <f t="shared" si="27"/>
        <v>0</v>
      </c>
      <c r="L215" s="343"/>
      <c r="M215" s="343"/>
      <c r="N215" s="343"/>
      <c r="O215" s="367"/>
      <c r="P215" s="344"/>
      <c r="Q215" s="343"/>
      <c r="R215" s="345"/>
      <c r="S215" s="16" t="s">
        <v>68</v>
      </c>
      <c r="T215" s="8">
        <v>10</v>
      </c>
      <c r="U215" s="343"/>
      <c r="V215" s="343"/>
      <c r="W215" s="343"/>
      <c r="X215" s="343"/>
      <c r="Y215" s="343"/>
      <c r="Z215" s="343"/>
      <c r="AA215" s="343"/>
      <c r="AB215" s="343"/>
      <c r="AC215" s="343"/>
      <c r="AD215" s="343"/>
      <c r="AE215" s="343"/>
      <c r="AF215" s="343"/>
      <c r="AG215" s="343"/>
      <c r="AH215" s="367"/>
      <c r="AI215" s="287"/>
      <c r="AJ215" s="343"/>
      <c r="AK215" s="345"/>
      <c r="AL215" s="16" t="s">
        <v>68</v>
      </c>
    </row>
    <row r="216" spans="1:38" s="22" customFormat="1" ht="12.75" customHeight="1" x14ac:dyDescent="0.2">
      <c r="A216" s="8">
        <v>11</v>
      </c>
      <c r="B216" s="343"/>
      <c r="C216" s="343"/>
      <c r="D216" s="343"/>
      <c r="E216" s="343"/>
      <c r="F216" s="345"/>
      <c r="G216" s="438"/>
      <c r="H216" s="287"/>
      <c r="I216" s="439"/>
      <c r="J216" s="364">
        <f t="shared" si="26"/>
        <v>0</v>
      </c>
      <c r="K216" s="363">
        <f t="shared" si="27"/>
        <v>0</v>
      </c>
      <c r="L216" s="343"/>
      <c r="M216" s="343"/>
      <c r="N216" s="343"/>
      <c r="O216" s="367"/>
      <c r="P216" s="344"/>
      <c r="Q216" s="343"/>
      <c r="R216" s="345"/>
      <c r="S216" s="16" t="s">
        <v>69</v>
      </c>
      <c r="T216" s="8">
        <v>11</v>
      </c>
      <c r="U216" s="343"/>
      <c r="V216" s="343"/>
      <c r="W216" s="343"/>
      <c r="X216" s="343"/>
      <c r="Y216" s="343"/>
      <c r="Z216" s="343"/>
      <c r="AA216" s="343"/>
      <c r="AB216" s="343"/>
      <c r="AC216" s="343"/>
      <c r="AD216" s="343"/>
      <c r="AE216" s="343"/>
      <c r="AF216" s="343"/>
      <c r="AG216" s="343"/>
      <c r="AH216" s="367"/>
      <c r="AI216" s="287"/>
      <c r="AJ216" s="343"/>
      <c r="AK216" s="345"/>
      <c r="AL216" s="16" t="s">
        <v>69</v>
      </c>
    </row>
    <row r="217" spans="1:38" s="22" customFormat="1" ht="12.75" customHeight="1" x14ac:dyDescent="0.2">
      <c r="A217" s="8">
        <v>12</v>
      </c>
      <c r="B217" s="343"/>
      <c r="C217" s="343"/>
      <c r="D217" s="343"/>
      <c r="E217" s="343"/>
      <c r="F217" s="345"/>
      <c r="G217" s="438"/>
      <c r="H217" s="287"/>
      <c r="I217" s="439"/>
      <c r="J217" s="364">
        <f t="shared" si="26"/>
        <v>0</v>
      </c>
      <c r="K217" s="363">
        <f t="shared" si="27"/>
        <v>0</v>
      </c>
      <c r="L217" s="343"/>
      <c r="M217" s="343"/>
      <c r="N217" s="343"/>
      <c r="O217" s="367"/>
      <c r="P217" s="344"/>
      <c r="Q217" s="343"/>
      <c r="R217" s="345"/>
      <c r="S217" s="16" t="s">
        <v>70</v>
      </c>
      <c r="T217" s="8">
        <v>12</v>
      </c>
      <c r="U217" s="343"/>
      <c r="V217" s="343"/>
      <c r="W217" s="343"/>
      <c r="X217" s="343"/>
      <c r="Y217" s="343"/>
      <c r="Z217" s="343"/>
      <c r="AA217" s="343"/>
      <c r="AB217" s="343"/>
      <c r="AC217" s="343"/>
      <c r="AD217" s="343"/>
      <c r="AE217" s="343"/>
      <c r="AF217" s="343"/>
      <c r="AG217" s="343"/>
      <c r="AH217" s="367"/>
      <c r="AI217" s="287"/>
      <c r="AJ217" s="343"/>
      <c r="AK217" s="345"/>
      <c r="AL217" s="16" t="s">
        <v>70</v>
      </c>
    </row>
    <row r="218" spans="1:38" s="22" customFormat="1" ht="12.75" customHeight="1" x14ac:dyDescent="0.2">
      <c r="A218" s="8">
        <v>13</v>
      </c>
      <c r="B218" s="343"/>
      <c r="C218" s="343"/>
      <c r="D218" s="343"/>
      <c r="E218" s="343"/>
      <c r="F218" s="345"/>
      <c r="G218" s="438"/>
      <c r="H218" s="287"/>
      <c r="I218" s="439"/>
      <c r="J218" s="364">
        <f t="shared" si="26"/>
        <v>0</v>
      </c>
      <c r="K218" s="363">
        <f t="shared" si="27"/>
        <v>0</v>
      </c>
      <c r="L218" s="343"/>
      <c r="M218" s="343"/>
      <c r="N218" s="343"/>
      <c r="O218" s="367"/>
      <c r="P218" s="344"/>
      <c r="Q218" s="343"/>
      <c r="R218" s="345"/>
      <c r="S218" s="16" t="s">
        <v>71</v>
      </c>
      <c r="T218" s="8">
        <v>13</v>
      </c>
      <c r="U218" s="343"/>
      <c r="V218" s="343"/>
      <c r="W218" s="343"/>
      <c r="X218" s="343"/>
      <c r="Y218" s="343"/>
      <c r="Z218" s="343"/>
      <c r="AA218" s="343"/>
      <c r="AB218" s="343"/>
      <c r="AC218" s="343"/>
      <c r="AD218" s="343"/>
      <c r="AE218" s="343"/>
      <c r="AF218" s="343"/>
      <c r="AG218" s="343"/>
      <c r="AH218" s="367"/>
      <c r="AI218" s="287"/>
      <c r="AJ218" s="343"/>
      <c r="AK218" s="345"/>
      <c r="AL218" s="16" t="s">
        <v>71</v>
      </c>
    </row>
    <row r="219" spans="1:38" s="22" customFormat="1" ht="12.75" customHeight="1" x14ac:dyDescent="0.2">
      <c r="A219" s="8">
        <v>14</v>
      </c>
      <c r="B219" s="343"/>
      <c r="C219" s="343"/>
      <c r="D219" s="343"/>
      <c r="E219" s="343"/>
      <c r="F219" s="345"/>
      <c r="G219" s="438"/>
      <c r="H219" s="287"/>
      <c r="I219" s="439"/>
      <c r="J219" s="364">
        <f t="shared" si="26"/>
        <v>0</v>
      </c>
      <c r="K219" s="363">
        <f t="shared" si="27"/>
        <v>0</v>
      </c>
      <c r="L219" s="343"/>
      <c r="M219" s="343"/>
      <c r="N219" s="343"/>
      <c r="O219" s="367"/>
      <c r="P219" s="344"/>
      <c r="Q219" s="343"/>
      <c r="R219" s="345"/>
      <c r="S219" s="16" t="s">
        <v>72</v>
      </c>
      <c r="T219" s="8">
        <v>14</v>
      </c>
      <c r="U219" s="343"/>
      <c r="V219" s="343"/>
      <c r="W219" s="343"/>
      <c r="X219" s="343"/>
      <c r="Y219" s="343"/>
      <c r="Z219" s="343"/>
      <c r="AA219" s="343"/>
      <c r="AB219" s="343"/>
      <c r="AC219" s="343"/>
      <c r="AD219" s="343"/>
      <c r="AE219" s="343"/>
      <c r="AF219" s="343"/>
      <c r="AG219" s="343"/>
      <c r="AH219" s="367"/>
      <c r="AI219" s="287"/>
      <c r="AJ219" s="343"/>
      <c r="AK219" s="345"/>
      <c r="AL219" s="16" t="s">
        <v>72</v>
      </c>
    </row>
    <row r="220" spans="1:38" s="22" customFormat="1" ht="12.75" customHeight="1" x14ac:dyDescent="0.2">
      <c r="A220" s="8">
        <v>15</v>
      </c>
      <c r="B220" s="343"/>
      <c r="C220" s="343"/>
      <c r="D220" s="343"/>
      <c r="E220" s="343"/>
      <c r="F220" s="345"/>
      <c r="G220" s="438"/>
      <c r="H220" s="287"/>
      <c r="I220" s="439"/>
      <c r="J220" s="364">
        <f t="shared" si="26"/>
        <v>0</v>
      </c>
      <c r="K220" s="363">
        <f t="shared" si="27"/>
        <v>0</v>
      </c>
      <c r="L220" s="343"/>
      <c r="M220" s="343"/>
      <c r="N220" s="343"/>
      <c r="O220" s="367"/>
      <c r="P220" s="344"/>
      <c r="Q220" s="343"/>
      <c r="R220" s="345"/>
      <c r="S220" s="16" t="s">
        <v>73</v>
      </c>
      <c r="T220" s="8">
        <v>15</v>
      </c>
      <c r="U220" s="343"/>
      <c r="V220" s="343"/>
      <c r="W220" s="343"/>
      <c r="X220" s="343"/>
      <c r="Y220" s="343"/>
      <c r="Z220" s="343"/>
      <c r="AA220" s="343"/>
      <c r="AB220" s="343"/>
      <c r="AC220" s="343"/>
      <c r="AD220" s="343"/>
      <c r="AE220" s="343"/>
      <c r="AF220" s="343"/>
      <c r="AG220" s="343"/>
      <c r="AH220" s="367"/>
      <c r="AI220" s="287"/>
      <c r="AJ220" s="343"/>
      <c r="AK220" s="345"/>
      <c r="AL220" s="16" t="s">
        <v>73</v>
      </c>
    </row>
    <row r="221" spans="1:38" s="22" customFormat="1" ht="12.75" customHeight="1" x14ac:dyDescent="0.2">
      <c r="A221" s="8">
        <v>16</v>
      </c>
      <c r="B221" s="343"/>
      <c r="C221" s="343"/>
      <c r="D221" s="343"/>
      <c r="E221" s="343"/>
      <c r="F221" s="345"/>
      <c r="G221" s="438"/>
      <c r="H221" s="287"/>
      <c r="I221" s="439"/>
      <c r="J221" s="364">
        <f t="shared" si="26"/>
        <v>0</v>
      </c>
      <c r="K221" s="363">
        <f t="shared" si="27"/>
        <v>0</v>
      </c>
      <c r="L221" s="343"/>
      <c r="M221" s="343"/>
      <c r="N221" s="343"/>
      <c r="O221" s="367"/>
      <c r="P221" s="344"/>
      <c r="Q221" s="343"/>
      <c r="R221" s="345"/>
      <c r="S221" s="16" t="s">
        <v>74</v>
      </c>
      <c r="T221" s="8">
        <v>16</v>
      </c>
      <c r="U221" s="343"/>
      <c r="V221" s="343"/>
      <c r="W221" s="343"/>
      <c r="X221" s="343"/>
      <c r="Y221" s="343"/>
      <c r="Z221" s="343"/>
      <c r="AA221" s="343"/>
      <c r="AB221" s="343"/>
      <c r="AC221" s="343"/>
      <c r="AD221" s="343"/>
      <c r="AE221" s="343"/>
      <c r="AF221" s="343"/>
      <c r="AG221" s="343"/>
      <c r="AH221" s="367"/>
      <c r="AI221" s="287"/>
      <c r="AJ221" s="343"/>
      <c r="AK221" s="345"/>
      <c r="AL221" s="16" t="s">
        <v>74</v>
      </c>
    </row>
    <row r="222" spans="1:38" s="22" customFormat="1" ht="12.75" customHeight="1" x14ac:dyDescent="0.2">
      <c r="A222" s="8">
        <v>17</v>
      </c>
      <c r="B222" s="343"/>
      <c r="C222" s="343"/>
      <c r="D222" s="343"/>
      <c r="E222" s="343"/>
      <c r="F222" s="345"/>
      <c r="G222" s="438"/>
      <c r="H222" s="287"/>
      <c r="I222" s="439"/>
      <c r="J222" s="364">
        <f t="shared" si="26"/>
        <v>0</v>
      </c>
      <c r="K222" s="363">
        <f t="shared" si="27"/>
        <v>0</v>
      </c>
      <c r="L222" s="343"/>
      <c r="M222" s="343"/>
      <c r="N222" s="343"/>
      <c r="O222" s="367"/>
      <c r="P222" s="344"/>
      <c r="Q222" s="343"/>
      <c r="R222" s="345"/>
      <c r="S222" s="16" t="s">
        <v>75</v>
      </c>
      <c r="T222" s="8">
        <v>17</v>
      </c>
      <c r="U222" s="343"/>
      <c r="V222" s="343"/>
      <c r="W222" s="343"/>
      <c r="X222" s="343"/>
      <c r="Y222" s="343"/>
      <c r="Z222" s="343"/>
      <c r="AA222" s="343"/>
      <c r="AB222" s="343"/>
      <c r="AC222" s="343"/>
      <c r="AD222" s="343"/>
      <c r="AE222" s="343"/>
      <c r="AF222" s="343"/>
      <c r="AG222" s="343"/>
      <c r="AH222" s="367"/>
      <c r="AI222" s="287"/>
      <c r="AJ222" s="343"/>
      <c r="AK222" s="345"/>
      <c r="AL222" s="16" t="s">
        <v>75</v>
      </c>
    </row>
    <row r="223" spans="1:38" s="22" customFormat="1" ht="12.75" customHeight="1" x14ac:dyDescent="0.2">
      <c r="A223" s="8">
        <v>18</v>
      </c>
      <c r="B223" s="343"/>
      <c r="C223" s="343"/>
      <c r="D223" s="343"/>
      <c r="E223" s="343"/>
      <c r="F223" s="345"/>
      <c r="G223" s="438"/>
      <c r="H223" s="287"/>
      <c r="I223" s="439"/>
      <c r="J223" s="364">
        <f t="shared" si="26"/>
        <v>0</v>
      </c>
      <c r="K223" s="363">
        <f t="shared" si="27"/>
        <v>0</v>
      </c>
      <c r="L223" s="343"/>
      <c r="M223" s="343"/>
      <c r="N223" s="343"/>
      <c r="O223" s="367"/>
      <c r="P223" s="344"/>
      <c r="Q223" s="343"/>
      <c r="R223" s="345"/>
      <c r="S223" s="16" t="s">
        <v>76</v>
      </c>
      <c r="T223" s="8">
        <v>18</v>
      </c>
      <c r="U223" s="343"/>
      <c r="V223" s="343"/>
      <c r="W223" s="343"/>
      <c r="X223" s="343"/>
      <c r="Y223" s="343"/>
      <c r="Z223" s="343"/>
      <c r="AA223" s="343"/>
      <c r="AB223" s="343"/>
      <c r="AC223" s="343"/>
      <c r="AD223" s="343"/>
      <c r="AE223" s="343"/>
      <c r="AF223" s="343"/>
      <c r="AG223" s="343"/>
      <c r="AH223" s="367"/>
      <c r="AI223" s="287"/>
      <c r="AJ223" s="343"/>
      <c r="AK223" s="345"/>
      <c r="AL223" s="16" t="s">
        <v>76</v>
      </c>
    </row>
    <row r="224" spans="1:38" s="22" customFormat="1" ht="12.75" customHeight="1" x14ac:dyDescent="0.2">
      <c r="A224" s="8">
        <v>19</v>
      </c>
      <c r="B224" s="343"/>
      <c r="C224" s="343"/>
      <c r="D224" s="343"/>
      <c r="E224" s="343"/>
      <c r="F224" s="345"/>
      <c r="G224" s="438"/>
      <c r="H224" s="287"/>
      <c r="I224" s="439"/>
      <c r="J224" s="364">
        <f t="shared" si="26"/>
        <v>0</v>
      </c>
      <c r="K224" s="363">
        <f t="shared" si="27"/>
        <v>0</v>
      </c>
      <c r="L224" s="343"/>
      <c r="M224" s="343"/>
      <c r="N224" s="343"/>
      <c r="O224" s="367"/>
      <c r="P224" s="344"/>
      <c r="Q224" s="343"/>
      <c r="R224" s="345"/>
      <c r="S224" s="16" t="s">
        <v>77</v>
      </c>
      <c r="T224" s="8">
        <v>19</v>
      </c>
      <c r="U224" s="343"/>
      <c r="V224" s="343"/>
      <c r="W224" s="343"/>
      <c r="X224" s="343"/>
      <c r="Y224" s="343"/>
      <c r="Z224" s="343"/>
      <c r="AA224" s="343"/>
      <c r="AB224" s="343"/>
      <c r="AC224" s="343"/>
      <c r="AD224" s="343"/>
      <c r="AE224" s="343"/>
      <c r="AF224" s="343"/>
      <c r="AG224" s="343"/>
      <c r="AH224" s="367"/>
      <c r="AI224" s="287"/>
      <c r="AJ224" s="343"/>
      <c r="AK224" s="345"/>
      <c r="AL224" s="16" t="s">
        <v>77</v>
      </c>
    </row>
    <row r="225" spans="1:38" s="22" customFormat="1" ht="12.75" customHeight="1" x14ac:dyDescent="0.2">
      <c r="A225" s="8">
        <v>20</v>
      </c>
      <c r="B225" s="343"/>
      <c r="C225" s="343"/>
      <c r="D225" s="343"/>
      <c r="E225" s="343"/>
      <c r="F225" s="345"/>
      <c r="G225" s="438"/>
      <c r="H225" s="287"/>
      <c r="I225" s="439"/>
      <c r="J225" s="364">
        <f t="shared" si="26"/>
        <v>0</v>
      </c>
      <c r="K225" s="363">
        <f t="shared" si="27"/>
        <v>0</v>
      </c>
      <c r="L225" s="343"/>
      <c r="M225" s="343"/>
      <c r="N225" s="343"/>
      <c r="O225" s="367"/>
      <c r="P225" s="344"/>
      <c r="Q225" s="343"/>
      <c r="R225" s="345"/>
      <c r="S225" s="16" t="s">
        <v>78</v>
      </c>
      <c r="T225" s="8">
        <v>20</v>
      </c>
      <c r="U225" s="343"/>
      <c r="V225" s="343"/>
      <c r="W225" s="343"/>
      <c r="X225" s="343"/>
      <c r="Y225" s="343"/>
      <c r="Z225" s="343"/>
      <c r="AA225" s="343"/>
      <c r="AB225" s="343"/>
      <c r="AC225" s="343"/>
      <c r="AD225" s="343"/>
      <c r="AE225" s="343"/>
      <c r="AF225" s="343"/>
      <c r="AG225" s="343"/>
      <c r="AH225" s="367"/>
      <c r="AI225" s="287"/>
      <c r="AJ225" s="343"/>
      <c r="AK225" s="345"/>
      <c r="AL225" s="16" t="s">
        <v>78</v>
      </c>
    </row>
    <row r="226" spans="1:38" s="22" customFormat="1" ht="12.75" customHeight="1" x14ac:dyDescent="0.2">
      <c r="A226" s="8">
        <v>21</v>
      </c>
      <c r="B226" s="343"/>
      <c r="C226" s="343"/>
      <c r="D226" s="343"/>
      <c r="E226" s="343"/>
      <c r="F226" s="345"/>
      <c r="G226" s="438"/>
      <c r="H226" s="287"/>
      <c r="I226" s="439"/>
      <c r="J226" s="364">
        <f t="shared" si="26"/>
        <v>0</v>
      </c>
      <c r="K226" s="363">
        <f t="shared" si="27"/>
        <v>0</v>
      </c>
      <c r="L226" s="343"/>
      <c r="M226" s="343"/>
      <c r="N226" s="343"/>
      <c r="O226" s="367"/>
      <c r="P226" s="344"/>
      <c r="Q226" s="343"/>
      <c r="R226" s="345"/>
      <c r="S226" s="16" t="s">
        <v>79</v>
      </c>
      <c r="T226" s="8">
        <v>21</v>
      </c>
      <c r="U226" s="343"/>
      <c r="V226" s="343"/>
      <c r="W226" s="343"/>
      <c r="X226" s="343"/>
      <c r="Y226" s="343"/>
      <c r="Z226" s="343"/>
      <c r="AA226" s="343"/>
      <c r="AB226" s="343"/>
      <c r="AC226" s="343"/>
      <c r="AD226" s="343"/>
      <c r="AE226" s="343"/>
      <c r="AF226" s="343"/>
      <c r="AG226" s="343"/>
      <c r="AH226" s="367"/>
      <c r="AI226" s="287"/>
      <c r="AJ226" s="343"/>
      <c r="AK226" s="345"/>
      <c r="AL226" s="16" t="s">
        <v>79</v>
      </c>
    </row>
    <row r="227" spans="1:38" s="22" customFormat="1" ht="12.75" customHeight="1" x14ac:dyDescent="0.2">
      <c r="A227" s="8">
        <v>22</v>
      </c>
      <c r="B227" s="343"/>
      <c r="C227" s="343"/>
      <c r="D227" s="343"/>
      <c r="E227" s="343"/>
      <c r="F227" s="345"/>
      <c r="G227" s="438"/>
      <c r="H227" s="287"/>
      <c r="I227" s="439"/>
      <c r="J227" s="364">
        <f t="shared" si="26"/>
        <v>0</v>
      </c>
      <c r="K227" s="363">
        <f t="shared" si="27"/>
        <v>0</v>
      </c>
      <c r="L227" s="343"/>
      <c r="M227" s="343"/>
      <c r="N227" s="343"/>
      <c r="O227" s="367"/>
      <c r="P227" s="344"/>
      <c r="Q227" s="343"/>
      <c r="R227" s="345"/>
      <c r="S227" s="16" t="s">
        <v>80</v>
      </c>
      <c r="T227" s="8">
        <v>22</v>
      </c>
      <c r="U227" s="343"/>
      <c r="V227" s="343"/>
      <c r="W227" s="343"/>
      <c r="X227" s="343"/>
      <c r="Y227" s="343"/>
      <c r="Z227" s="343"/>
      <c r="AA227" s="343"/>
      <c r="AB227" s="343"/>
      <c r="AC227" s="343"/>
      <c r="AD227" s="343"/>
      <c r="AE227" s="343"/>
      <c r="AF227" s="343"/>
      <c r="AG227" s="343"/>
      <c r="AH227" s="367"/>
      <c r="AI227" s="287"/>
      <c r="AJ227" s="343"/>
      <c r="AK227" s="345"/>
      <c r="AL227" s="16" t="s">
        <v>80</v>
      </c>
    </row>
    <row r="228" spans="1:38" s="22" customFormat="1" ht="12.75" customHeight="1" x14ac:dyDescent="0.2">
      <c r="A228" s="8">
        <v>23</v>
      </c>
      <c r="B228" s="343"/>
      <c r="C228" s="343"/>
      <c r="D228" s="343"/>
      <c r="E228" s="343"/>
      <c r="F228" s="345"/>
      <c r="G228" s="438"/>
      <c r="H228" s="287"/>
      <c r="I228" s="439"/>
      <c r="J228" s="364">
        <f t="shared" si="26"/>
        <v>0</v>
      </c>
      <c r="K228" s="363">
        <f t="shared" si="27"/>
        <v>0</v>
      </c>
      <c r="L228" s="343"/>
      <c r="M228" s="343"/>
      <c r="N228" s="343"/>
      <c r="O228" s="367"/>
      <c r="P228" s="344"/>
      <c r="Q228" s="343"/>
      <c r="R228" s="345"/>
      <c r="S228" s="16" t="s">
        <v>81</v>
      </c>
      <c r="T228" s="8">
        <v>23</v>
      </c>
      <c r="U228" s="343"/>
      <c r="V228" s="343"/>
      <c r="W228" s="343"/>
      <c r="X228" s="343"/>
      <c r="Y228" s="343"/>
      <c r="Z228" s="343"/>
      <c r="AA228" s="343"/>
      <c r="AB228" s="343"/>
      <c r="AC228" s="343"/>
      <c r="AD228" s="343"/>
      <c r="AE228" s="343"/>
      <c r="AF228" s="343"/>
      <c r="AG228" s="343"/>
      <c r="AH228" s="367"/>
      <c r="AI228" s="287"/>
      <c r="AJ228" s="343"/>
      <c r="AK228" s="345"/>
      <c r="AL228" s="16" t="s">
        <v>81</v>
      </c>
    </row>
    <row r="229" spans="1:38" s="22" customFormat="1" ht="12.75" customHeight="1" x14ac:dyDescent="0.2">
      <c r="A229" s="8">
        <v>24</v>
      </c>
      <c r="B229" s="343"/>
      <c r="C229" s="343"/>
      <c r="D229" s="343"/>
      <c r="E229" s="343"/>
      <c r="F229" s="345"/>
      <c r="G229" s="438"/>
      <c r="H229" s="287"/>
      <c r="I229" s="439"/>
      <c r="J229" s="364">
        <f t="shared" si="26"/>
        <v>0</v>
      </c>
      <c r="K229" s="363">
        <f t="shared" si="27"/>
        <v>0</v>
      </c>
      <c r="L229" s="343"/>
      <c r="M229" s="343"/>
      <c r="N229" s="343"/>
      <c r="O229" s="367"/>
      <c r="P229" s="344"/>
      <c r="Q229" s="343"/>
      <c r="R229" s="345"/>
      <c r="S229" s="16" t="s">
        <v>82</v>
      </c>
      <c r="T229" s="8">
        <v>24</v>
      </c>
      <c r="U229" s="343"/>
      <c r="V229" s="343"/>
      <c r="W229" s="343"/>
      <c r="X229" s="343"/>
      <c r="Y229" s="343"/>
      <c r="Z229" s="343"/>
      <c r="AA229" s="343"/>
      <c r="AB229" s="343"/>
      <c r="AC229" s="343"/>
      <c r="AD229" s="343"/>
      <c r="AE229" s="343"/>
      <c r="AF229" s="343"/>
      <c r="AG229" s="343"/>
      <c r="AH229" s="367"/>
      <c r="AI229" s="287"/>
      <c r="AJ229" s="343"/>
      <c r="AK229" s="345"/>
      <c r="AL229" s="16" t="s">
        <v>82</v>
      </c>
    </row>
    <row r="230" spans="1:38" s="22" customFormat="1" ht="12.75" customHeight="1" x14ac:dyDescent="0.2">
      <c r="A230" s="8">
        <v>25</v>
      </c>
      <c r="B230" s="343"/>
      <c r="C230" s="343"/>
      <c r="D230" s="343"/>
      <c r="E230" s="343"/>
      <c r="F230" s="345"/>
      <c r="G230" s="438"/>
      <c r="H230" s="287"/>
      <c r="I230" s="439"/>
      <c r="J230" s="364">
        <f t="shared" si="26"/>
        <v>0</v>
      </c>
      <c r="K230" s="363">
        <f t="shared" si="27"/>
        <v>0</v>
      </c>
      <c r="L230" s="343"/>
      <c r="M230" s="343"/>
      <c r="N230" s="343"/>
      <c r="O230" s="367"/>
      <c r="P230" s="344"/>
      <c r="Q230" s="343"/>
      <c r="R230" s="345"/>
      <c r="S230" s="16" t="s">
        <v>83</v>
      </c>
      <c r="T230" s="8">
        <v>25</v>
      </c>
      <c r="U230" s="343"/>
      <c r="V230" s="343"/>
      <c r="W230" s="343"/>
      <c r="X230" s="343"/>
      <c r="Y230" s="343"/>
      <c r="Z230" s="343"/>
      <c r="AA230" s="343"/>
      <c r="AB230" s="343"/>
      <c r="AC230" s="343"/>
      <c r="AD230" s="343"/>
      <c r="AE230" s="343"/>
      <c r="AF230" s="343"/>
      <c r="AG230" s="343"/>
      <c r="AH230" s="367"/>
      <c r="AI230" s="287"/>
      <c r="AJ230" s="343"/>
      <c r="AK230" s="345"/>
      <c r="AL230" s="16" t="s">
        <v>83</v>
      </c>
    </row>
    <row r="231" spans="1:38" s="22" customFormat="1" ht="12.75" customHeight="1" x14ac:dyDescent="0.2">
      <c r="A231" s="8">
        <v>26</v>
      </c>
      <c r="B231" s="343"/>
      <c r="C231" s="343"/>
      <c r="D231" s="343"/>
      <c r="E231" s="343"/>
      <c r="F231" s="345"/>
      <c r="G231" s="438"/>
      <c r="H231" s="287"/>
      <c r="I231" s="439"/>
      <c r="J231" s="364">
        <f t="shared" si="26"/>
        <v>0</v>
      </c>
      <c r="K231" s="363">
        <f t="shared" si="27"/>
        <v>0</v>
      </c>
      <c r="L231" s="343"/>
      <c r="M231" s="343"/>
      <c r="N231" s="343"/>
      <c r="O231" s="367"/>
      <c r="P231" s="344"/>
      <c r="Q231" s="343"/>
      <c r="R231" s="345"/>
      <c r="S231" s="16" t="s">
        <v>84</v>
      </c>
      <c r="T231" s="8">
        <v>26</v>
      </c>
      <c r="U231" s="343"/>
      <c r="V231" s="343"/>
      <c r="W231" s="343"/>
      <c r="X231" s="343"/>
      <c r="Y231" s="343"/>
      <c r="Z231" s="343"/>
      <c r="AA231" s="343"/>
      <c r="AB231" s="343"/>
      <c r="AC231" s="343"/>
      <c r="AD231" s="343"/>
      <c r="AE231" s="343"/>
      <c r="AF231" s="343"/>
      <c r="AG231" s="343"/>
      <c r="AH231" s="367"/>
      <c r="AI231" s="287"/>
      <c r="AJ231" s="343"/>
      <c r="AK231" s="345"/>
      <c r="AL231" s="16" t="s">
        <v>84</v>
      </c>
    </row>
    <row r="232" spans="1:38" s="22" customFormat="1" ht="12.75" customHeight="1" x14ac:dyDescent="0.2">
      <c r="A232" s="8">
        <v>27</v>
      </c>
      <c r="B232" s="343"/>
      <c r="C232" s="343"/>
      <c r="D232" s="343"/>
      <c r="E232" s="343"/>
      <c r="F232" s="345"/>
      <c r="G232" s="438"/>
      <c r="H232" s="287"/>
      <c r="I232" s="439"/>
      <c r="J232" s="364">
        <f t="shared" si="26"/>
        <v>0</v>
      </c>
      <c r="K232" s="363">
        <f t="shared" si="27"/>
        <v>0</v>
      </c>
      <c r="L232" s="343"/>
      <c r="M232" s="343"/>
      <c r="N232" s="343"/>
      <c r="O232" s="367"/>
      <c r="P232" s="344"/>
      <c r="Q232" s="343"/>
      <c r="R232" s="345"/>
      <c r="S232" s="16" t="s">
        <v>85</v>
      </c>
      <c r="T232" s="8">
        <v>27</v>
      </c>
      <c r="U232" s="343"/>
      <c r="V232" s="343"/>
      <c r="W232" s="343"/>
      <c r="X232" s="343"/>
      <c r="Y232" s="343"/>
      <c r="Z232" s="343"/>
      <c r="AA232" s="343"/>
      <c r="AB232" s="343"/>
      <c r="AC232" s="343"/>
      <c r="AD232" s="343"/>
      <c r="AE232" s="343"/>
      <c r="AF232" s="343"/>
      <c r="AG232" s="343"/>
      <c r="AH232" s="367"/>
      <c r="AI232" s="287"/>
      <c r="AJ232" s="343"/>
      <c r="AK232" s="345"/>
      <c r="AL232" s="16" t="s">
        <v>85</v>
      </c>
    </row>
    <row r="233" spans="1:38" s="22" customFormat="1" ht="12.75" customHeight="1" x14ac:dyDescent="0.2">
      <c r="A233" s="8">
        <v>28</v>
      </c>
      <c r="B233" s="343"/>
      <c r="C233" s="343"/>
      <c r="D233" s="343"/>
      <c r="E233" s="343"/>
      <c r="F233" s="345"/>
      <c r="G233" s="438"/>
      <c r="H233" s="287"/>
      <c r="I233" s="439"/>
      <c r="J233" s="364">
        <f t="shared" si="26"/>
        <v>0</v>
      </c>
      <c r="K233" s="363">
        <f t="shared" si="27"/>
        <v>0</v>
      </c>
      <c r="L233" s="343"/>
      <c r="M233" s="343"/>
      <c r="N233" s="343"/>
      <c r="O233" s="367"/>
      <c r="P233" s="344"/>
      <c r="Q233" s="343"/>
      <c r="R233" s="345"/>
      <c r="S233" s="16" t="s">
        <v>86</v>
      </c>
      <c r="T233" s="8">
        <v>28</v>
      </c>
      <c r="U233" s="343"/>
      <c r="V233" s="343"/>
      <c r="W233" s="343"/>
      <c r="X233" s="343"/>
      <c r="Y233" s="343"/>
      <c r="Z233" s="343"/>
      <c r="AA233" s="343"/>
      <c r="AB233" s="343"/>
      <c r="AC233" s="343"/>
      <c r="AD233" s="343"/>
      <c r="AE233" s="343"/>
      <c r="AF233" s="343"/>
      <c r="AG233" s="343"/>
      <c r="AH233" s="367"/>
      <c r="AI233" s="287"/>
      <c r="AJ233" s="343"/>
      <c r="AK233" s="345"/>
      <c r="AL233" s="16" t="s">
        <v>86</v>
      </c>
    </row>
    <row r="234" spans="1:38" s="22" customFormat="1" ht="12.75" customHeight="1" x14ac:dyDescent="0.2">
      <c r="A234" s="8">
        <v>29</v>
      </c>
      <c r="B234" s="343"/>
      <c r="C234" s="343"/>
      <c r="D234" s="343"/>
      <c r="E234" s="343"/>
      <c r="F234" s="345"/>
      <c r="G234" s="438"/>
      <c r="H234" s="287"/>
      <c r="I234" s="439"/>
      <c r="J234" s="364">
        <f t="shared" si="26"/>
        <v>0</v>
      </c>
      <c r="K234" s="363">
        <f t="shared" si="27"/>
        <v>0</v>
      </c>
      <c r="L234" s="343"/>
      <c r="M234" s="343"/>
      <c r="N234" s="343"/>
      <c r="O234" s="367"/>
      <c r="P234" s="344"/>
      <c r="Q234" s="343"/>
      <c r="R234" s="345"/>
      <c r="S234" s="16" t="s">
        <v>87</v>
      </c>
      <c r="T234" s="8">
        <v>29</v>
      </c>
      <c r="U234" s="343"/>
      <c r="V234" s="343"/>
      <c r="W234" s="343"/>
      <c r="X234" s="347"/>
      <c r="Y234" s="343"/>
      <c r="Z234" s="343"/>
      <c r="AA234" s="343"/>
      <c r="AB234" s="343"/>
      <c r="AC234" s="343"/>
      <c r="AD234" s="343"/>
      <c r="AE234" s="343"/>
      <c r="AF234" s="343"/>
      <c r="AG234" s="343"/>
      <c r="AH234" s="367"/>
      <c r="AI234" s="287"/>
      <c r="AJ234" s="343"/>
      <c r="AK234" s="345"/>
      <c r="AL234" s="16" t="s">
        <v>87</v>
      </c>
    </row>
    <row r="235" spans="1:38" s="22" customFormat="1" ht="12.75" customHeight="1" x14ac:dyDescent="0.2">
      <c r="A235" s="8">
        <v>30</v>
      </c>
      <c r="B235" s="343"/>
      <c r="C235" s="343"/>
      <c r="D235" s="343"/>
      <c r="E235" s="343"/>
      <c r="F235" s="345"/>
      <c r="G235" s="442"/>
      <c r="H235" s="287"/>
      <c r="I235" s="439"/>
      <c r="J235" s="364">
        <f t="shared" si="26"/>
        <v>0</v>
      </c>
      <c r="K235" s="363">
        <f t="shared" si="27"/>
        <v>0</v>
      </c>
      <c r="L235" s="343"/>
      <c r="M235" s="343"/>
      <c r="N235" s="343"/>
      <c r="O235" s="367"/>
      <c r="P235" s="344"/>
      <c r="Q235" s="343"/>
      <c r="R235" s="345"/>
      <c r="S235" s="16" t="s">
        <v>88</v>
      </c>
      <c r="T235" s="8">
        <v>30</v>
      </c>
      <c r="U235" s="343"/>
      <c r="V235" s="343"/>
      <c r="W235" s="343"/>
      <c r="X235" s="343"/>
      <c r="Y235" s="343"/>
      <c r="Z235" s="343"/>
      <c r="AA235" s="343"/>
      <c r="AB235" s="343"/>
      <c r="AC235" s="343"/>
      <c r="AD235" s="343"/>
      <c r="AE235" s="343"/>
      <c r="AF235" s="343"/>
      <c r="AG235" s="343"/>
      <c r="AH235" s="367"/>
      <c r="AI235" s="287"/>
      <c r="AJ235" s="343"/>
      <c r="AK235" s="345"/>
      <c r="AL235" s="16" t="s">
        <v>88</v>
      </c>
    </row>
    <row r="236" spans="1:38" s="22" customFormat="1" ht="12.75" customHeight="1" x14ac:dyDescent="0.2">
      <c r="A236" s="19">
        <v>31</v>
      </c>
      <c r="B236" s="349"/>
      <c r="C236" s="349"/>
      <c r="D236" s="349"/>
      <c r="E236" s="349"/>
      <c r="F236" s="351"/>
      <c r="G236" s="443"/>
      <c r="H236" s="289"/>
      <c r="I236" s="444"/>
      <c r="J236" s="445">
        <f t="shared" si="26"/>
        <v>0</v>
      </c>
      <c r="K236" s="365">
        <f t="shared" si="27"/>
        <v>0</v>
      </c>
      <c r="L236" s="349"/>
      <c r="M236" s="349"/>
      <c r="N236" s="349"/>
      <c r="O236" s="369"/>
      <c r="P236" s="350"/>
      <c r="Q236" s="349"/>
      <c r="R236" s="351"/>
      <c r="S236" s="20" t="s">
        <v>89</v>
      </c>
      <c r="T236" s="19">
        <v>31</v>
      </c>
      <c r="U236" s="349"/>
      <c r="V236" s="349"/>
      <c r="W236" s="349"/>
      <c r="X236" s="349"/>
      <c r="Y236" s="349"/>
      <c r="Z236" s="349"/>
      <c r="AA236" s="349"/>
      <c r="AB236" s="349"/>
      <c r="AC236" s="349"/>
      <c r="AD236" s="349"/>
      <c r="AE236" s="349"/>
      <c r="AF236" s="349"/>
      <c r="AG236" s="349"/>
      <c r="AH236" s="369"/>
      <c r="AI236" s="289"/>
      <c r="AJ236" s="349"/>
      <c r="AK236" s="351"/>
      <c r="AL236" s="20" t="s">
        <v>89</v>
      </c>
    </row>
    <row r="237" spans="1:38" s="297" customFormat="1" ht="12.75" customHeight="1" thickBot="1" x14ac:dyDescent="0.25">
      <c r="A237" s="298"/>
      <c r="B237" s="360">
        <f>SUM(B205:B236)</f>
        <v>0</v>
      </c>
      <c r="C237" s="360">
        <f>SUM(C205:C236)</f>
        <v>0</v>
      </c>
      <c r="D237" s="360">
        <f>SUM(D205:D236)</f>
        <v>0</v>
      </c>
      <c r="E237" s="361">
        <f>SUM(E205:E236)</f>
        <v>0</v>
      </c>
      <c r="F237" s="362">
        <f>SUM(F205:F236)</f>
        <v>0</v>
      </c>
      <c r="G237" s="299"/>
      <c r="H237" s="299" t="s">
        <v>90</v>
      </c>
      <c r="I237" s="314">
        <f>COUNTA(I206:I236)</f>
        <v>0</v>
      </c>
      <c r="J237" s="360">
        <f t="shared" ref="J237:R237" si="28">SUM(J205:J236)</f>
        <v>0</v>
      </c>
      <c r="K237" s="360">
        <f t="shared" si="28"/>
        <v>0</v>
      </c>
      <c r="L237" s="360">
        <f t="shared" si="28"/>
        <v>0</v>
      </c>
      <c r="M237" s="360">
        <f t="shared" si="28"/>
        <v>0</v>
      </c>
      <c r="N237" s="360">
        <f t="shared" si="28"/>
        <v>0</v>
      </c>
      <c r="O237" s="361">
        <f t="shared" si="28"/>
        <v>0</v>
      </c>
      <c r="P237" s="361">
        <f t="shared" si="28"/>
        <v>0</v>
      </c>
      <c r="Q237" s="360">
        <f t="shared" si="28"/>
        <v>0</v>
      </c>
      <c r="R237" s="366">
        <f t="shared" si="28"/>
        <v>0</v>
      </c>
      <c r="S237" s="300"/>
      <c r="T237" s="298"/>
      <c r="U237" s="360">
        <f t="shared" ref="U237:AH237" si="29">SUM(U205:U236)</f>
        <v>0</v>
      </c>
      <c r="V237" s="360">
        <f t="shared" si="29"/>
        <v>0</v>
      </c>
      <c r="W237" s="360">
        <f t="shared" si="29"/>
        <v>0</v>
      </c>
      <c r="X237" s="360">
        <f t="shared" si="29"/>
        <v>0</v>
      </c>
      <c r="Y237" s="360">
        <f t="shared" si="29"/>
        <v>0</v>
      </c>
      <c r="Z237" s="360">
        <f t="shared" si="29"/>
        <v>0</v>
      </c>
      <c r="AA237" s="360">
        <f t="shared" si="29"/>
        <v>0</v>
      </c>
      <c r="AB237" s="360">
        <f t="shared" si="29"/>
        <v>0</v>
      </c>
      <c r="AC237" s="360">
        <f t="shared" si="29"/>
        <v>0</v>
      </c>
      <c r="AD237" s="360">
        <f t="shared" si="29"/>
        <v>0</v>
      </c>
      <c r="AE237" s="360">
        <f t="shared" si="29"/>
        <v>0</v>
      </c>
      <c r="AF237" s="360">
        <f t="shared" si="29"/>
        <v>0</v>
      </c>
      <c r="AG237" s="360">
        <f t="shared" si="29"/>
        <v>0</v>
      </c>
      <c r="AH237" s="362">
        <f t="shared" si="29"/>
        <v>0</v>
      </c>
      <c r="AI237" s="301"/>
      <c r="AJ237" s="360">
        <f>SUM(AJ205:AJ236)</f>
        <v>0</v>
      </c>
      <c r="AK237" s="366">
        <f>SUM(AK205:AK236)</f>
        <v>0</v>
      </c>
      <c r="AL237" s="300"/>
    </row>
    <row r="238" spans="1:38" ht="12.75" customHeight="1" thickTop="1" x14ac:dyDescent="0.2">
      <c r="A238" s="40"/>
      <c r="B238" s="40"/>
      <c r="C238" s="40"/>
      <c r="D238" s="40"/>
      <c r="E238" s="40"/>
      <c r="F238" s="40"/>
      <c r="G238" s="41"/>
      <c r="H238" s="40"/>
      <c r="I238" s="42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</row>
    <row r="239" spans="1:38" ht="12.75" customHeight="1" x14ac:dyDescent="0.2">
      <c r="A239" s="188"/>
      <c r="B239" s="188"/>
      <c r="C239" s="188"/>
      <c r="D239" s="188"/>
      <c r="E239" s="188"/>
      <c r="F239" s="188"/>
      <c r="G239" s="285"/>
      <c r="H239" s="188"/>
      <c r="I239" s="169"/>
      <c r="J239" s="188"/>
      <c r="K239" s="188"/>
      <c r="L239" s="188"/>
      <c r="M239" s="188"/>
      <c r="N239" s="188"/>
      <c r="O239" s="188"/>
      <c r="P239" s="188"/>
      <c r="Q239" s="188"/>
      <c r="R239" s="188"/>
      <c r="S239" s="188"/>
      <c r="T239" s="188"/>
      <c r="U239" s="188"/>
      <c r="V239" s="188"/>
      <c r="W239" s="188"/>
      <c r="X239" s="188"/>
      <c r="Y239" s="188"/>
      <c r="Z239" s="188"/>
      <c r="AA239" s="188"/>
      <c r="AB239" s="188"/>
      <c r="AC239" s="188"/>
      <c r="AD239" s="188"/>
      <c r="AE239" s="188"/>
      <c r="AF239" s="188"/>
      <c r="AG239" s="188"/>
      <c r="AH239" s="188"/>
      <c r="AI239" s="188"/>
      <c r="AJ239" s="188"/>
      <c r="AK239" s="188"/>
      <c r="AL239" s="188"/>
    </row>
    <row r="240" spans="1:38" ht="12.75" customHeight="1" x14ac:dyDescent="0.2">
      <c r="A240" s="22"/>
      <c r="B240" s="22"/>
      <c r="C240" s="22"/>
      <c r="D240" s="22"/>
      <c r="E240" s="22"/>
      <c r="F240" s="22"/>
      <c r="G240" s="527" t="str">
        <f>$G$10</f>
        <v>UNITED STEELWORKERS - LOCAL UNION</v>
      </c>
      <c r="H240" s="527"/>
      <c r="I240" s="527"/>
      <c r="J240" s="11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11" t="str">
        <f>$AA$10</f>
        <v>FINANCIAL SECRETARY'S CASH BOOK</v>
      </c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</row>
    <row r="241" spans="1:38" ht="12.75" customHeight="1" x14ac:dyDescent="0.2">
      <c r="A241" s="22"/>
      <c r="B241" s="137" t="str">
        <f>$B$11</f>
        <v>Month</v>
      </c>
      <c r="C241" s="73" t="str">
        <f>$C$11</f>
        <v>MAY</v>
      </c>
      <c r="D241" s="137" t="str">
        <f>$D$11</f>
        <v>Year</v>
      </c>
      <c r="E241" s="44">
        <f>$E$11</f>
        <v>0</v>
      </c>
      <c r="F241" s="22"/>
      <c r="G241" s="31"/>
      <c r="H241" s="22"/>
      <c r="I241" s="5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137"/>
      <c r="AJ241" s="178" t="str">
        <f>$C$11</f>
        <v>MAY</v>
      </c>
      <c r="AK241" s="44">
        <f>$E$11</f>
        <v>0</v>
      </c>
    </row>
    <row r="242" spans="1:38" ht="12.75" customHeight="1" x14ac:dyDescent="0.2">
      <c r="A242" s="22"/>
      <c r="B242" s="137" t="str">
        <f>$B$12</f>
        <v>Page No.</v>
      </c>
      <c r="C242" s="177">
        <f>C196+1</f>
        <v>6</v>
      </c>
      <c r="D242" s="110"/>
      <c r="E242" s="110"/>
      <c r="F242" s="22"/>
      <c r="G242" s="31"/>
      <c r="H242" s="22"/>
      <c r="I242" s="5" t="s">
        <v>53</v>
      </c>
      <c r="J242" s="22"/>
      <c r="K242" s="22"/>
      <c r="L242" s="5"/>
      <c r="M242" s="22"/>
      <c r="N242" s="22"/>
      <c r="O242" s="22"/>
      <c r="P242" s="33"/>
      <c r="Q242" s="22"/>
      <c r="R242" s="33"/>
      <c r="S242" s="22"/>
      <c r="T242" s="22"/>
      <c r="U242" s="22"/>
      <c r="V242" s="22"/>
      <c r="W242" s="22"/>
      <c r="X242" s="22"/>
      <c r="Y242" s="22"/>
      <c r="Z242" s="22"/>
      <c r="AA242" s="22"/>
      <c r="AB242" s="34" t="s">
        <v>54</v>
      </c>
      <c r="AC242" s="22"/>
      <c r="AD242" s="22"/>
      <c r="AE242" s="22"/>
      <c r="AF242" s="22"/>
      <c r="AG242" s="22"/>
      <c r="AH242" s="22"/>
      <c r="AI242" s="137" t="str">
        <f>$B$12</f>
        <v>Page No.</v>
      </c>
      <c r="AJ242" s="323">
        <f>AJ196+1</f>
        <v>6</v>
      </c>
      <c r="AK242" s="172"/>
      <c r="AL242" s="111"/>
    </row>
    <row r="243" spans="1:38" ht="12.75" customHeight="1" x14ac:dyDescent="0.2">
      <c r="A243" s="3"/>
      <c r="B243" s="3"/>
      <c r="C243" s="3"/>
      <c r="D243" s="3"/>
      <c r="E243" s="3"/>
      <c r="F243" s="3"/>
      <c r="G243" s="35"/>
      <c r="H243" s="3"/>
      <c r="I243" s="5"/>
      <c r="J243" s="3"/>
      <c r="K243" s="3"/>
      <c r="L243" s="22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22"/>
      <c r="AF243" s="3"/>
      <c r="AG243" s="3"/>
      <c r="AH243" s="3"/>
      <c r="AI243" s="3"/>
      <c r="AJ243" s="3"/>
      <c r="AK243" s="3"/>
      <c r="AL243" s="3"/>
    </row>
    <row r="244" spans="1:38" ht="12.75" customHeight="1" x14ac:dyDescent="0.2">
      <c r="A244" s="36"/>
      <c r="B244" s="36"/>
      <c r="C244" s="36"/>
      <c r="D244" s="36"/>
      <c r="E244" s="36"/>
      <c r="F244" s="36"/>
      <c r="G244" s="37"/>
      <c r="H244" s="36"/>
      <c r="I244" s="38"/>
      <c r="J244" s="36"/>
      <c r="K244" s="36"/>
      <c r="L244" s="38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8"/>
      <c r="AF244" s="36"/>
      <c r="AG244" s="36"/>
      <c r="AH244" s="36"/>
      <c r="AI244" s="36"/>
      <c r="AJ244" s="36"/>
      <c r="AK244" s="36"/>
      <c r="AL244" s="36"/>
    </row>
    <row r="245" spans="1:38" customFormat="1" ht="12.75" customHeight="1" x14ac:dyDescent="0.2">
      <c r="A245" s="1"/>
      <c r="B245" s="484" t="s">
        <v>55</v>
      </c>
      <c r="C245" s="473"/>
      <c r="D245" s="473"/>
      <c r="E245" s="473"/>
      <c r="F245" s="474"/>
      <c r="G245" s="21"/>
      <c r="H245" s="2" t="s">
        <v>56</v>
      </c>
      <c r="I245" s="95"/>
      <c r="J245" s="473" t="s">
        <v>255</v>
      </c>
      <c r="K245" s="474"/>
      <c r="L245" s="3"/>
      <c r="M245" s="3"/>
      <c r="N245" s="3"/>
      <c r="O245" s="5" t="s">
        <v>57</v>
      </c>
      <c r="P245" s="3"/>
      <c r="Q245" s="3"/>
      <c r="R245" s="1"/>
      <c r="S245" s="3"/>
      <c r="T245" s="1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13"/>
      <c r="AJ245" s="3"/>
      <c r="AK245" s="1"/>
      <c r="AL245" s="3"/>
    </row>
    <row r="246" spans="1:38" customFormat="1" ht="12.75" customHeight="1" x14ac:dyDescent="0.2">
      <c r="A246" s="1"/>
      <c r="B246" s="3"/>
      <c r="C246" s="3"/>
      <c r="D246" s="3"/>
      <c r="E246" s="188"/>
      <c r="F246" s="1"/>
      <c r="G246" s="21"/>
      <c r="H246" s="13"/>
      <c r="I246" s="96"/>
      <c r="J246" s="3"/>
      <c r="K246" s="1"/>
      <c r="L246" s="3"/>
      <c r="M246" s="3"/>
      <c r="N246" s="3"/>
      <c r="O246" s="3"/>
      <c r="P246" s="3"/>
      <c r="Q246" s="3"/>
      <c r="R246" s="1"/>
      <c r="S246" s="3"/>
      <c r="T246" s="1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13"/>
      <c r="AJ246" s="3"/>
      <c r="AK246" s="1"/>
      <c r="AL246" s="3"/>
    </row>
    <row r="247" spans="1:38" customFormat="1" ht="12.75" customHeight="1" thickBot="1" x14ac:dyDescent="0.25">
      <c r="A247" s="29"/>
      <c r="B247" s="26">
        <v>1</v>
      </c>
      <c r="C247" s="26">
        <v>2</v>
      </c>
      <c r="D247" s="26">
        <v>3</v>
      </c>
      <c r="E247" s="26">
        <v>4</v>
      </c>
      <c r="F247" s="28">
        <v>5</v>
      </c>
      <c r="G247" s="39">
        <v>6</v>
      </c>
      <c r="H247" s="28">
        <v>7</v>
      </c>
      <c r="I247" s="97">
        <v>8</v>
      </c>
      <c r="J247" s="26">
        <v>9</v>
      </c>
      <c r="K247" s="28">
        <v>10</v>
      </c>
      <c r="L247" s="26">
        <v>11</v>
      </c>
      <c r="M247" s="26" t="s">
        <v>1</v>
      </c>
      <c r="N247" s="26">
        <v>12</v>
      </c>
      <c r="O247" s="26">
        <v>13</v>
      </c>
      <c r="P247" s="26">
        <v>14</v>
      </c>
      <c r="Q247" s="26">
        <v>15</v>
      </c>
      <c r="R247" s="28" t="s">
        <v>2</v>
      </c>
      <c r="S247" s="25"/>
      <c r="T247" s="29"/>
      <c r="U247" s="26">
        <v>16</v>
      </c>
      <c r="V247" s="26">
        <v>17</v>
      </c>
      <c r="W247" s="26">
        <v>18</v>
      </c>
      <c r="X247" s="26">
        <v>19</v>
      </c>
      <c r="Y247" s="26">
        <v>20</v>
      </c>
      <c r="Z247" s="26" t="s">
        <v>3</v>
      </c>
      <c r="AA247" s="26">
        <v>21</v>
      </c>
      <c r="AB247" s="26">
        <v>22</v>
      </c>
      <c r="AC247" s="26">
        <v>23</v>
      </c>
      <c r="AD247" s="26">
        <v>24</v>
      </c>
      <c r="AE247" s="26">
        <v>25</v>
      </c>
      <c r="AF247" s="26">
        <v>26</v>
      </c>
      <c r="AG247" s="26">
        <v>27</v>
      </c>
      <c r="AH247" s="26">
        <v>28</v>
      </c>
      <c r="AI247" s="30">
        <v>29</v>
      </c>
      <c r="AJ247" s="26">
        <v>30</v>
      </c>
      <c r="AK247" s="28">
        <v>31</v>
      </c>
      <c r="AL247" s="25"/>
    </row>
    <row r="248" spans="1:38" s="4" customFormat="1" ht="12.75" customHeight="1" thickTop="1" x14ac:dyDescent="0.2">
      <c r="A248" s="1"/>
      <c r="B248" s="84" t="s">
        <v>4</v>
      </c>
      <c r="C248" s="98"/>
      <c r="D248" s="84" t="s">
        <v>5</v>
      </c>
      <c r="E248" s="185" t="s">
        <v>6</v>
      </c>
      <c r="F248" s="83" t="s">
        <v>7</v>
      </c>
      <c r="G248" s="160"/>
      <c r="H248" s="83"/>
      <c r="I248" s="100"/>
      <c r="J248" s="84"/>
      <c r="K248" s="83"/>
      <c r="L248" s="84" t="s">
        <v>237</v>
      </c>
      <c r="M248" s="84"/>
      <c r="N248" s="84" t="s">
        <v>235</v>
      </c>
      <c r="O248" s="101" t="s">
        <v>481</v>
      </c>
      <c r="P248" s="274"/>
      <c r="Q248" s="84" t="s">
        <v>391</v>
      </c>
      <c r="R248" s="83" t="s">
        <v>274</v>
      </c>
      <c r="S248" s="103"/>
      <c r="T248" s="67"/>
      <c r="U248" s="475" t="s">
        <v>256</v>
      </c>
      <c r="V248" s="476"/>
      <c r="W248" s="476"/>
      <c r="X248" s="476"/>
      <c r="Y248" s="477"/>
      <c r="Z248" s="84" t="s">
        <v>10</v>
      </c>
      <c r="AA248" s="84" t="s">
        <v>11</v>
      </c>
      <c r="AB248" s="84" t="s">
        <v>205</v>
      </c>
      <c r="AC248" s="84" t="s">
        <v>12</v>
      </c>
      <c r="AD248" s="84" t="s">
        <v>13</v>
      </c>
      <c r="AE248" s="84" t="s">
        <v>14</v>
      </c>
      <c r="AF248" s="84"/>
      <c r="AG248" s="84"/>
      <c r="AH248" s="101"/>
      <c r="AI248" s="102"/>
      <c r="AJ248" s="84" t="s">
        <v>15</v>
      </c>
      <c r="AK248" s="83" t="s">
        <v>7</v>
      </c>
      <c r="AL248" s="3"/>
    </row>
    <row r="249" spans="1:38" s="4" customFormat="1" ht="12.75" customHeight="1" x14ac:dyDescent="0.2">
      <c r="A249" s="1"/>
      <c r="B249" s="84" t="s">
        <v>8</v>
      </c>
      <c r="C249" s="84" t="s">
        <v>16</v>
      </c>
      <c r="D249" s="84" t="s">
        <v>17</v>
      </c>
      <c r="E249" s="186" t="s">
        <v>8</v>
      </c>
      <c r="F249" s="83" t="s">
        <v>18</v>
      </c>
      <c r="G249" s="160" t="s">
        <v>19</v>
      </c>
      <c r="H249" s="83" t="s">
        <v>20</v>
      </c>
      <c r="I249" s="100" t="s">
        <v>394</v>
      </c>
      <c r="J249" s="84" t="s">
        <v>21</v>
      </c>
      <c r="K249" s="83" t="s">
        <v>22</v>
      </c>
      <c r="L249" s="84" t="s">
        <v>392</v>
      </c>
      <c r="M249" s="84" t="s">
        <v>393</v>
      </c>
      <c r="N249" s="84" t="s">
        <v>262</v>
      </c>
      <c r="O249" s="101" t="s">
        <v>262</v>
      </c>
      <c r="P249" s="186" t="s">
        <v>23</v>
      </c>
      <c r="Q249" s="84" t="s">
        <v>8</v>
      </c>
      <c r="R249" s="83" t="s">
        <v>8</v>
      </c>
      <c r="S249" s="103"/>
      <c r="T249" s="67"/>
      <c r="U249" s="84" t="s">
        <v>25</v>
      </c>
      <c r="V249" s="84" t="s">
        <v>26</v>
      </c>
      <c r="W249" s="84" t="s">
        <v>27</v>
      </c>
      <c r="X249" s="84" t="s">
        <v>28</v>
      </c>
      <c r="Y249" s="84" t="s">
        <v>136</v>
      </c>
      <c r="Z249" s="84" t="s">
        <v>252</v>
      </c>
      <c r="AA249" s="84" t="s">
        <v>137</v>
      </c>
      <c r="AB249" s="84" t="s">
        <v>204</v>
      </c>
      <c r="AC249" s="84" t="s">
        <v>30</v>
      </c>
      <c r="AD249" s="84" t="s">
        <v>140</v>
      </c>
      <c r="AE249" s="84" t="s">
        <v>31</v>
      </c>
      <c r="AF249" s="84" t="s">
        <v>32</v>
      </c>
      <c r="AG249" s="84" t="s">
        <v>206</v>
      </c>
      <c r="AH249" s="101" t="s">
        <v>16</v>
      </c>
      <c r="AI249" s="99" t="s">
        <v>34</v>
      </c>
      <c r="AJ249" s="84" t="s">
        <v>35</v>
      </c>
      <c r="AK249" s="83" t="s">
        <v>18</v>
      </c>
      <c r="AL249" s="3"/>
    </row>
    <row r="250" spans="1:38" s="4" customFormat="1" ht="12.75" customHeight="1" thickBot="1" x14ac:dyDescent="0.25">
      <c r="A250" s="6"/>
      <c r="B250" s="85" t="s">
        <v>36</v>
      </c>
      <c r="C250" s="85" t="s">
        <v>37</v>
      </c>
      <c r="D250" s="85" t="s">
        <v>38</v>
      </c>
      <c r="E250" s="187" t="s">
        <v>39</v>
      </c>
      <c r="F250" s="104" t="s">
        <v>40</v>
      </c>
      <c r="G250" s="161"/>
      <c r="H250" s="104"/>
      <c r="I250" s="105" t="s">
        <v>41</v>
      </c>
      <c r="J250" s="85"/>
      <c r="K250" s="104"/>
      <c r="L250" s="85" t="s">
        <v>237</v>
      </c>
      <c r="M250" s="85"/>
      <c r="N250" s="85" t="s">
        <v>236</v>
      </c>
      <c r="O250" s="106" t="s">
        <v>236</v>
      </c>
      <c r="P250" s="275"/>
      <c r="Q250" s="276" t="s">
        <v>24</v>
      </c>
      <c r="R250" s="277" t="s">
        <v>24</v>
      </c>
      <c r="S250" s="108"/>
      <c r="T250" s="76"/>
      <c r="U250" s="85" t="s">
        <v>42</v>
      </c>
      <c r="V250" s="85" t="s">
        <v>43</v>
      </c>
      <c r="W250" s="85"/>
      <c r="X250" s="85" t="s">
        <v>44</v>
      </c>
      <c r="Y250" s="85" t="s">
        <v>30</v>
      </c>
      <c r="Z250" s="85" t="s">
        <v>30</v>
      </c>
      <c r="AA250" s="85" t="s">
        <v>138</v>
      </c>
      <c r="AB250" s="85" t="s">
        <v>15</v>
      </c>
      <c r="AC250" s="85" t="s">
        <v>139</v>
      </c>
      <c r="AD250" s="85" t="s">
        <v>141</v>
      </c>
      <c r="AE250" s="85" t="s">
        <v>47</v>
      </c>
      <c r="AF250" s="85" t="s">
        <v>48</v>
      </c>
      <c r="AG250" s="85" t="s">
        <v>15</v>
      </c>
      <c r="AH250" s="106" t="s">
        <v>30</v>
      </c>
      <c r="AI250" s="107"/>
      <c r="AJ250" s="85" t="s">
        <v>49</v>
      </c>
      <c r="AK250" s="104" t="s">
        <v>188</v>
      </c>
      <c r="AL250" s="7"/>
    </row>
    <row r="251" spans="1:38" s="297" customFormat="1" ht="12.75" customHeight="1" thickTop="1" x14ac:dyDescent="0.2">
      <c r="A251" s="292"/>
      <c r="B251" s="364">
        <f>B237</f>
        <v>0</v>
      </c>
      <c r="C251" s="364">
        <f>C237</f>
        <v>0</v>
      </c>
      <c r="D251" s="364">
        <f>D237</f>
        <v>0</v>
      </c>
      <c r="E251" s="378">
        <f>E237</f>
        <v>0</v>
      </c>
      <c r="F251" s="363">
        <f>F237</f>
        <v>0</v>
      </c>
      <c r="G251" s="132" t="str">
        <f>$C$11</f>
        <v>MAY</v>
      </c>
      <c r="H251" s="293" t="s">
        <v>58</v>
      </c>
      <c r="I251" s="294"/>
      <c r="J251" s="379">
        <f t="shared" ref="J251:R251" si="30">J237</f>
        <v>0</v>
      </c>
      <c r="K251" s="380">
        <f t="shared" si="30"/>
        <v>0</v>
      </c>
      <c r="L251" s="364">
        <f t="shared" si="30"/>
        <v>0</v>
      </c>
      <c r="M251" s="364">
        <f t="shared" si="30"/>
        <v>0</v>
      </c>
      <c r="N251" s="364">
        <f t="shared" si="30"/>
        <v>0</v>
      </c>
      <c r="O251" s="378">
        <f t="shared" si="30"/>
        <v>0</v>
      </c>
      <c r="P251" s="378">
        <f t="shared" si="30"/>
        <v>0</v>
      </c>
      <c r="Q251" s="364">
        <f t="shared" si="30"/>
        <v>0</v>
      </c>
      <c r="R251" s="381">
        <f t="shared" si="30"/>
        <v>0</v>
      </c>
      <c r="S251" s="295"/>
      <c r="T251" s="292"/>
      <c r="U251" s="364">
        <f t="shared" ref="U251:AH251" si="31">U237</f>
        <v>0</v>
      </c>
      <c r="V251" s="364">
        <f t="shared" si="31"/>
        <v>0</v>
      </c>
      <c r="W251" s="364">
        <f t="shared" si="31"/>
        <v>0</v>
      </c>
      <c r="X251" s="364">
        <f t="shared" si="31"/>
        <v>0</v>
      </c>
      <c r="Y251" s="364">
        <f t="shared" si="31"/>
        <v>0</v>
      </c>
      <c r="Z251" s="364">
        <f t="shared" si="31"/>
        <v>0</v>
      </c>
      <c r="AA251" s="364">
        <f t="shared" si="31"/>
        <v>0</v>
      </c>
      <c r="AB251" s="364">
        <f t="shared" si="31"/>
        <v>0</v>
      </c>
      <c r="AC251" s="364">
        <f t="shared" si="31"/>
        <v>0</v>
      </c>
      <c r="AD251" s="364">
        <f t="shared" si="31"/>
        <v>0</v>
      </c>
      <c r="AE251" s="364">
        <f t="shared" si="31"/>
        <v>0</v>
      </c>
      <c r="AF251" s="364">
        <f t="shared" si="31"/>
        <v>0</v>
      </c>
      <c r="AG251" s="364">
        <f t="shared" si="31"/>
        <v>0</v>
      </c>
      <c r="AH251" s="364">
        <f t="shared" si="31"/>
        <v>0</v>
      </c>
      <c r="AI251" s="296"/>
      <c r="AJ251" s="364">
        <f>AJ237</f>
        <v>0</v>
      </c>
      <c r="AK251" s="382">
        <f>AK237</f>
        <v>0</v>
      </c>
      <c r="AL251" s="295"/>
    </row>
    <row r="252" spans="1:38" s="22" customFormat="1" ht="12.75" customHeight="1" x14ac:dyDescent="0.2">
      <c r="A252" s="8">
        <v>1</v>
      </c>
      <c r="B252" s="343"/>
      <c r="C252" s="343"/>
      <c r="D252" s="343"/>
      <c r="E252" s="343"/>
      <c r="F252" s="345"/>
      <c r="G252" s="438"/>
      <c r="H252" s="287"/>
      <c r="I252" s="439"/>
      <c r="J252" s="364">
        <f t="shared" ref="J252:J282" si="32">SUM(B252:F252)</f>
        <v>0</v>
      </c>
      <c r="K252" s="363">
        <f t="shared" ref="K252:K282" si="33">SUM(U252:AK252)-SUM(L252:R252)</f>
        <v>0</v>
      </c>
      <c r="L252" s="343"/>
      <c r="M252" s="343"/>
      <c r="N252" s="343"/>
      <c r="O252" s="367"/>
      <c r="P252" s="344"/>
      <c r="Q252" s="343"/>
      <c r="R252" s="345"/>
      <c r="S252" s="16" t="s">
        <v>59</v>
      </c>
      <c r="T252" s="8">
        <v>1</v>
      </c>
      <c r="U252" s="343"/>
      <c r="V252" s="343"/>
      <c r="W252" s="343"/>
      <c r="X252" s="343"/>
      <c r="Y252" s="343"/>
      <c r="Z252" s="343"/>
      <c r="AA252" s="343"/>
      <c r="AB252" s="343"/>
      <c r="AC252" s="343"/>
      <c r="AD252" s="343"/>
      <c r="AE252" s="343"/>
      <c r="AF252" s="343"/>
      <c r="AG252" s="343"/>
      <c r="AH252" s="367"/>
      <c r="AI252" s="287"/>
      <c r="AJ252" s="343"/>
      <c r="AK252" s="345"/>
      <c r="AL252" s="16" t="s">
        <v>59</v>
      </c>
    </row>
    <row r="253" spans="1:38" s="22" customFormat="1" ht="12.75" customHeight="1" x14ac:dyDescent="0.2">
      <c r="A253" s="8">
        <v>2</v>
      </c>
      <c r="B253" s="343"/>
      <c r="C253" s="343"/>
      <c r="D253" s="343"/>
      <c r="E253" s="343"/>
      <c r="F253" s="345"/>
      <c r="G253" s="438"/>
      <c r="H253" s="287"/>
      <c r="I253" s="439"/>
      <c r="J253" s="364">
        <f t="shared" si="32"/>
        <v>0</v>
      </c>
      <c r="K253" s="363">
        <f t="shared" si="33"/>
        <v>0</v>
      </c>
      <c r="L253" s="343"/>
      <c r="M253" s="343"/>
      <c r="N253" s="343"/>
      <c r="O253" s="367"/>
      <c r="P253" s="344"/>
      <c r="Q253" s="343"/>
      <c r="R253" s="345"/>
      <c r="S253" s="16" t="s">
        <v>60</v>
      </c>
      <c r="T253" s="8">
        <v>2</v>
      </c>
      <c r="U253" s="343"/>
      <c r="V253" s="343"/>
      <c r="W253" s="343"/>
      <c r="X253" s="343"/>
      <c r="Y253" s="343"/>
      <c r="Z253" s="343"/>
      <c r="AA253" s="343"/>
      <c r="AB253" s="343"/>
      <c r="AC253" s="343"/>
      <c r="AD253" s="343"/>
      <c r="AE253" s="343"/>
      <c r="AF253" s="343"/>
      <c r="AG253" s="343"/>
      <c r="AH253" s="367"/>
      <c r="AI253" s="287"/>
      <c r="AJ253" s="343"/>
      <c r="AK253" s="345"/>
      <c r="AL253" s="16" t="s">
        <v>60</v>
      </c>
    </row>
    <row r="254" spans="1:38" s="22" customFormat="1" ht="12.75" customHeight="1" x14ac:dyDescent="0.2">
      <c r="A254" s="8">
        <v>3</v>
      </c>
      <c r="B254" s="343"/>
      <c r="C254" s="343"/>
      <c r="D254" s="343"/>
      <c r="E254" s="343"/>
      <c r="F254" s="345"/>
      <c r="G254" s="438"/>
      <c r="H254" s="287"/>
      <c r="I254" s="439"/>
      <c r="J254" s="364">
        <f t="shared" si="32"/>
        <v>0</v>
      </c>
      <c r="K254" s="363">
        <f t="shared" si="33"/>
        <v>0</v>
      </c>
      <c r="L254" s="343"/>
      <c r="M254" s="343"/>
      <c r="N254" s="343"/>
      <c r="O254" s="367"/>
      <c r="P254" s="344"/>
      <c r="Q254" s="343"/>
      <c r="R254" s="345"/>
      <c r="S254" s="16" t="s">
        <v>61</v>
      </c>
      <c r="T254" s="8">
        <v>3</v>
      </c>
      <c r="U254" s="343"/>
      <c r="V254" s="343"/>
      <c r="W254" s="343"/>
      <c r="X254" s="343"/>
      <c r="Y254" s="343"/>
      <c r="Z254" s="343"/>
      <c r="AA254" s="343"/>
      <c r="AB254" s="343"/>
      <c r="AC254" s="343"/>
      <c r="AD254" s="343"/>
      <c r="AE254" s="343"/>
      <c r="AF254" s="343"/>
      <c r="AG254" s="343"/>
      <c r="AH254" s="367"/>
      <c r="AI254" s="287"/>
      <c r="AJ254" s="343"/>
      <c r="AK254" s="345"/>
      <c r="AL254" s="16" t="s">
        <v>61</v>
      </c>
    </row>
    <row r="255" spans="1:38" s="22" customFormat="1" ht="12.75" customHeight="1" x14ac:dyDescent="0.2">
      <c r="A255" s="8">
        <v>4</v>
      </c>
      <c r="B255" s="343"/>
      <c r="C255" s="343"/>
      <c r="D255" s="343"/>
      <c r="E255" s="343"/>
      <c r="F255" s="345"/>
      <c r="G255" s="438"/>
      <c r="H255" s="287"/>
      <c r="I255" s="439"/>
      <c r="J255" s="364">
        <f t="shared" si="32"/>
        <v>0</v>
      </c>
      <c r="K255" s="363">
        <f t="shared" si="33"/>
        <v>0</v>
      </c>
      <c r="L255" s="343"/>
      <c r="M255" s="343"/>
      <c r="N255" s="343"/>
      <c r="O255" s="367"/>
      <c r="P255" s="344"/>
      <c r="Q255" s="343"/>
      <c r="R255" s="345"/>
      <c r="S255" s="16" t="s">
        <v>62</v>
      </c>
      <c r="T255" s="8">
        <v>4</v>
      </c>
      <c r="U255" s="343"/>
      <c r="V255" s="343"/>
      <c r="W255" s="343"/>
      <c r="X255" s="343"/>
      <c r="Y255" s="343"/>
      <c r="Z255" s="343"/>
      <c r="AA255" s="343"/>
      <c r="AB255" s="343"/>
      <c r="AC255" s="343"/>
      <c r="AD255" s="343"/>
      <c r="AE255" s="343"/>
      <c r="AF255" s="343"/>
      <c r="AG255" s="343"/>
      <c r="AH255" s="367"/>
      <c r="AI255" s="287"/>
      <c r="AJ255" s="343"/>
      <c r="AK255" s="345"/>
      <c r="AL255" s="16" t="s">
        <v>62</v>
      </c>
    </row>
    <row r="256" spans="1:38" s="22" customFormat="1" ht="12.75" customHeight="1" x14ac:dyDescent="0.2">
      <c r="A256" s="8">
        <v>5</v>
      </c>
      <c r="B256" s="343"/>
      <c r="C256" s="343"/>
      <c r="D256" s="343"/>
      <c r="E256" s="343"/>
      <c r="F256" s="345"/>
      <c r="G256" s="440"/>
      <c r="H256" s="287"/>
      <c r="I256" s="439"/>
      <c r="J256" s="364">
        <f t="shared" si="32"/>
        <v>0</v>
      </c>
      <c r="K256" s="363">
        <f t="shared" si="33"/>
        <v>0</v>
      </c>
      <c r="L256" s="343"/>
      <c r="M256" s="343"/>
      <c r="N256" s="343"/>
      <c r="O256" s="367"/>
      <c r="P256" s="344"/>
      <c r="Q256" s="343"/>
      <c r="R256" s="345"/>
      <c r="S256" s="16" t="s">
        <v>63</v>
      </c>
      <c r="T256" s="8">
        <v>5</v>
      </c>
      <c r="U256" s="343"/>
      <c r="V256" s="343"/>
      <c r="W256" s="343"/>
      <c r="X256" s="343"/>
      <c r="Y256" s="343"/>
      <c r="Z256" s="343"/>
      <c r="AA256" s="343"/>
      <c r="AB256" s="343"/>
      <c r="AC256" s="343"/>
      <c r="AD256" s="343"/>
      <c r="AE256" s="343"/>
      <c r="AF256" s="343"/>
      <c r="AG256" s="343"/>
      <c r="AH256" s="367"/>
      <c r="AI256" s="287"/>
      <c r="AJ256" s="343"/>
      <c r="AK256" s="345"/>
      <c r="AL256" s="16" t="s">
        <v>63</v>
      </c>
    </row>
    <row r="257" spans="1:38" s="22" customFormat="1" ht="12.75" customHeight="1" x14ac:dyDescent="0.2">
      <c r="A257" s="17">
        <v>6</v>
      </c>
      <c r="B257" s="346"/>
      <c r="C257" s="346"/>
      <c r="D257" s="346"/>
      <c r="E257" s="346"/>
      <c r="F257" s="348"/>
      <c r="G257" s="438"/>
      <c r="H257" s="288"/>
      <c r="I257" s="441"/>
      <c r="J257" s="364">
        <f t="shared" si="32"/>
        <v>0</v>
      </c>
      <c r="K257" s="363">
        <f t="shared" si="33"/>
        <v>0</v>
      </c>
      <c r="L257" s="346"/>
      <c r="M257" s="346"/>
      <c r="N257" s="346"/>
      <c r="O257" s="368"/>
      <c r="P257" s="347"/>
      <c r="Q257" s="346"/>
      <c r="R257" s="348"/>
      <c r="S257" s="18" t="s">
        <v>64</v>
      </c>
      <c r="T257" s="17">
        <v>6</v>
      </c>
      <c r="U257" s="346"/>
      <c r="V257" s="346"/>
      <c r="W257" s="346"/>
      <c r="X257" s="346"/>
      <c r="Y257" s="346"/>
      <c r="Z257" s="346"/>
      <c r="AA257" s="346"/>
      <c r="AB257" s="346"/>
      <c r="AC257" s="346"/>
      <c r="AD257" s="346"/>
      <c r="AE257" s="346"/>
      <c r="AF257" s="346"/>
      <c r="AG257" s="346"/>
      <c r="AH257" s="368"/>
      <c r="AI257" s="288"/>
      <c r="AJ257" s="346"/>
      <c r="AK257" s="348"/>
      <c r="AL257" s="18" t="s">
        <v>64</v>
      </c>
    </row>
    <row r="258" spans="1:38" s="22" customFormat="1" ht="12.75" customHeight="1" x14ac:dyDescent="0.2">
      <c r="A258" s="8">
        <v>7</v>
      </c>
      <c r="B258" s="343"/>
      <c r="C258" s="343"/>
      <c r="D258" s="343"/>
      <c r="E258" s="343"/>
      <c r="F258" s="345"/>
      <c r="G258" s="438"/>
      <c r="H258" s="287"/>
      <c r="I258" s="439"/>
      <c r="J258" s="364">
        <f t="shared" si="32"/>
        <v>0</v>
      </c>
      <c r="K258" s="363">
        <f t="shared" si="33"/>
        <v>0</v>
      </c>
      <c r="L258" s="343"/>
      <c r="M258" s="343"/>
      <c r="N258" s="343"/>
      <c r="O258" s="367"/>
      <c r="P258" s="344"/>
      <c r="Q258" s="343"/>
      <c r="R258" s="345"/>
      <c r="S258" s="16" t="s">
        <v>65</v>
      </c>
      <c r="T258" s="8">
        <v>7</v>
      </c>
      <c r="U258" s="343"/>
      <c r="V258" s="343"/>
      <c r="W258" s="343"/>
      <c r="X258" s="343"/>
      <c r="Y258" s="343"/>
      <c r="Z258" s="343"/>
      <c r="AA258" s="343"/>
      <c r="AB258" s="343"/>
      <c r="AC258" s="343"/>
      <c r="AD258" s="343"/>
      <c r="AE258" s="343"/>
      <c r="AF258" s="343"/>
      <c r="AG258" s="343"/>
      <c r="AH258" s="367"/>
      <c r="AI258" s="287"/>
      <c r="AJ258" s="343"/>
      <c r="AK258" s="345"/>
      <c r="AL258" s="16" t="s">
        <v>65</v>
      </c>
    </row>
    <row r="259" spans="1:38" s="22" customFormat="1" ht="12.75" customHeight="1" x14ac:dyDescent="0.2">
      <c r="A259" s="8">
        <v>8</v>
      </c>
      <c r="B259" s="343"/>
      <c r="C259" s="343"/>
      <c r="D259" s="343"/>
      <c r="E259" s="343"/>
      <c r="F259" s="345"/>
      <c r="G259" s="438"/>
      <c r="H259" s="287"/>
      <c r="I259" s="439"/>
      <c r="J259" s="364">
        <f t="shared" si="32"/>
        <v>0</v>
      </c>
      <c r="K259" s="363">
        <f t="shared" si="33"/>
        <v>0</v>
      </c>
      <c r="L259" s="343"/>
      <c r="M259" s="343"/>
      <c r="N259" s="343"/>
      <c r="O259" s="367"/>
      <c r="P259" s="344"/>
      <c r="Q259" s="343"/>
      <c r="R259" s="345"/>
      <c r="S259" s="16" t="s">
        <v>66</v>
      </c>
      <c r="T259" s="8">
        <v>8</v>
      </c>
      <c r="U259" s="343"/>
      <c r="V259" s="343"/>
      <c r="W259" s="343"/>
      <c r="X259" s="343"/>
      <c r="Y259" s="343"/>
      <c r="Z259" s="343"/>
      <c r="AA259" s="343"/>
      <c r="AB259" s="343"/>
      <c r="AC259" s="343"/>
      <c r="AD259" s="343"/>
      <c r="AE259" s="343"/>
      <c r="AF259" s="343"/>
      <c r="AG259" s="343"/>
      <c r="AH259" s="367"/>
      <c r="AI259" s="287"/>
      <c r="AJ259" s="343"/>
      <c r="AK259" s="345"/>
      <c r="AL259" s="16" t="s">
        <v>66</v>
      </c>
    </row>
    <row r="260" spans="1:38" s="22" customFormat="1" ht="12.75" customHeight="1" x14ac:dyDescent="0.2">
      <c r="A260" s="8">
        <v>9</v>
      </c>
      <c r="B260" s="343"/>
      <c r="C260" s="343"/>
      <c r="D260" s="343"/>
      <c r="E260" s="343"/>
      <c r="F260" s="345"/>
      <c r="G260" s="438"/>
      <c r="H260" s="287"/>
      <c r="I260" s="439"/>
      <c r="J260" s="364">
        <f t="shared" si="32"/>
        <v>0</v>
      </c>
      <c r="K260" s="363">
        <f t="shared" si="33"/>
        <v>0</v>
      </c>
      <c r="L260" s="343"/>
      <c r="M260" s="343"/>
      <c r="N260" s="343"/>
      <c r="O260" s="367"/>
      <c r="P260" s="344"/>
      <c r="Q260" s="343"/>
      <c r="R260" s="345"/>
      <c r="S260" s="16" t="s">
        <v>67</v>
      </c>
      <c r="T260" s="8">
        <v>9</v>
      </c>
      <c r="U260" s="343"/>
      <c r="V260" s="343"/>
      <c r="W260" s="343"/>
      <c r="X260" s="343"/>
      <c r="Y260" s="343"/>
      <c r="Z260" s="343"/>
      <c r="AA260" s="343"/>
      <c r="AB260" s="343"/>
      <c r="AC260" s="343"/>
      <c r="AD260" s="343"/>
      <c r="AE260" s="343"/>
      <c r="AF260" s="343"/>
      <c r="AG260" s="343"/>
      <c r="AH260" s="367"/>
      <c r="AI260" s="287"/>
      <c r="AJ260" s="343"/>
      <c r="AK260" s="345"/>
      <c r="AL260" s="16" t="s">
        <v>67</v>
      </c>
    </row>
    <row r="261" spans="1:38" s="22" customFormat="1" ht="12.75" customHeight="1" x14ac:dyDescent="0.2">
      <c r="A261" s="8">
        <v>10</v>
      </c>
      <c r="B261" s="343"/>
      <c r="C261" s="343"/>
      <c r="D261" s="343"/>
      <c r="E261" s="343"/>
      <c r="F261" s="345"/>
      <c r="G261" s="438"/>
      <c r="H261" s="287"/>
      <c r="I261" s="439"/>
      <c r="J261" s="364">
        <f t="shared" si="32"/>
        <v>0</v>
      </c>
      <c r="K261" s="363">
        <f t="shared" si="33"/>
        <v>0</v>
      </c>
      <c r="L261" s="343"/>
      <c r="M261" s="343"/>
      <c r="N261" s="343"/>
      <c r="O261" s="367"/>
      <c r="P261" s="344"/>
      <c r="Q261" s="343"/>
      <c r="R261" s="345"/>
      <c r="S261" s="16" t="s">
        <v>68</v>
      </c>
      <c r="T261" s="8">
        <v>10</v>
      </c>
      <c r="U261" s="343"/>
      <c r="V261" s="343"/>
      <c r="W261" s="343"/>
      <c r="X261" s="343"/>
      <c r="Y261" s="343"/>
      <c r="Z261" s="343"/>
      <c r="AA261" s="343"/>
      <c r="AB261" s="343"/>
      <c r="AC261" s="343"/>
      <c r="AD261" s="343"/>
      <c r="AE261" s="343"/>
      <c r="AF261" s="343"/>
      <c r="AG261" s="343"/>
      <c r="AH261" s="367"/>
      <c r="AI261" s="287"/>
      <c r="AJ261" s="343"/>
      <c r="AK261" s="345"/>
      <c r="AL261" s="16" t="s">
        <v>68</v>
      </c>
    </row>
    <row r="262" spans="1:38" s="22" customFormat="1" ht="12.75" customHeight="1" x14ac:dyDescent="0.2">
      <c r="A262" s="8">
        <v>11</v>
      </c>
      <c r="B262" s="343"/>
      <c r="C262" s="343"/>
      <c r="D262" s="343"/>
      <c r="E262" s="343"/>
      <c r="F262" s="345"/>
      <c r="G262" s="438"/>
      <c r="H262" s="287"/>
      <c r="I262" s="439"/>
      <c r="J262" s="364">
        <f t="shared" si="32"/>
        <v>0</v>
      </c>
      <c r="K262" s="363">
        <f t="shared" si="33"/>
        <v>0</v>
      </c>
      <c r="L262" s="343"/>
      <c r="M262" s="343"/>
      <c r="N262" s="343"/>
      <c r="O262" s="367"/>
      <c r="P262" s="344"/>
      <c r="Q262" s="343"/>
      <c r="R262" s="345"/>
      <c r="S262" s="16" t="s">
        <v>69</v>
      </c>
      <c r="T262" s="8">
        <v>11</v>
      </c>
      <c r="U262" s="343"/>
      <c r="V262" s="343"/>
      <c r="W262" s="343"/>
      <c r="X262" s="343"/>
      <c r="Y262" s="343"/>
      <c r="Z262" s="343"/>
      <c r="AA262" s="343"/>
      <c r="AB262" s="343"/>
      <c r="AC262" s="343"/>
      <c r="AD262" s="343"/>
      <c r="AE262" s="343"/>
      <c r="AF262" s="343"/>
      <c r="AG262" s="343"/>
      <c r="AH262" s="367"/>
      <c r="AI262" s="287"/>
      <c r="AJ262" s="343"/>
      <c r="AK262" s="345"/>
      <c r="AL262" s="16" t="s">
        <v>69</v>
      </c>
    </row>
    <row r="263" spans="1:38" s="22" customFormat="1" ht="12.75" customHeight="1" x14ac:dyDescent="0.2">
      <c r="A263" s="8">
        <v>12</v>
      </c>
      <c r="B263" s="343"/>
      <c r="C263" s="343"/>
      <c r="D263" s="343"/>
      <c r="E263" s="343"/>
      <c r="F263" s="345"/>
      <c r="G263" s="438"/>
      <c r="H263" s="287"/>
      <c r="I263" s="439"/>
      <c r="J263" s="364">
        <f t="shared" si="32"/>
        <v>0</v>
      </c>
      <c r="K263" s="363">
        <f t="shared" si="33"/>
        <v>0</v>
      </c>
      <c r="L263" s="343"/>
      <c r="M263" s="343"/>
      <c r="N263" s="343"/>
      <c r="O263" s="367"/>
      <c r="P263" s="344"/>
      <c r="Q263" s="343"/>
      <c r="R263" s="345"/>
      <c r="S263" s="16" t="s">
        <v>70</v>
      </c>
      <c r="T263" s="8">
        <v>12</v>
      </c>
      <c r="U263" s="343"/>
      <c r="V263" s="343"/>
      <c r="W263" s="343"/>
      <c r="X263" s="343"/>
      <c r="Y263" s="343"/>
      <c r="Z263" s="343"/>
      <c r="AA263" s="343"/>
      <c r="AB263" s="343"/>
      <c r="AC263" s="343"/>
      <c r="AD263" s="343"/>
      <c r="AE263" s="343"/>
      <c r="AF263" s="343"/>
      <c r="AG263" s="343"/>
      <c r="AH263" s="367"/>
      <c r="AI263" s="287"/>
      <c r="AJ263" s="343"/>
      <c r="AK263" s="345"/>
      <c r="AL263" s="16" t="s">
        <v>70</v>
      </c>
    </row>
    <row r="264" spans="1:38" s="22" customFormat="1" ht="12.75" customHeight="1" x14ac:dyDescent="0.2">
      <c r="A264" s="8">
        <v>13</v>
      </c>
      <c r="B264" s="343"/>
      <c r="C264" s="343"/>
      <c r="D264" s="343"/>
      <c r="E264" s="343"/>
      <c r="F264" s="345"/>
      <c r="G264" s="438"/>
      <c r="H264" s="287"/>
      <c r="I264" s="439"/>
      <c r="J264" s="364">
        <f t="shared" si="32"/>
        <v>0</v>
      </c>
      <c r="K264" s="363">
        <f t="shared" si="33"/>
        <v>0</v>
      </c>
      <c r="L264" s="343"/>
      <c r="M264" s="343"/>
      <c r="N264" s="343"/>
      <c r="O264" s="367"/>
      <c r="P264" s="344"/>
      <c r="Q264" s="343"/>
      <c r="R264" s="345"/>
      <c r="S264" s="16" t="s">
        <v>71</v>
      </c>
      <c r="T264" s="8">
        <v>13</v>
      </c>
      <c r="U264" s="343"/>
      <c r="V264" s="343"/>
      <c r="W264" s="343"/>
      <c r="X264" s="343"/>
      <c r="Y264" s="343"/>
      <c r="Z264" s="343"/>
      <c r="AA264" s="343"/>
      <c r="AB264" s="343"/>
      <c r="AC264" s="343"/>
      <c r="AD264" s="343"/>
      <c r="AE264" s="343"/>
      <c r="AF264" s="343"/>
      <c r="AG264" s="343"/>
      <c r="AH264" s="367"/>
      <c r="AI264" s="287"/>
      <c r="AJ264" s="343"/>
      <c r="AK264" s="345"/>
      <c r="AL264" s="16" t="s">
        <v>71</v>
      </c>
    </row>
    <row r="265" spans="1:38" s="22" customFormat="1" ht="12.75" customHeight="1" x14ac:dyDescent="0.2">
      <c r="A265" s="8">
        <v>14</v>
      </c>
      <c r="B265" s="343"/>
      <c r="C265" s="343"/>
      <c r="D265" s="343"/>
      <c r="E265" s="343"/>
      <c r="F265" s="345"/>
      <c r="G265" s="438"/>
      <c r="H265" s="287"/>
      <c r="I265" s="439"/>
      <c r="J265" s="364">
        <f t="shared" si="32"/>
        <v>0</v>
      </c>
      <c r="K265" s="363">
        <f t="shared" si="33"/>
        <v>0</v>
      </c>
      <c r="L265" s="343"/>
      <c r="M265" s="343"/>
      <c r="N265" s="343"/>
      <c r="O265" s="367"/>
      <c r="P265" s="344"/>
      <c r="Q265" s="343"/>
      <c r="R265" s="345"/>
      <c r="S265" s="16" t="s">
        <v>72</v>
      </c>
      <c r="T265" s="8">
        <v>14</v>
      </c>
      <c r="U265" s="343"/>
      <c r="V265" s="343"/>
      <c r="W265" s="343"/>
      <c r="X265" s="343"/>
      <c r="Y265" s="343"/>
      <c r="Z265" s="343"/>
      <c r="AA265" s="343"/>
      <c r="AB265" s="343"/>
      <c r="AC265" s="343"/>
      <c r="AD265" s="343"/>
      <c r="AE265" s="343"/>
      <c r="AF265" s="343"/>
      <c r="AG265" s="343"/>
      <c r="AH265" s="367"/>
      <c r="AI265" s="287"/>
      <c r="AJ265" s="343"/>
      <c r="AK265" s="345"/>
      <c r="AL265" s="16" t="s">
        <v>72</v>
      </c>
    </row>
    <row r="266" spans="1:38" s="22" customFormat="1" ht="12.75" customHeight="1" x14ac:dyDescent="0.2">
      <c r="A266" s="8">
        <v>15</v>
      </c>
      <c r="B266" s="343"/>
      <c r="C266" s="343"/>
      <c r="D266" s="343"/>
      <c r="E266" s="343"/>
      <c r="F266" s="345"/>
      <c r="G266" s="438"/>
      <c r="H266" s="287"/>
      <c r="I266" s="439"/>
      <c r="J266" s="364">
        <f t="shared" si="32"/>
        <v>0</v>
      </c>
      <c r="K266" s="363">
        <f t="shared" si="33"/>
        <v>0</v>
      </c>
      <c r="L266" s="343"/>
      <c r="M266" s="343"/>
      <c r="N266" s="343"/>
      <c r="O266" s="367"/>
      <c r="P266" s="344"/>
      <c r="Q266" s="343"/>
      <c r="R266" s="345"/>
      <c r="S266" s="16" t="s">
        <v>73</v>
      </c>
      <c r="T266" s="8">
        <v>15</v>
      </c>
      <c r="U266" s="343"/>
      <c r="V266" s="343"/>
      <c r="W266" s="343"/>
      <c r="X266" s="343"/>
      <c r="Y266" s="343"/>
      <c r="Z266" s="343"/>
      <c r="AA266" s="343"/>
      <c r="AB266" s="343"/>
      <c r="AC266" s="343"/>
      <c r="AD266" s="343"/>
      <c r="AE266" s="343"/>
      <c r="AF266" s="343"/>
      <c r="AG266" s="343"/>
      <c r="AH266" s="367"/>
      <c r="AI266" s="287"/>
      <c r="AJ266" s="343"/>
      <c r="AK266" s="345"/>
      <c r="AL266" s="16" t="s">
        <v>73</v>
      </c>
    </row>
    <row r="267" spans="1:38" s="22" customFormat="1" ht="12.75" customHeight="1" x14ac:dyDescent="0.2">
      <c r="A267" s="8">
        <v>16</v>
      </c>
      <c r="B267" s="343"/>
      <c r="C267" s="343"/>
      <c r="D267" s="343"/>
      <c r="E267" s="343"/>
      <c r="F267" s="345"/>
      <c r="G267" s="438"/>
      <c r="H267" s="287"/>
      <c r="I267" s="439"/>
      <c r="J267" s="364">
        <f t="shared" si="32"/>
        <v>0</v>
      </c>
      <c r="K267" s="363">
        <f t="shared" si="33"/>
        <v>0</v>
      </c>
      <c r="L267" s="343"/>
      <c r="M267" s="343"/>
      <c r="N267" s="343"/>
      <c r="O267" s="367"/>
      <c r="P267" s="344"/>
      <c r="Q267" s="343"/>
      <c r="R267" s="345"/>
      <c r="S267" s="16" t="s">
        <v>74</v>
      </c>
      <c r="T267" s="8">
        <v>16</v>
      </c>
      <c r="U267" s="343"/>
      <c r="V267" s="343"/>
      <c r="W267" s="343"/>
      <c r="X267" s="343"/>
      <c r="Y267" s="343"/>
      <c r="Z267" s="343"/>
      <c r="AA267" s="343"/>
      <c r="AB267" s="343"/>
      <c r="AC267" s="343"/>
      <c r="AD267" s="343"/>
      <c r="AE267" s="343"/>
      <c r="AF267" s="343"/>
      <c r="AG267" s="343"/>
      <c r="AH267" s="367"/>
      <c r="AI267" s="287"/>
      <c r="AJ267" s="343"/>
      <c r="AK267" s="345"/>
      <c r="AL267" s="16" t="s">
        <v>74</v>
      </c>
    </row>
    <row r="268" spans="1:38" s="22" customFormat="1" ht="12.75" customHeight="1" x14ac:dyDescent="0.2">
      <c r="A268" s="8">
        <v>17</v>
      </c>
      <c r="B268" s="343"/>
      <c r="C268" s="343"/>
      <c r="D268" s="343"/>
      <c r="E268" s="343"/>
      <c r="F268" s="345"/>
      <c r="G268" s="438"/>
      <c r="H268" s="287"/>
      <c r="I268" s="439"/>
      <c r="J268" s="364">
        <f t="shared" si="32"/>
        <v>0</v>
      </c>
      <c r="K268" s="363">
        <f t="shared" si="33"/>
        <v>0</v>
      </c>
      <c r="L268" s="343"/>
      <c r="M268" s="343"/>
      <c r="N268" s="343"/>
      <c r="O268" s="367"/>
      <c r="P268" s="344"/>
      <c r="Q268" s="343"/>
      <c r="R268" s="345"/>
      <c r="S268" s="16" t="s">
        <v>75</v>
      </c>
      <c r="T268" s="8">
        <v>17</v>
      </c>
      <c r="U268" s="343"/>
      <c r="V268" s="343"/>
      <c r="W268" s="343"/>
      <c r="X268" s="343"/>
      <c r="Y268" s="343"/>
      <c r="Z268" s="343"/>
      <c r="AA268" s="343"/>
      <c r="AB268" s="343"/>
      <c r="AC268" s="343"/>
      <c r="AD268" s="343"/>
      <c r="AE268" s="343"/>
      <c r="AF268" s="343"/>
      <c r="AG268" s="343"/>
      <c r="AH268" s="367"/>
      <c r="AI268" s="287"/>
      <c r="AJ268" s="343"/>
      <c r="AK268" s="345"/>
      <c r="AL268" s="16" t="s">
        <v>75</v>
      </c>
    </row>
    <row r="269" spans="1:38" s="22" customFormat="1" ht="12.75" customHeight="1" x14ac:dyDescent="0.2">
      <c r="A269" s="8">
        <v>18</v>
      </c>
      <c r="B269" s="343"/>
      <c r="C269" s="343"/>
      <c r="D269" s="343"/>
      <c r="E269" s="343"/>
      <c r="F269" s="345"/>
      <c r="G269" s="438"/>
      <c r="H269" s="287"/>
      <c r="I269" s="439"/>
      <c r="J269" s="364">
        <f t="shared" si="32"/>
        <v>0</v>
      </c>
      <c r="K269" s="363">
        <f t="shared" si="33"/>
        <v>0</v>
      </c>
      <c r="L269" s="343"/>
      <c r="M269" s="343"/>
      <c r="N269" s="343"/>
      <c r="O269" s="367"/>
      <c r="P269" s="344"/>
      <c r="Q269" s="343"/>
      <c r="R269" s="345"/>
      <c r="S269" s="16" t="s">
        <v>76</v>
      </c>
      <c r="T269" s="8">
        <v>18</v>
      </c>
      <c r="U269" s="343"/>
      <c r="V269" s="343"/>
      <c r="W269" s="343"/>
      <c r="X269" s="343"/>
      <c r="Y269" s="343"/>
      <c r="Z269" s="343"/>
      <c r="AA269" s="343"/>
      <c r="AB269" s="343"/>
      <c r="AC269" s="343"/>
      <c r="AD269" s="343"/>
      <c r="AE269" s="343"/>
      <c r="AF269" s="343"/>
      <c r="AG269" s="343"/>
      <c r="AH269" s="367"/>
      <c r="AI269" s="287"/>
      <c r="AJ269" s="343"/>
      <c r="AK269" s="345"/>
      <c r="AL269" s="16" t="s">
        <v>76</v>
      </c>
    </row>
    <row r="270" spans="1:38" s="22" customFormat="1" ht="12.75" customHeight="1" x14ac:dyDescent="0.2">
      <c r="A270" s="8">
        <v>19</v>
      </c>
      <c r="B270" s="343"/>
      <c r="C270" s="343"/>
      <c r="D270" s="343"/>
      <c r="E270" s="343"/>
      <c r="F270" s="345"/>
      <c r="G270" s="438"/>
      <c r="H270" s="287"/>
      <c r="I270" s="439"/>
      <c r="J270" s="364">
        <f t="shared" si="32"/>
        <v>0</v>
      </c>
      <c r="K270" s="363">
        <f t="shared" si="33"/>
        <v>0</v>
      </c>
      <c r="L270" s="343"/>
      <c r="M270" s="343"/>
      <c r="N270" s="343"/>
      <c r="O270" s="367"/>
      <c r="P270" s="344"/>
      <c r="Q270" s="343"/>
      <c r="R270" s="345"/>
      <c r="S270" s="16" t="s">
        <v>77</v>
      </c>
      <c r="T270" s="8">
        <v>19</v>
      </c>
      <c r="U270" s="343"/>
      <c r="V270" s="343"/>
      <c r="W270" s="343"/>
      <c r="X270" s="343"/>
      <c r="Y270" s="343"/>
      <c r="Z270" s="343"/>
      <c r="AA270" s="343"/>
      <c r="AB270" s="343"/>
      <c r="AC270" s="343"/>
      <c r="AD270" s="343"/>
      <c r="AE270" s="343"/>
      <c r="AF270" s="343"/>
      <c r="AG270" s="343"/>
      <c r="AH270" s="367"/>
      <c r="AI270" s="287"/>
      <c r="AJ270" s="343"/>
      <c r="AK270" s="345"/>
      <c r="AL270" s="16" t="s">
        <v>77</v>
      </c>
    </row>
    <row r="271" spans="1:38" s="22" customFormat="1" ht="12.75" customHeight="1" x14ac:dyDescent="0.2">
      <c r="A271" s="8">
        <v>20</v>
      </c>
      <c r="B271" s="343"/>
      <c r="C271" s="343"/>
      <c r="D271" s="343"/>
      <c r="E271" s="343"/>
      <c r="F271" s="345"/>
      <c r="G271" s="438"/>
      <c r="H271" s="287"/>
      <c r="I271" s="439"/>
      <c r="J271" s="364">
        <f t="shared" si="32"/>
        <v>0</v>
      </c>
      <c r="K271" s="363">
        <f t="shared" si="33"/>
        <v>0</v>
      </c>
      <c r="L271" s="343"/>
      <c r="M271" s="343"/>
      <c r="N271" s="343"/>
      <c r="O271" s="367"/>
      <c r="P271" s="344"/>
      <c r="Q271" s="343"/>
      <c r="R271" s="345"/>
      <c r="S271" s="16" t="s">
        <v>78</v>
      </c>
      <c r="T271" s="8">
        <v>20</v>
      </c>
      <c r="U271" s="343"/>
      <c r="V271" s="343"/>
      <c r="W271" s="343"/>
      <c r="X271" s="343"/>
      <c r="Y271" s="343"/>
      <c r="Z271" s="343"/>
      <c r="AA271" s="343"/>
      <c r="AB271" s="343"/>
      <c r="AC271" s="343"/>
      <c r="AD271" s="343"/>
      <c r="AE271" s="343"/>
      <c r="AF271" s="343"/>
      <c r="AG271" s="343"/>
      <c r="AH271" s="367"/>
      <c r="AI271" s="287"/>
      <c r="AJ271" s="343"/>
      <c r="AK271" s="345"/>
      <c r="AL271" s="16" t="s">
        <v>78</v>
      </c>
    </row>
    <row r="272" spans="1:38" s="22" customFormat="1" ht="12.75" customHeight="1" x14ac:dyDescent="0.2">
      <c r="A272" s="8">
        <v>21</v>
      </c>
      <c r="B272" s="343"/>
      <c r="C272" s="343"/>
      <c r="D272" s="343"/>
      <c r="E272" s="343"/>
      <c r="F272" s="345"/>
      <c r="G272" s="438"/>
      <c r="H272" s="287"/>
      <c r="I272" s="439"/>
      <c r="J272" s="364">
        <f t="shared" si="32"/>
        <v>0</v>
      </c>
      <c r="K272" s="363">
        <f t="shared" si="33"/>
        <v>0</v>
      </c>
      <c r="L272" s="343"/>
      <c r="M272" s="343"/>
      <c r="N272" s="343"/>
      <c r="O272" s="367"/>
      <c r="P272" s="344"/>
      <c r="Q272" s="343"/>
      <c r="R272" s="345"/>
      <c r="S272" s="16" t="s">
        <v>79</v>
      </c>
      <c r="T272" s="8">
        <v>21</v>
      </c>
      <c r="U272" s="343"/>
      <c r="V272" s="343"/>
      <c r="W272" s="343"/>
      <c r="X272" s="343"/>
      <c r="Y272" s="343"/>
      <c r="Z272" s="343"/>
      <c r="AA272" s="343"/>
      <c r="AB272" s="343"/>
      <c r="AC272" s="343"/>
      <c r="AD272" s="343"/>
      <c r="AE272" s="343"/>
      <c r="AF272" s="343"/>
      <c r="AG272" s="343"/>
      <c r="AH272" s="367"/>
      <c r="AI272" s="287"/>
      <c r="AJ272" s="343"/>
      <c r="AK272" s="345"/>
      <c r="AL272" s="16" t="s">
        <v>79</v>
      </c>
    </row>
    <row r="273" spans="1:38" s="22" customFormat="1" ht="12.75" customHeight="1" x14ac:dyDescent="0.2">
      <c r="A273" s="8">
        <v>22</v>
      </c>
      <c r="B273" s="343"/>
      <c r="C273" s="343"/>
      <c r="D273" s="343"/>
      <c r="E273" s="343"/>
      <c r="F273" s="345"/>
      <c r="G273" s="438"/>
      <c r="H273" s="287"/>
      <c r="I273" s="439"/>
      <c r="J273" s="364">
        <f t="shared" si="32"/>
        <v>0</v>
      </c>
      <c r="K273" s="363">
        <f t="shared" si="33"/>
        <v>0</v>
      </c>
      <c r="L273" s="343"/>
      <c r="M273" s="343"/>
      <c r="N273" s="343"/>
      <c r="O273" s="367"/>
      <c r="P273" s="344"/>
      <c r="Q273" s="343"/>
      <c r="R273" s="345"/>
      <c r="S273" s="16" t="s">
        <v>80</v>
      </c>
      <c r="T273" s="8">
        <v>22</v>
      </c>
      <c r="U273" s="343"/>
      <c r="V273" s="343"/>
      <c r="W273" s="343"/>
      <c r="X273" s="343"/>
      <c r="Y273" s="343"/>
      <c r="Z273" s="343"/>
      <c r="AA273" s="343"/>
      <c r="AB273" s="343"/>
      <c r="AC273" s="343"/>
      <c r="AD273" s="343"/>
      <c r="AE273" s="343"/>
      <c r="AF273" s="343"/>
      <c r="AG273" s="343"/>
      <c r="AH273" s="367"/>
      <c r="AI273" s="287"/>
      <c r="AJ273" s="343"/>
      <c r="AK273" s="345"/>
      <c r="AL273" s="16" t="s">
        <v>80</v>
      </c>
    </row>
    <row r="274" spans="1:38" s="22" customFormat="1" ht="12.75" customHeight="1" x14ac:dyDescent="0.2">
      <c r="A274" s="8">
        <v>23</v>
      </c>
      <c r="B274" s="343"/>
      <c r="C274" s="343"/>
      <c r="D274" s="343"/>
      <c r="E274" s="343"/>
      <c r="F274" s="345"/>
      <c r="G274" s="438"/>
      <c r="H274" s="287"/>
      <c r="I274" s="439"/>
      <c r="J274" s="364">
        <f t="shared" si="32"/>
        <v>0</v>
      </c>
      <c r="K274" s="363">
        <f t="shared" si="33"/>
        <v>0</v>
      </c>
      <c r="L274" s="343"/>
      <c r="M274" s="343"/>
      <c r="N274" s="343"/>
      <c r="O274" s="367"/>
      <c r="P274" s="344"/>
      <c r="Q274" s="343"/>
      <c r="R274" s="345"/>
      <c r="S274" s="16" t="s">
        <v>81</v>
      </c>
      <c r="T274" s="8">
        <v>23</v>
      </c>
      <c r="U274" s="343"/>
      <c r="V274" s="343"/>
      <c r="W274" s="343"/>
      <c r="X274" s="343"/>
      <c r="Y274" s="343"/>
      <c r="Z274" s="343"/>
      <c r="AA274" s="343"/>
      <c r="AB274" s="343"/>
      <c r="AC274" s="343"/>
      <c r="AD274" s="343"/>
      <c r="AE274" s="343"/>
      <c r="AF274" s="343"/>
      <c r="AG274" s="343"/>
      <c r="AH274" s="367"/>
      <c r="AI274" s="287"/>
      <c r="AJ274" s="343"/>
      <c r="AK274" s="345"/>
      <c r="AL274" s="16" t="s">
        <v>81</v>
      </c>
    </row>
    <row r="275" spans="1:38" s="22" customFormat="1" ht="12.75" customHeight="1" x14ac:dyDescent="0.2">
      <c r="A275" s="8">
        <v>24</v>
      </c>
      <c r="B275" s="343"/>
      <c r="C275" s="343"/>
      <c r="D275" s="343"/>
      <c r="E275" s="343"/>
      <c r="F275" s="345"/>
      <c r="G275" s="438"/>
      <c r="H275" s="287"/>
      <c r="I275" s="439"/>
      <c r="J275" s="364">
        <f t="shared" si="32"/>
        <v>0</v>
      </c>
      <c r="K275" s="363">
        <f t="shared" si="33"/>
        <v>0</v>
      </c>
      <c r="L275" s="343"/>
      <c r="M275" s="343"/>
      <c r="N275" s="343"/>
      <c r="O275" s="367"/>
      <c r="P275" s="344"/>
      <c r="Q275" s="343"/>
      <c r="R275" s="345"/>
      <c r="S275" s="16" t="s">
        <v>82</v>
      </c>
      <c r="T275" s="8">
        <v>24</v>
      </c>
      <c r="U275" s="343"/>
      <c r="V275" s="343"/>
      <c r="W275" s="343"/>
      <c r="X275" s="343"/>
      <c r="Y275" s="343"/>
      <c r="Z275" s="343"/>
      <c r="AA275" s="343"/>
      <c r="AB275" s="343"/>
      <c r="AC275" s="343"/>
      <c r="AD275" s="343"/>
      <c r="AE275" s="343"/>
      <c r="AF275" s="343"/>
      <c r="AG275" s="343"/>
      <c r="AH275" s="367"/>
      <c r="AI275" s="287"/>
      <c r="AJ275" s="343"/>
      <c r="AK275" s="345"/>
      <c r="AL275" s="16" t="s">
        <v>82</v>
      </c>
    </row>
    <row r="276" spans="1:38" s="22" customFormat="1" ht="12.75" customHeight="1" x14ac:dyDescent="0.2">
      <c r="A276" s="8">
        <v>25</v>
      </c>
      <c r="B276" s="343"/>
      <c r="C276" s="343"/>
      <c r="D276" s="343"/>
      <c r="E276" s="343"/>
      <c r="F276" s="345"/>
      <c r="G276" s="438"/>
      <c r="H276" s="287"/>
      <c r="I276" s="439"/>
      <c r="J276" s="364">
        <f t="shared" si="32"/>
        <v>0</v>
      </c>
      <c r="K276" s="363">
        <f t="shared" si="33"/>
        <v>0</v>
      </c>
      <c r="L276" s="343"/>
      <c r="M276" s="343"/>
      <c r="N276" s="343"/>
      <c r="O276" s="367"/>
      <c r="P276" s="344"/>
      <c r="Q276" s="343"/>
      <c r="R276" s="345"/>
      <c r="S276" s="16" t="s">
        <v>83</v>
      </c>
      <c r="T276" s="8">
        <v>25</v>
      </c>
      <c r="U276" s="343"/>
      <c r="V276" s="343"/>
      <c r="W276" s="343"/>
      <c r="X276" s="343"/>
      <c r="Y276" s="343"/>
      <c r="Z276" s="343"/>
      <c r="AA276" s="343"/>
      <c r="AB276" s="343"/>
      <c r="AC276" s="343"/>
      <c r="AD276" s="343"/>
      <c r="AE276" s="343"/>
      <c r="AF276" s="343"/>
      <c r="AG276" s="343"/>
      <c r="AH276" s="367"/>
      <c r="AI276" s="287"/>
      <c r="AJ276" s="343"/>
      <c r="AK276" s="345"/>
      <c r="AL276" s="16" t="s">
        <v>83</v>
      </c>
    </row>
    <row r="277" spans="1:38" s="22" customFormat="1" ht="12.75" customHeight="1" x14ac:dyDescent="0.2">
      <c r="A277" s="8">
        <v>26</v>
      </c>
      <c r="B277" s="343"/>
      <c r="C277" s="343"/>
      <c r="D277" s="343"/>
      <c r="E277" s="343"/>
      <c r="F277" s="345"/>
      <c r="G277" s="438"/>
      <c r="H277" s="287"/>
      <c r="I277" s="439"/>
      <c r="J277" s="364">
        <f t="shared" si="32"/>
        <v>0</v>
      </c>
      <c r="K277" s="363">
        <f t="shared" si="33"/>
        <v>0</v>
      </c>
      <c r="L277" s="343"/>
      <c r="M277" s="343"/>
      <c r="N277" s="343"/>
      <c r="O277" s="367"/>
      <c r="P277" s="344"/>
      <c r="Q277" s="343"/>
      <c r="R277" s="345"/>
      <c r="S277" s="16" t="s">
        <v>84</v>
      </c>
      <c r="T277" s="8">
        <v>26</v>
      </c>
      <c r="U277" s="343"/>
      <c r="V277" s="343"/>
      <c r="W277" s="343"/>
      <c r="X277" s="343"/>
      <c r="Y277" s="343"/>
      <c r="Z277" s="343"/>
      <c r="AA277" s="343"/>
      <c r="AB277" s="343"/>
      <c r="AC277" s="343"/>
      <c r="AD277" s="343"/>
      <c r="AE277" s="343"/>
      <c r="AF277" s="343"/>
      <c r="AG277" s="343"/>
      <c r="AH277" s="367"/>
      <c r="AI277" s="287"/>
      <c r="AJ277" s="343"/>
      <c r="AK277" s="345"/>
      <c r="AL277" s="16" t="s">
        <v>84</v>
      </c>
    </row>
    <row r="278" spans="1:38" s="22" customFormat="1" ht="12.75" customHeight="1" x14ac:dyDescent="0.2">
      <c r="A278" s="8">
        <v>27</v>
      </c>
      <c r="B278" s="343"/>
      <c r="C278" s="343"/>
      <c r="D278" s="343"/>
      <c r="E278" s="343"/>
      <c r="F278" s="345"/>
      <c r="G278" s="438"/>
      <c r="H278" s="287"/>
      <c r="I278" s="439"/>
      <c r="J278" s="364">
        <f t="shared" si="32"/>
        <v>0</v>
      </c>
      <c r="K278" s="363">
        <f t="shared" si="33"/>
        <v>0</v>
      </c>
      <c r="L278" s="343"/>
      <c r="M278" s="343"/>
      <c r="N278" s="343"/>
      <c r="O278" s="367"/>
      <c r="P278" s="344"/>
      <c r="Q278" s="343"/>
      <c r="R278" s="345"/>
      <c r="S278" s="16" t="s">
        <v>85</v>
      </c>
      <c r="T278" s="8">
        <v>27</v>
      </c>
      <c r="U278" s="343"/>
      <c r="V278" s="343"/>
      <c r="W278" s="343"/>
      <c r="X278" s="343"/>
      <c r="Y278" s="343"/>
      <c r="Z278" s="343"/>
      <c r="AA278" s="343"/>
      <c r="AB278" s="343"/>
      <c r="AC278" s="343"/>
      <c r="AD278" s="343"/>
      <c r="AE278" s="343"/>
      <c r="AF278" s="343"/>
      <c r="AG278" s="343"/>
      <c r="AH278" s="367"/>
      <c r="AI278" s="287"/>
      <c r="AJ278" s="343"/>
      <c r="AK278" s="345"/>
      <c r="AL278" s="16" t="s">
        <v>85</v>
      </c>
    </row>
    <row r="279" spans="1:38" s="22" customFormat="1" ht="12.75" customHeight="1" x14ac:dyDescent="0.2">
      <c r="A279" s="8">
        <v>28</v>
      </c>
      <c r="B279" s="343"/>
      <c r="C279" s="343"/>
      <c r="D279" s="343"/>
      <c r="E279" s="343"/>
      <c r="F279" s="345"/>
      <c r="G279" s="438"/>
      <c r="H279" s="287"/>
      <c r="I279" s="439"/>
      <c r="J279" s="364">
        <f t="shared" si="32"/>
        <v>0</v>
      </c>
      <c r="K279" s="363">
        <f t="shared" si="33"/>
        <v>0</v>
      </c>
      <c r="L279" s="343"/>
      <c r="M279" s="343"/>
      <c r="N279" s="343"/>
      <c r="O279" s="367"/>
      <c r="P279" s="344"/>
      <c r="Q279" s="343"/>
      <c r="R279" s="345"/>
      <c r="S279" s="16" t="s">
        <v>86</v>
      </c>
      <c r="T279" s="8">
        <v>28</v>
      </c>
      <c r="U279" s="343"/>
      <c r="V279" s="343"/>
      <c r="W279" s="343"/>
      <c r="X279" s="343"/>
      <c r="Y279" s="343"/>
      <c r="Z279" s="343"/>
      <c r="AA279" s="343"/>
      <c r="AB279" s="343"/>
      <c r="AC279" s="343"/>
      <c r="AD279" s="343"/>
      <c r="AE279" s="343"/>
      <c r="AF279" s="343"/>
      <c r="AG279" s="343"/>
      <c r="AH279" s="367"/>
      <c r="AI279" s="287"/>
      <c r="AJ279" s="343"/>
      <c r="AK279" s="345"/>
      <c r="AL279" s="16" t="s">
        <v>86</v>
      </c>
    </row>
    <row r="280" spans="1:38" s="22" customFormat="1" ht="12.75" customHeight="1" x14ac:dyDescent="0.2">
      <c r="A280" s="8">
        <v>29</v>
      </c>
      <c r="B280" s="343"/>
      <c r="C280" s="343"/>
      <c r="D280" s="343"/>
      <c r="E280" s="343"/>
      <c r="F280" s="345"/>
      <c r="G280" s="438"/>
      <c r="H280" s="287"/>
      <c r="I280" s="439"/>
      <c r="J280" s="364">
        <f t="shared" si="32"/>
        <v>0</v>
      </c>
      <c r="K280" s="363">
        <f t="shared" si="33"/>
        <v>0</v>
      </c>
      <c r="L280" s="343"/>
      <c r="M280" s="343"/>
      <c r="N280" s="343"/>
      <c r="O280" s="367"/>
      <c r="P280" s="344"/>
      <c r="Q280" s="343"/>
      <c r="R280" s="345"/>
      <c r="S280" s="16" t="s">
        <v>87</v>
      </c>
      <c r="T280" s="8">
        <v>29</v>
      </c>
      <c r="U280" s="343"/>
      <c r="V280" s="343"/>
      <c r="W280" s="343"/>
      <c r="X280" s="347"/>
      <c r="Y280" s="343"/>
      <c r="Z280" s="343"/>
      <c r="AA280" s="343"/>
      <c r="AB280" s="343"/>
      <c r="AC280" s="343"/>
      <c r="AD280" s="343"/>
      <c r="AE280" s="343"/>
      <c r="AF280" s="343"/>
      <c r="AG280" s="343"/>
      <c r="AH280" s="367"/>
      <c r="AI280" s="287"/>
      <c r="AJ280" s="343"/>
      <c r="AK280" s="345"/>
      <c r="AL280" s="16" t="s">
        <v>87</v>
      </c>
    </row>
    <row r="281" spans="1:38" s="22" customFormat="1" ht="12.75" customHeight="1" x14ac:dyDescent="0.2">
      <c r="A281" s="8">
        <v>30</v>
      </c>
      <c r="B281" s="343"/>
      <c r="C281" s="343"/>
      <c r="D281" s="343"/>
      <c r="E281" s="343"/>
      <c r="F281" s="345"/>
      <c r="G281" s="442"/>
      <c r="H281" s="287"/>
      <c r="I281" s="439"/>
      <c r="J281" s="364">
        <f t="shared" si="32"/>
        <v>0</v>
      </c>
      <c r="K281" s="363">
        <f t="shared" si="33"/>
        <v>0</v>
      </c>
      <c r="L281" s="343"/>
      <c r="M281" s="343"/>
      <c r="N281" s="343"/>
      <c r="O281" s="367"/>
      <c r="P281" s="344"/>
      <c r="Q281" s="343"/>
      <c r="R281" s="345"/>
      <c r="S281" s="16" t="s">
        <v>88</v>
      </c>
      <c r="T281" s="8">
        <v>30</v>
      </c>
      <c r="U281" s="343"/>
      <c r="V281" s="343"/>
      <c r="W281" s="343"/>
      <c r="X281" s="343"/>
      <c r="Y281" s="343"/>
      <c r="Z281" s="343"/>
      <c r="AA281" s="343"/>
      <c r="AB281" s="343"/>
      <c r="AC281" s="343"/>
      <c r="AD281" s="343"/>
      <c r="AE281" s="343"/>
      <c r="AF281" s="343"/>
      <c r="AG281" s="343"/>
      <c r="AH281" s="367"/>
      <c r="AI281" s="287"/>
      <c r="AJ281" s="343"/>
      <c r="AK281" s="345"/>
      <c r="AL281" s="16" t="s">
        <v>88</v>
      </c>
    </row>
    <row r="282" spans="1:38" s="22" customFormat="1" ht="12.75" customHeight="1" x14ac:dyDescent="0.2">
      <c r="A282" s="19">
        <v>31</v>
      </c>
      <c r="B282" s="349"/>
      <c r="C282" s="349"/>
      <c r="D282" s="349"/>
      <c r="E282" s="349"/>
      <c r="F282" s="351"/>
      <c r="G282" s="443"/>
      <c r="H282" s="289"/>
      <c r="I282" s="444"/>
      <c r="J282" s="445">
        <f t="shared" si="32"/>
        <v>0</v>
      </c>
      <c r="K282" s="365">
        <f t="shared" si="33"/>
        <v>0</v>
      </c>
      <c r="L282" s="349"/>
      <c r="M282" s="349"/>
      <c r="N282" s="349"/>
      <c r="O282" s="369"/>
      <c r="P282" s="350"/>
      <c r="Q282" s="349"/>
      <c r="R282" s="351"/>
      <c r="S282" s="20" t="s">
        <v>89</v>
      </c>
      <c r="T282" s="19">
        <v>31</v>
      </c>
      <c r="U282" s="349"/>
      <c r="V282" s="349"/>
      <c r="W282" s="349"/>
      <c r="X282" s="349"/>
      <c r="Y282" s="349"/>
      <c r="Z282" s="349"/>
      <c r="AA282" s="349"/>
      <c r="AB282" s="349"/>
      <c r="AC282" s="349"/>
      <c r="AD282" s="349"/>
      <c r="AE282" s="349"/>
      <c r="AF282" s="349"/>
      <c r="AG282" s="349"/>
      <c r="AH282" s="369"/>
      <c r="AI282" s="289"/>
      <c r="AJ282" s="349"/>
      <c r="AK282" s="351"/>
      <c r="AL282" s="20" t="s">
        <v>89</v>
      </c>
    </row>
    <row r="283" spans="1:38" s="297" customFormat="1" ht="12.75" customHeight="1" thickBot="1" x14ac:dyDescent="0.25">
      <c r="A283" s="298"/>
      <c r="B283" s="360">
        <f>SUM(B251:B282)</f>
        <v>0</v>
      </c>
      <c r="C283" s="360">
        <f>SUM(C251:C282)</f>
        <v>0</v>
      </c>
      <c r="D283" s="360">
        <f>SUM(D251:D282)</f>
        <v>0</v>
      </c>
      <c r="E283" s="361">
        <f>SUM(E251:E282)</f>
        <v>0</v>
      </c>
      <c r="F283" s="362">
        <f>SUM(F251:F282)</f>
        <v>0</v>
      </c>
      <c r="G283" s="299"/>
      <c r="H283" s="299" t="s">
        <v>90</v>
      </c>
      <c r="I283" s="314">
        <f>COUNTA(I252:I282)</f>
        <v>0</v>
      </c>
      <c r="J283" s="360">
        <f t="shared" ref="J283:R283" si="34">SUM(J251:J282)</f>
        <v>0</v>
      </c>
      <c r="K283" s="360">
        <f t="shared" si="34"/>
        <v>0</v>
      </c>
      <c r="L283" s="360">
        <f t="shared" si="34"/>
        <v>0</v>
      </c>
      <c r="M283" s="360">
        <f t="shared" si="34"/>
        <v>0</v>
      </c>
      <c r="N283" s="360">
        <f t="shared" si="34"/>
        <v>0</v>
      </c>
      <c r="O283" s="361">
        <f t="shared" si="34"/>
        <v>0</v>
      </c>
      <c r="P283" s="361">
        <f t="shared" si="34"/>
        <v>0</v>
      </c>
      <c r="Q283" s="360">
        <f t="shared" si="34"/>
        <v>0</v>
      </c>
      <c r="R283" s="366">
        <f t="shared" si="34"/>
        <v>0</v>
      </c>
      <c r="S283" s="300"/>
      <c r="T283" s="298"/>
      <c r="U283" s="360">
        <f t="shared" ref="U283:AH283" si="35">SUM(U251:U282)</f>
        <v>0</v>
      </c>
      <c r="V283" s="360">
        <f t="shared" si="35"/>
        <v>0</v>
      </c>
      <c r="W283" s="360">
        <f t="shared" si="35"/>
        <v>0</v>
      </c>
      <c r="X283" s="360">
        <f t="shared" si="35"/>
        <v>0</v>
      </c>
      <c r="Y283" s="360">
        <f t="shared" si="35"/>
        <v>0</v>
      </c>
      <c r="Z283" s="360">
        <f t="shared" si="35"/>
        <v>0</v>
      </c>
      <c r="AA283" s="360">
        <f t="shared" si="35"/>
        <v>0</v>
      </c>
      <c r="AB283" s="360">
        <f t="shared" si="35"/>
        <v>0</v>
      </c>
      <c r="AC283" s="360">
        <f t="shared" si="35"/>
        <v>0</v>
      </c>
      <c r="AD283" s="360">
        <f t="shared" si="35"/>
        <v>0</v>
      </c>
      <c r="AE283" s="360">
        <f t="shared" si="35"/>
        <v>0</v>
      </c>
      <c r="AF283" s="360">
        <f t="shared" si="35"/>
        <v>0</v>
      </c>
      <c r="AG283" s="360">
        <f t="shared" si="35"/>
        <v>0</v>
      </c>
      <c r="AH283" s="362">
        <f t="shared" si="35"/>
        <v>0</v>
      </c>
      <c r="AI283" s="301"/>
      <c r="AJ283" s="360">
        <f>SUM(AJ251:AJ282)</f>
        <v>0</v>
      </c>
      <c r="AK283" s="366">
        <f>SUM(AK251:AK282)</f>
        <v>0</v>
      </c>
      <c r="AL283" s="300"/>
    </row>
    <row r="284" spans="1:38" ht="12.75" customHeight="1" thickTop="1" x14ac:dyDescent="0.2">
      <c r="A284" s="40"/>
      <c r="B284" s="40"/>
      <c r="C284" s="40"/>
      <c r="D284" s="40"/>
      <c r="E284" s="40"/>
      <c r="F284" s="40"/>
      <c r="G284" s="41"/>
      <c r="H284" s="40"/>
      <c r="I284" s="42"/>
      <c r="J284" s="40"/>
      <c r="K284" s="40"/>
      <c r="L284" s="66"/>
      <c r="M284" s="66"/>
      <c r="N284" s="66"/>
      <c r="O284" s="66"/>
      <c r="P284" s="66"/>
      <c r="Q284" s="66"/>
      <c r="R284" s="66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/>
    </row>
    <row r="285" spans="1:38" s="22" customFormat="1" ht="12.75" customHeight="1" x14ac:dyDescent="0.2">
      <c r="G285" s="23"/>
      <c r="H285" s="22" t="s">
        <v>120</v>
      </c>
      <c r="J285" s="342">
        <f>SUM(J283-K283)</f>
        <v>0</v>
      </c>
      <c r="L285" s="62"/>
      <c r="M285" s="62"/>
      <c r="N285" s="62"/>
      <c r="O285" s="62"/>
      <c r="P285" s="62"/>
      <c r="Q285" s="62"/>
      <c r="R285" s="62"/>
    </row>
    <row r="286" spans="1:38" ht="12.75" customHeight="1" thickBot="1" x14ac:dyDescent="0.25">
      <c r="A286" s="22"/>
      <c r="B286" s="22"/>
      <c r="C286" s="22"/>
      <c r="D286" s="22"/>
      <c r="E286" s="22"/>
      <c r="F286" s="22"/>
      <c r="G286" s="189"/>
      <c r="H286" s="190"/>
      <c r="I286" s="190"/>
      <c r="J286" s="63"/>
      <c r="K286" s="63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</row>
    <row r="287" spans="1:38" s="120" customFormat="1" ht="12.75" customHeight="1" x14ac:dyDescent="0.2">
      <c r="A287" s="110"/>
      <c r="B287" s="110"/>
      <c r="C287" s="110"/>
      <c r="D287" s="110"/>
      <c r="E287" s="110"/>
      <c r="F287" s="111"/>
      <c r="G287" s="112"/>
      <c r="H287" s="113"/>
      <c r="I287" s="114"/>
      <c r="J287" s="114"/>
      <c r="K287" s="493" t="s">
        <v>96</v>
      </c>
      <c r="L287" s="494"/>
      <c r="M287" s="494"/>
      <c r="N287" s="494"/>
      <c r="O287" s="495"/>
      <c r="P287" s="495"/>
      <c r="Q287" s="115"/>
      <c r="R287" s="110"/>
      <c r="S287" s="110"/>
      <c r="T287" s="524" t="s">
        <v>476</v>
      </c>
      <c r="U287" s="501"/>
      <c r="V287" s="501"/>
      <c r="W287" s="502"/>
      <c r="X287" s="110"/>
      <c r="Y287" s="524" t="s">
        <v>476</v>
      </c>
      <c r="Z287" s="501"/>
      <c r="AA287" s="501"/>
      <c r="AB287" s="502"/>
      <c r="AC287" s="110"/>
      <c r="AD287" s="110"/>
      <c r="AE287" s="110"/>
      <c r="AF287" s="110"/>
      <c r="AG287" s="110"/>
      <c r="AH287" s="110"/>
      <c r="AI287" s="110"/>
      <c r="AJ287" s="110"/>
      <c r="AK287" s="110"/>
    </row>
    <row r="288" spans="1:38" s="120" customFormat="1" ht="12.75" customHeight="1" x14ac:dyDescent="0.2">
      <c r="A288" s="110"/>
      <c r="B288" s="485" t="s">
        <v>397</v>
      </c>
      <c r="C288" s="486"/>
      <c r="D288" s="486"/>
      <c r="E288" s="487"/>
      <c r="F288" s="116"/>
      <c r="G288" s="113"/>
      <c r="H288" s="114"/>
      <c r="I288" s="114"/>
      <c r="J288" s="114"/>
      <c r="K288" s="503" t="s">
        <v>128</v>
      </c>
      <c r="L288" s="504"/>
      <c r="M288" s="504"/>
      <c r="N288" s="504"/>
      <c r="O288" s="498"/>
      <c r="P288" s="498"/>
      <c r="Q288" s="118"/>
      <c r="R288" s="110"/>
      <c r="S288" s="110"/>
      <c r="T288" s="119" t="s">
        <v>243</v>
      </c>
      <c r="U288" s="525">
        <f>APRIL!U288</f>
        <v>0</v>
      </c>
      <c r="V288" s="525"/>
      <c r="W288" s="526"/>
      <c r="X288" s="110"/>
      <c r="Y288" s="119" t="s">
        <v>239</v>
      </c>
      <c r="Z288" s="525">
        <f>APRIL!Z288</f>
        <v>0</v>
      </c>
      <c r="AA288" s="525"/>
      <c r="AB288" s="526"/>
      <c r="AC288" s="110"/>
      <c r="AD288" s="110"/>
      <c r="AE288" s="110"/>
      <c r="AF288" s="110"/>
      <c r="AG288" s="110"/>
      <c r="AH288" s="110"/>
      <c r="AI288" s="110"/>
      <c r="AJ288" s="110"/>
      <c r="AK288" s="110"/>
    </row>
    <row r="289" spans="1:37" s="120" customFormat="1" ht="12.75" customHeight="1" thickBot="1" x14ac:dyDescent="0.25">
      <c r="A289" s="110"/>
      <c r="B289" s="121" t="s">
        <v>398</v>
      </c>
      <c r="C289" s="122" t="s">
        <v>129</v>
      </c>
      <c r="D289" s="123" t="s">
        <v>398</v>
      </c>
      <c r="E289" s="124" t="s">
        <v>129</v>
      </c>
      <c r="F289" s="488"/>
      <c r="G289" s="489"/>
      <c r="H289" s="496"/>
      <c r="I289" s="496"/>
      <c r="J289" s="114"/>
      <c r="K289" s="490" t="s">
        <v>153</v>
      </c>
      <c r="L289" s="491"/>
      <c r="M289" s="491"/>
      <c r="N289" s="491"/>
      <c r="O289" s="499">
        <f>J21</f>
        <v>0</v>
      </c>
      <c r="P289" s="499"/>
      <c r="Q289" s="118"/>
      <c r="R289" s="110"/>
      <c r="S289" s="110"/>
      <c r="T289" s="119" t="s">
        <v>207</v>
      </c>
      <c r="U289" s="525">
        <f>APRIL!U289</f>
        <v>0</v>
      </c>
      <c r="V289" s="525"/>
      <c r="W289" s="526"/>
      <c r="X289" s="110"/>
      <c r="Y289" s="119" t="s">
        <v>207</v>
      </c>
      <c r="Z289" s="525">
        <f>APRIL!Z289</f>
        <v>0</v>
      </c>
      <c r="AA289" s="525"/>
      <c r="AB289" s="526"/>
      <c r="AC289" s="110"/>
      <c r="AD289" s="110"/>
      <c r="AE289" s="110"/>
      <c r="AF289" s="110"/>
      <c r="AG289" s="110"/>
      <c r="AH289" s="110"/>
      <c r="AI289" s="110"/>
      <c r="AJ289" s="110"/>
      <c r="AK289" s="110"/>
    </row>
    <row r="290" spans="1:37" s="120" customFormat="1" ht="12.75" customHeight="1" x14ac:dyDescent="0.2">
      <c r="A290" s="110"/>
      <c r="B290" s="446"/>
      <c r="C290" s="316">
        <v>0</v>
      </c>
      <c r="D290" s="448"/>
      <c r="E290" s="317">
        <v>0</v>
      </c>
      <c r="F290" s="489"/>
      <c r="G290" s="489"/>
      <c r="H290" s="496"/>
      <c r="I290" s="496"/>
      <c r="J290" s="114"/>
      <c r="K290" s="497" t="s">
        <v>130</v>
      </c>
      <c r="L290" s="498"/>
      <c r="M290" s="498"/>
      <c r="N290" s="498"/>
      <c r="O290" s="499">
        <f>J7</f>
        <v>0</v>
      </c>
      <c r="P290" s="499"/>
      <c r="Q290" s="118"/>
      <c r="R290" s="110"/>
      <c r="S290" s="110"/>
      <c r="T290" s="119" t="s">
        <v>254</v>
      </c>
      <c r="U290" s="525">
        <f>APRIL!U290</f>
        <v>0</v>
      </c>
      <c r="V290" s="525"/>
      <c r="W290" s="526"/>
      <c r="X290" s="110"/>
      <c r="Y290" s="119" t="s">
        <v>254</v>
      </c>
      <c r="Z290" s="525">
        <f>APRIL!Z290</f>
        <v>0</v>
      </c>
      <c r="AA290" s="525"/>
      <c r="AB290" s="526"/>
      <c r="AC290" s="110"/>
      <c r="AD290" s="110"/>
      <c r="AE290" s="110"/>
      <c r="AF290" s="110"/>
      <c r="AG290" s="110"/>
      <c r="AH290" s="110"/>
      <c r="AI290" s="110"/>
      <c r="AJ290" s="110"/>
      <c r="AK290" s="110"/>
    </row>
    <row r="291" spans="1:37" s="120" customFormat="1" ht="12.75" customHeight="1" x14ac:dyDescent="0.2">
      <c r="A291" s="110"/>
      <c r="B291" s="446"/>
      <c r="C291" s="316">
        <v>0</v>
      </c>
      <c r="D291" s="448"/>
      <c r="E291" s="317">
        <v>0</v>
      </c>
      <c r="F291" s="489"/>
      <c r="G291" s="489"/>
      <c r="H291" s="496"/>
      <c r="I291" s="496"/>
      <c r="J291" s="114"/>
      <c r="K291" s="497" t="s">
        <v>132</v>
      </c>
      <c r="L291" s="498"/>
      <c r="M291" s="498"/>
      <c r="N291" s="498"/>
      <c r="O291" s="499">
        <f>SUM(O289:P290)</f>
        <v>0</v>
      </c>
      <c r="P291" s="499"/>
      <c r="Q291" s="118"/>
      <c r="R291" s="110"/>
      <c r="S291" s="110"/>
      <c r="T291" s="119" t="s">
        <v>208</v>
      </c>
      <c r="U291" s="517">
        <f>APRIL!U295</f>
        <v>0</v>
      </c>
      <c r="V291" s="517"/>
      <c r="W291" s="118"/>
      <c r="X291" s="110"/>
      <c r="Y291" s="119" t="s">
        <v>208</v>
      </c>
      <c r="Z291" s="517">
        <f>APRIL!Z295</f>
        <v>0</v>
      </c>
      <c r="AA291" s="517"/>
      <c r="AB291" s="118"/>
      <c r="AC291" s="110"/>
      <c r="AD291" s="110"/>
      <c r="AE291" s="110"/>
      <c r="AF291" s="110"/>
      <c r="AG291" s="110"/>
      <c r="AH291" s="110"/>
      <c r="AI291" s="110"/>
      <c r="AJ291" s="110"/>
      <c r="AK291" s="110"/>
    </row>
    <row r="292" spans="1:37" s="120" customFormat="1" ht="12.75" customHeight="1" x14ac:dyDescent="0.2">
      <c r="A292" s="110"/>
      <c r="B292" s="446"/>
      <c r="C292" s="316">
        <v>0</v>
      </c>
      <c r="D292" s="448"/>
      <c r="E292" s="317">
        <v>0</v>
      </c>
      <c r="F292" s="489"/>
      <c r="G292" s="489"/>
      <c r="H292" s="496"/>
      <c r="I292" s="496"/>
      <c r="J292" s="114"/>
      <c r="K292" s="497" t="s">
        <v>133</v>
      </c>
      <c r="L292" s="498"/>
      <c r="M292" s="498"/>
      <c r="N292" s="498"/>
      <c r="O292" s="499">
        <f>K283</f>
        <v>0</v>
      </c>
      <c r="P292" s="499"/>
      <c r="Q292" s="118"/>
      <c r="R292" s="110"/>
      <c r="S292" s="110"/>
      <c r="T292" s="119" t="s">
        <v>209</v>
      </c>
      <c r="U292" s="509">
        <v>0</v>
      </c>
      <c r="V292" s="509"/>
      <c r="W292" s="118"/>
      <c r="X292" s="110"/>
      <c r="Y292" s="119" t="s">
        <v>209</v>
      </c>
      <c r="Z292" s="509">
        <v>0</v>
      </c>
      <c r="AA292" s="509"/>
      <c r="AB292" s="118"/>
      <c r="AC292" s="110"/>
      <c r="AD292" s="110"/>
      <c r="AE292" s="110"/>
      <c r="AF292" s="110"/>
      <c r="AG292" s="110"/>
      <c r="AH292" s="110"/>
      <c r="AI292" s="110"/>
      <c r="AJ292" s="110"/>
      <c r="AK292" s="110"/>
    </row>
    <row r="293" spans="1:37" s="120" customFormat="1" ht="12.75" customHeight="1" x14ac:dyDescent="0.2">
      <c r="A293" s="110"/>
      <c r="B293" s="446"/>
      <c r="C293" s="316">
        <v>0</v>
      </c>
      <c r="D293" s="448"/>
      <c r="E293" s="317">
        <v>0</v>
      </c>
      <c r="F293" s="489"/>
      <c r="G293" s="489"/>
      <c r="H293" s="496"/>
      <c r="I293" s="496"/>
      <c r="J293" s="114"/>
      <c r="K293" s="497" t="s">
        <v>134</v>
      </c>
      <c r="L293" s="498"/>
      <c r="M293" s="498"/>
      <c r="N293" s="498"/>
      <c r="O293" s="512"/>
      <c r="P293" s="512"/>
      <c r="Q293" s="118" t="s">
        <v>191</v>
      </c>
      <c r="R293" s="110"/>
      <c r="S293" s="110"/>
      <c r="T293" s="119" t="s">
        <v>210</v>
      </c>
      <c r="U293" s="509">
        <v>0</v>
      </c>
      <c r="V293" s="509"/>
      <c r="W293" s="118"/>
      <c r="X293" s="110"/>
      <c r="Y293" s="119" t="s">
        <v>210</v>
      </c>
      <c r="Z293" s="509">
        <v>0</v>
      </c>
      <c r="AA293" s="509"/>
      <c r="AB293" s="118"/>
      <c r="AC293" s="110"/>
      <c r="AD293" s="110"/>
      <c r="AE293" s="110"/>
      <c r="AF293" s="110"/>
      <c r="AG293" s="110"/>
      <c r="AH293" s="110"/>
      <c r="AI293" s="110"/>
      <c r="AJ293" s="110"/>
      <c r="AK293" s="110"/>
    </row>
    <row r="294" spans="1:37" s="120" customFormat="1" ht="12.75" customHeight="1" x14ac:dyDescent="0.2">
      <c r="A294" s="110"/>
      <c r="B294" s="446"/>
      <c r="C294" s="316">
        <v>0</v>
      </c>
      <c r="D294" s="448"/>
      <c r="E294" s="317">
        <v>0</v>
      </c>
      <c r="F294" s="489"/>
      <c r="G294" s="489"/>
      <c r="H294" s="496"/>
      <c r="I294" s="496"/>
      <c r="J294" s="114"/>
      <c r="K294" s="510" t="s">
        <v>154</v>
      </c>
      <c r="L294" s="511"/>
      <c r="M294" s="511"/>
      <c r="N294" s="511"/>
      <c r="O294" s="499">
        <f>SUM(O291-O292+O293)</f>
        <v>0</v>
      </c>
      <c r="P294" s="499"/>
      <c r="Q294" s="118"/>
      <c r="R294" s="110"/>
      <c r="S294" s="110"/>
      <c r="T294" s="119" t="s">
        <v>211</v>
      </c>
      <c r="U294" s="509">
        <v>0</v>
      </c>
      <c r="V294" s="509"/>
      <c r="W294" s="118"/>
      <c r="X294" s="110"/>
      <c r="Y294" s="119" t="s">
        <v>211</v>
      </c>
      <c r="Z294" s="509">
        <v>0</v>
      </c>
      <c r="AA294" s="509"/>
      <c r="AB294" s="118"/>
      <c r="AC294" s="110"/>
      <c r="AD294" s="110"/>
      <c r="AE294" s="110"/>
      <c r="AF294" s="110"/>
      <c r="AG294" s="110"/>
      <c r="AH294" s="110"/>
      <c r="AI294" s="110"/>
      <c r="AJ294" s="110"/>
      <c r="AK294" s="110"/>
    </row>
    <row r="295" spans="1:37" s="120" customFormat="1" ht="12.75" customHeight="1" x14ac:dyDescent="0.2">
      <c r="A295" s="110"/>
      <c r="B295" s="446"/>
      <c r="C295" s="316">
        <v>0</v>
      </c>
      <c r="D295" s="448"/>
      <c r="E295" s="317">
        <v>0</v>
      </c>
      <c r="F295" s="489"/>
      <c r="G295" s="489"/>
      <c r="H295" s="496"/>
      <c r="I295" s="496"/>
      <c r="J295" s="114"/>
      <c r="K295" s="497"/>
      <c r="L295" s="498"/>
      <c r="M295" s="498"/>
      <c r="N295" s="498"/>
      <c r="O295" s="499"/>
      <c r="P295" s="499"/>
      <c r="Q295" s="118"/>
      <c r="R295" s="110"/>
      <c r="S295" s="110"/>
      <c r="T295" s="119" t="s">
        <v>222</v>
      </c>
      <c r="U295" s="517">
        <f>U291+U292+U293-U294</f>
        <v>0</v>
      </c>
      <c r="V295" s="517"/>
      <c r="W295" s="118"/>
      <c r="X295" s="110"/>
      <c r="Y295" s="119" t="s">
        <v>222</v>
      </c>
      <c r="Z295" s="517">
        <f>Z291+Z292+Z293-Z294</f>
        <v>0</v>
      </c>
      <c r="AA295" s="517"/>
      <c r="AB295" s="118"/>
      <c r="AC295" s="110"/>
      <c r="AD295" s="110"/>
      <c r="AE295" s="110"/>
      <c r="AF295" s="110"/>
      <c r="AG295" s="110"/>
      <c r="AH295" s="110"/>
      <c r="AI295" s="110"/>
      <c r="AJ295" s="110"/>
      <c r="AK295" s="110"/>
    </row>
    <row r="296" spans="1:37" s="120" customFormat="1" ht="12.75" customHeight="1" x14ac:dyDescent="0.2">
      <c r="A296" s="110"/>
      <c r="B296" s="446"/>
      <c r="C296" s="316">
        <v>0</v>
      </c>
      <c r="D296" s="448"/>
      <c r="E296" s="317">
        <v>0</v>
      </c>
      <c r="F296" s="112"/>
      <c r="G296" s="114"/>
      <c r="H296" s="125"/>
      <c r="I296" s="125"/>
      <c r="J296" s="114"/>
      <c r="K296" s="497"/>
      <c r="L296" s="498"/>
      <c r="M296" s="498"/>
      <c r="N296" s="498"/>
      <c r="O296" s="499"/>
      <c r="P296" s="499"/>
      <c r="Q296" s="118"/>
      <c r="R296" s="110"/>
      <c r="S296" s="110"/>
      <c r="T296" s="126"/>
      <c r="U296" s="111"/>
      <c r="V296" s="111"/>
      <c r="W296" s="118"/>
      <c r="X296" s="110"/>
      <c r="Y296" s="126"/>
      <c r="Z296" s="111"/>
      <c r="AA296" s="111"/>
      <c r="AB296" s="118"/>
      <c r="AC296" s="110"/>
      <c r="AD296" s="110"/>
      <c r="AE296" s="110"/>
      <c r="AF296" s="110"/>
      <c r="AG296" s="110"/>
      <c r="AH296" s="110"/>
      <c r="AI296" s="110"/>
      <c r="AJ296" s="110"/>
      <c r="AK296" s="110"/>
    </row>
    <row r="297" spans="1:37" s="120" customFormat="1" ht="12.75" customHeight="1" x14ac:dyDescent="0.2">
      <c r="A297" s="110"/>
      <c r="B297" s="446"/>
      <c r="C297" s="316">
        <v>0</v>
      </c>
      <c r="D297" s="448"/>
      <c r="E297" s="317">
        <v>0</v>
      </c>
      <c r="F297" s="112"/>
      <c r="G297" s="114"/>
      <c r="H297" s="125"/>
      <c r="I297" s="125"/>
      <c r="J297" s="114"/>
      <c r="K297" s="510" t="s">
        <v>155</v>
      </c>
      <c r="L297" s="511"/>
      <c r="M297" s="511"/>
      <c r="N297" s="511"/>
      <c r="O297" s="512"/>
      <c r="P297" s="512"/>
      <c r="Q297" s="118"/>
      <c r="R297" s="110"/>
      <c r="S297" s="110"/>
      <c r="T297" s="126"/>
      <c r="U297" s="111"/>
      <c r="V297" s="111"/>
      <c r="W297" s="118"/>
      <c r="X297" s="110"/>
      <c r="Y297" s="126"/>
      <c r="Z297" s="111"/>
      <c r="AA297" s="111"/>
      <c r="AB297" s="118"/>
      <c r="AC297" s="110"/>
      <c r="AD297" s="110"/>
      <c r="AE297" s="110"/>
      <c r="AF297" s="110"/>
      <c r="AG297" s="110"/>
      <c r="AH297" s="110"/>
      <c r="AI297" s="110"/>
      <c r="AJ297" s="110"/>
      <c r="AK297" s="110"/>
    </row>
    <row r="298" spans="1:37" s="120" customFormat="1" ht="12.75" customHeight="1" x14ac:dyDescent="0.2">
      <c r="A298" s="110"/>
      <c r="B298" s="446"/>
      <c r="C298" s="316">
        <v>0</v>
      </c>
      <c r="D298" s="448"/>
      <c r="E298" s="317">
        <v>0</v>
      </c>
      <c r="F298" s="513"/>
      <c r="G298" s="489"/>
      <c r="H298" s="496"/>
      <c r="I298" s="496"/>
      <c r="J298" s="114"/>
      <c r="K298" s="497" t="s">
        <v>131</v>
      </c>
      <c r="L298" s="498"/>
      <c r="M298" s="498"/>
      <c r="N298" s="498"/>
      <c r="O298" s="512"/>
      <c r="P298" s="512"/>
      <c r="Q298" s="118"/>
      <c r="R298" s="110"/>
      <c r="S298" s="110"/>
      <c r="T298" s="119" t="s">
        <v>244</v>
      </c>
      <c r="U298" s="525">
        <f>APRIL!U298</f>
        <v>0</v>
      </c>
      <c r="V298" s="525"/>
      <c r="W298" s="526"/>
      <c r="X298" s="110"/>
      <c r="Y298" s="119" t="s">
        <v>240</v>
      </c>
      <c r="Z298" s="525">
        <f>APRIL!Z298</f>
        <v>0</v>
      </c>
      <c r="AA298" s="525"/>
      <c r="AB298" s="526"/>
      <c r="AC298" s="110"/>
      <c r="AD298" s="110"/>
      <c r="AE298" s="110"/>
      <c r="AF298" s="110"/>
      <c r="AG298" s="110"/>
      <c r="AH298" s="110"/>
      <c r="AI298" s="110"/>
      <c r="AJ298" s="110"/>
      <c r="AK298" s="110"/>
    </row>
    <row r="299" spans="1:37" s="120" customFormat="1" ht="12.75" customHeight="1" x14ac:dyDescent="0.2">
      <c r="A299" s="110"/>
      <c r="B299" s="446"/>
      <c r="C299" s="316">
        <v>0</v>
      </c>
      <c r="D299" s="448"/>
      <c r="E299" s="317">
        <v>0</v>
      </c>
      <c r="F299" s="513"/>
      <c r="G299" s="489"/>
      <c r="H299" s="496"/>
      <c r="I299" s="496"/>
      <c r="J299" s="114"/>
      <c r="K299" s="497" t="s">
        <v>399</v>
      </c>
      <c r="L299" s="498"/>
      <c r="M299" s="498"/>
      <c r="N299" s="498"/>
      <c r="O299" s="499">
        <f>G328</f>
        <v>0</v>
      </c>
      <c r="P299" s="499"/>
      <c r="Q299" s="118"/>
      <c r="R299" s="137" t="s">
        <v>234</v>
      </c>
      <c r="S299" s="110"/>
      <c r="T299" s="119" t="s">
        <v>207</v>
      </c>
      <c r="U299" s="525">
        <f>APRIL!U299</f>
        <v>0</v>
      </c>
      <c r="V299" s="525"/>
      <c r="W299" s="526"/>
      <c r="X299" s="110"/>
      <c r="Y299" s="119" t="s">
        <v>207</v>
      </c>
      <c r="Z299" s="525">
        <f>APRIL!Z299</f>
        <v>0</v>
      </c>
      <c r="AA299" s="525"/>
      <c r="AB299" s="526"/>
      <c r="AC299" s="110"/>
      <c r="AD299" s="110"/>
      <c r="AE299" s="110"/>
      <c r="AF299" s="110"/>
      <c r="AG299" s="110"/>
      <c r="AH299" s="110"/>
      <c r="AI299" s="110"/>
      <c r="AJ299" s="110"/>
      <c r="AK299" s="110"/>
    </row>
    <row r="300" spans="1:37" s="120" customFormat="1" ht="12.75" customHeight="1" x14ac:dyDescent="0.2">
      <c r="A300" s="110"/>
      <c r="B300" s="446"/>
      <c r="C300" s="316">
        <v>0</v>
      </c>
      <c r="D300" s="448"/>
      <c r="E300" s="317">
        <v>0</v>
      </c>
      <c r="F300" s="112"/>
      <c r="G300" s="114"/>
      <c r="H300" s="496"/>
      <c r="I300" s="496"/>
      <c r="J300" s="114"/>
      <c r="K300" s="497" t="s">
        <v>134</v>
      </c>
      <c r="L300" s="498"/>
      <c r="M300" s="498"/>
      <c r="N300" s="498"/>
      <c r="O300" s="512"/>
      <c r="P300" s="512"/>
      <c r="Q300" s="118" t="s">
        <v>191</v>
      </c>
      <c r="R300" s="341">
        <f>SUM(E2-O301)</f>
        <v>0</v>
      </c>
      <c r="S300" s="110"/>
      <c r="T300" s="119" t="s">
        <v>254</v>
      </c>
      <c r="U300" s="525">
        <f>APRIL!U300</f>
        <v>0</v>
      </c>
      <c r="V300" s="525"/>
      <c r="W300" s="526"/>
      <c r="X300" s="110"/>
      <c r="Y300" s="119" t="s">
        <v>254</v>
      </c>
      <c r="Z300" s="525">
        <f>APRIL!Z300</f>
        <v>0</v>
      </c>
      <c r="AA300" s="525"/>
      <c r="AB300" s="526"/>
      <c r="AC300" s="110"/>
      <c r="AD300" s="110"/>
      <c r="AE300" s="110"/>
      <c r="AF300" s="110"/>
      <c r="AG300" s="110"/>
      <c r="AH300" s="110"/>
      <c r="AI300" s="110"/>
      <c r="AJ300" s="110"/>
      <c r="AK300" s="110"/>
    </row>
    <row r="301" spans="1:37" s="120" customFormat="1" ht="12.75" customHeight="1" x14ac:dyDescent="0.2">
      <c r="A301" s="110"/>
      <c r="B301" s="446"/>
      <c r="C301" s="316">
        <v>0</v>
      </c>
      <c r="D301" s="448"/>
      <c r="E301" s="317">
        <v>0</v>
      </c>
      <c r="F301" s="112"/>
      <c r="G301" s="114"/>
      <c r="H301" s="496"/>
      <c r="I301" s="496"/>
      <c r="J301" s="114"/>
      <c r="K301" s="510" t="s">
        <v>383</v>
      </c>
      <c r="L301" s="511"/>
      <c r="M301" s="511"/>
      <c r="N301" s="511"/>
      <c r="O301" s="499">
        <f>SUM(O297-O299+O300+O298)</f>
        <v>0</v>
      </c>
      <c r="P301" s="499"/>
      <c r="Q301" s="118"/>
      <c r="R301" s="110"/>
      <c r="S301" s="110"/>
      <c r="T301" s="119" t="s">
        <v>208</v>
      </c>
      <c r="U301" s="517">
        <f>APRIL!U305</f>
        <v>0</v>
      </c>
      <c r="V301" s="517"/>
      <c r="W301" s="118"/>
      <c r="X301" s="110"/>
      <c r="Y301" s="119" t="s">
        <v>208</v>
      </c>
      <c r="Z301" s="517">
        <f>APRIL!Z305</f>
        <v>0</v>
      </c>
      <c r="AA301" s="517"/>
      <c r="AB301" s="118"/>
      <c r="AC301" s="110"/>
      <c r="AD301" s="110"/>
      <c r="AE301" s="110"/>
      <c r="AF301" s="110"/>
      <c r="AG301" s="110"/>
      <c r="AH301" s="110"/>
      <c r="AI301" s="110"/>
      <c r="AJ301" s="110"/>
      <c r="AK301" s="110"/>
    </row>
    <row r="302" spans="1:37" s="120" customFormat="1" ht="12.75" customHeight="1" thickBot="1" x14ac:dyDescent="0.25">
      <c r="A302" s="110"/>
      <c r="B302" s="446"/>
      <c r="C302" s="316">
        <v>0</v>
      </c>
      <c r="D302" s="448"/>
      <c r="E302" s="317">
        <v>0</v>
      </c>
      <c r="F302" s="112"/>
      <c r="G302" s="114"/>
      <c r="H302" s="114"/>
      <c r="I302" s="114"/>
      <c r="J302" s="114"/>
      <c r="K302" s="514"/>
      <c r="L302" s="515"/>
      <c r="M302" s="515"/>
      <c r="N302" s="515"/>
      <c r="O302" s="516"/>
      <c r="P302" s="516"/>
      <c r="Q302" s="127"/>
      <c r="R302" s="110"/>
      <c r="S302" s="110"/>
      <c r="T302" s="119" t="s">
        <v>209</v>
      </c>
      <c r="U302" s="509">
        <v>0</v>
      </c>
      <c r="V302" s="509"/>
      <c r="W302" s="118"/>
      <c r="X302" s="110"/>
      <c r="Y302" s="119" t="s">
        <v>209</v>
      </c>
      <c r="Z302" s="509">
        <v>0</v>
      </c>
      <c r="AA302" s="509"/>
      <c r="AB302" s="118"/>
      <c r="AC302" s="110"/>
      <c r="AD302" s="110"/>
      <c r="AE302" s="110"/>
      <c r="AF302" s="110"/>
      <c r="AG302" s="110"/>
      <c r="AH302" s="110"/>
      <c r="AI302" s="110"/>
      <c r="AJ302" s="110"/>
      <c r="AK302" s="110"/>
    </row>
    <row r="303" spans="1:37" s="120" customFormat="1" ht="12.75" customHeight="1" x14ac:dyDescent="0.2">
      <c r="A303" s="110"/>
      <c r="B303" s="446"/>
      <c r="C303" s="316">
        <v>0</v>
      </c>
      <c r="D303" s="448"/>
      <c r="E303" s="317">
        <v>0</v>
      </c>
      <c r="F303" s="128"/>
      <c r="G303" s="129"/>
      <c r="H303" s="129"/>
      <c r="I303" s="129"/>
      <c r="J303" s="129"/>
      <c r="K303" s="110"/>
      <c r="L303" s="110"/>
      <c r="M303" s="110"/>
      <c r="N303" s="110"/>
      <c r="O303" s="110"/>
      <c r="P303" s="110"/>
      <c r="Q303" s="110"/>
      <c r="R303" s="110"/>
      <c r="S303" s="110"/>
      <c r="T303" s="119" t="s">
        <v>210</v>
      </c>
      <c r="U303" s="509">
        <v>0</v>
      </c>
      <c r="V303" s="509"/>
      <c r="W303" s="118"/>
      <c r="X303" s="110"/>
      <c r="Y303" s="119" t="s">
        <v>210</v>
      </c>
      <c r="Z303" s="509">
        <v>0</v>
      </c>
      <c r="AA303" s="509"/>
      <c r="AB303" s="118"/>
      <c r="AC303" s="110"/>
      <c r="AD303" s="110"/>
      <c r="AE303" s="110"/>
      <c r="AF303" s="110"/>
      <c r="AG303" s="110"/>
      <c r="AH303" s="110"/>
      <c r="AI303" s="110"/>
      <c r="AJ303" s="110"/>
      <c r="AK303" s="110"/>
    </row>
    <row r="304" spans="1:37" s="120" customFormat="1" ht="12.75" customHeight="1" x14ac:dyDescent="0.2">
      <c r="A304" s="110"/>
      <c r="B304" s="446"/>
      <c r="C304" s="316">
        <v>0</v>
      </c>
      <c r="D304" s="448"/>
      <c r="E304" s="317">
        <v>0</v>
      </c>
      <c r="F304" s="128"/>
      <c r="G304" s="129"/>
      <c r="H304" s="129"/>
      <c r="I304" s="129"/>
      <c r="J304" s="129"/>
      <c r="K304" s="110"/>
      <c r="L304" s="110"/>
      <c r="M304" s="110"/>
      <c r="N304" s="110"/>
      <c r="O304" s="110"/>
      <c r="P304" s="110"/>
      <c r="Q304" s="110"/>
      <c r="R304" s="110"/>
      <c r="S304" s="110"/>
      <c r="T304" s="119" t="s">
        <v>211</v>
      </c>
      <c r="U304" s="509">
        <v>0</v>
      </c>
      <c r="V304" s="509"/>
      <c r="W304" s="118"/>
      <c r="X304" s="110"/>
      <c r="Y304" s="119" t="s">
        <v>211</v>
      </c>
      <c r="Z304" s="509">
        <v>0</v>
      </c>
      <c r="AA304" s="509"/>
      <c r="AB304" s="118"/>
      <c r="AC304" s="110"/>
      <c r="AD304" s="110"/>
      <c r="AE304" s="110"/>
      <c r="AF304" s="110"/>
      <c r="AG304" s="110"/>
      <c r="AH304" s="110"/>
      <c r="AI304" s="110"/>
      <c r="AJ304" s="110"/>
      <c r="AK304" s="110"/>
    </row>
    <row r="305" spans="1:37" s="120" customFormat="1" ht="12.75" customHeight="1" x14ac:dyDescent="0.2">
      <c r="A305" s="110"/>
      <c r="B305" s="446"/>
      <c r="C305" s="316">
        <v>0</v>
      </c>
      <c r="D305" s="448"/>
      <c r="E305" s="317">
        <v>0</v>
      </c>
      <c r="F305" s="128"/>
      <c r="G305" s="129"/>
      <c r="H305" s="129"/>
      <c r="I305" s="129"/>
      <c r="J305" s="129"/>
      <c r="K305" s="110"/>
      <c r="L305" s="110"/>
      <c r="M305" s="110"/>
      <c r="N305" s="110"/>
      <c r="O305" s="110"/>
      <c r="P305" s="110"/>
      <c r="Q305" s="110"/>
      <c r="R305" s="110"/>
      <c r="S305" s="110"/>
      <c r="T305" s="119" t="str">
        <f>T295</f>
        <v>AS OF 5/31</v>
      </c>
      <c r="U305" s="517">
        <f>U301+U302+U303-U304</f>
        <v>0</v>
      </c>
      <c r="V305" s="517"/>
      <c r="W305" s="118"/>
      <c r="X305" s="110"/>
      <c r="Y305" s="119" t="str">
        <f>Y295</f>
        <v>AS OF 5/31</v>
      </c>
      <c r="Z305" s="517">
        <f>Z301+Z302+Z303-Z304</f>
        <v>0</v>
      </c>
      <c r="AA305" s="517"/>
      <c r="AB305" s="118"/>
      <c r="AC305" s="110"/>
      <c r="AD305" s="110"/>
      <c r="AE305" s="110"/>
      <c r="AF305" s="110"/>
      <c r="AG305" s="110"/>
      <c r="AH305" s="110"/>
      <c r="AI305" s="110"/>
      <c r="AJ305" s="110"/>
      <c r="AK305" s="110"/>
    </row>
    <row r="306" spans="1:37" s="120" customFormat="1" ht="12.75" customHeight="1" x14ac:dyDescent="0.2">
      <c r="A306" s="110"/>
      <c r="B306" s="446"/>
      <c r="C306" s="316">
        <v>0</v>
      </c>
      <c r="D306" s="448"/>
      <c r="E306" s="317">
        <v>0</v>
      </c>
      <c r="F306" s="128"/>
      <c r="G306" s="129"/>
      <c r="H306" s="129"/>
      <c r="I306" s="129"/>
      <c r="J306" s="129"/>
      <c r="K306" s="110"/>
      <c r="L306" s="110"/>
      <c r="M306" s="110"/>
      <c r="N306" s="110"/>
      <c r="O306" s="110"/>
      <c r="P306" s="110"/>
      <c r="Q306" s="110"/>
      <c r="R306" s="110"/>
      <c r="S306" s="110"/>
      <c r="T306" s="126"/>
      <c r="U306" s="111"/>
      <c r="V306" s="111"/>
      <c r="W306" s="118"/>
      <c r="X306" s="110"/>
      <c r="Y306" s="126"/>
      <c r="Z306" s="111"/>
      <c r="AA306" s="111"/>
      <c r="AB306" s="118"/>
      <c r="AC306" s="110"/>
      <c r="AD306" s="110"/>
      <c r="AE306" s="110"/>
      <c r="AF306" s="110"/>
      <c r="AG306" s="110"/>
      <c r="AH306" s="110"/>
      <c r="AI306" s="110"/>
      <c r="AJ306" s="110"/>
      <c r="AK306" s="110"/>
    </row>
    <row r="307" spans="1:37" s="120" customFormat="1" ht="12.75" customHeight="1" x14ac:dyDescent="0.2">
      <c r="A307" s="110"/>
      <c r="B307" s="446"/>
      <c r="C307" s="316">
        <v>0</v>
      </c>
      <c r="D307" s="448"/>
      <c r="E307" s="317">
        <v>0</v>
      </c>
      <c r="F307" s="128"/>
      <c r="G307" s="129"/>
      <c r="H307" s="129"/>
      <c r="I307" s="129"/>
      <c r="J307" s="129"/>
      <c r="K307" s="110"/>
      <c r="L307" s="110"/>
      <c r="M307" s="110"/>
      <c r="N307" s="110"/>
      <c r="O307" s="110"/>
      <c r="P307" s="110"/>
      <c r="Q307" s="110"/>
      <c r="R307" s="110"/>
      <c r="S307" s="110"/>
      <c r="T307" s="126"/>
      <c r="U307" s="111"/>
      <c r="V307" s="111"/>
      <c r="W307" s="118"/>
      <c r="X307" s="110"/>
      <c r="Y307" s="126"/>
      <c r="Z307" s="111"/>
      <c r="AA307" s="111"/>
      <c r="AB307" s="118"/>
      <c r="AC307" s="110"/>
      <c r="AD307" s="110"/>
      <c r="AE307" s="110"/>
      <c r="AF307" s="110"/>
      <c r="AG307" s="110"/>
      <c r="AH307" s="110"/>
      <c r="AI307" s="110"/>
      <c r="AJ307" s="110"/>
      <c r="AK307" s="110"/>
    </row>
    <row r="308" spans="1:37" s="120" customFormat="1" ht="12.75" customHeight="1" x14ac:dyDescent="0.2">
      <c r="A308" s="110"/>
      <c r="B308" s="446"/>
      <c r="C308" s="316">
        <v>0</v>
      </c>
      <c r="D308" s="448"/>
      <c r="E308" s="317">
        <v>0</v>
      </c>
      <c r="F308" s="128"/>
      <c r="G308" s="129"/>
      <c r="H308" s="129"/>
      <c r="I308" s="129"/>
      <c r="J308" s="129"/>
      <c r="K308" s="110"/>
      <c r="L308" s="110"/>
      <c r="M308" s="110"/>
      <c r="N308" s="110"/>
      <c r="O308" s="110"/>
      <c r="P308" s="110"/>
      <c r="Q308" s="110"/>
      <c r="R308" s="110"/>
      <c r="S308" s="110"/>
      <c r="T308" s="119" t="s">
        <v>245</v>
      </c>
      <c r="U308" s="525">
        <f>APRIL!U308</f>
        <v>0</v>
      </c>
      <c r="V308" s="525"/>
      <c r="W308" s="526"/>
      <c r="X308" s="110"/>
      <c r="Y308" s="119" t="s">
        <v>241</v>
      </c>
      <c r="Z308" s="525">
        <f>APRIL!Z308</f>
        <v>0</v>
      </c>
      <c r="AA308" s="525"/>
      <c r="AB308" s="526"/>
      <c r="AC308" s="110"/>
      <c r="AD308" s="110"/>
      <c r="AE308" s="110"/>
      <c r="AF308" s="110"/>
      <c r="AG308" s="110"/>
      <c r="AH308" s="110"/>
      <c r="AI308" s="110"/>
      <c r="AJ308" s="110"/>
      <c r="AK308" s="110"/>
    </row>
    <row r="309" spans="1:37" s="120" customFormat="1" ht="12.75" customHeight="1" x14ac:dyDescent="0.2">
      <c r="A309" s="110"/>
      <c r="B309" s="446"/>
      <c r="C309" s="316">
        <v>0</v>
      </c>
      <c r="D309" s="448"/>
      <c r="E309" s="317">
        <v>0</v>
      </c>
      <c r="F309" s="128"/>
      <c r="G309" s="129"/>
      <c r="H309" s="129"/>
      <c r="I309" s="129"/>
      <c r="J309" s="129"/>
      <c r="K309" s="110"/>
      <c r="L309" s="110"/>
      <c r="M309" s="110"/>
      <c r="N309" s="110"/>
      <c r="O309" s="110"/>
      <c r="P309" s="110"/>
      <c r="Q309" s="110"/>
      <c r="R309" s="110"/>
      <c r="S309" s="110"/>
      <c r="T309" s="119" t="s">
        <v>207</v>
      </c>
      <c r="U309" s="525">
        <f>APRIL!U309</f>
        <v>0</v>
      </c>
      <c r="V309" s="525"/>
      <c r="W309" s="526"/>
      <c r="X309" s="110"/>
      <c r="Y309" s="119" t="s">
        <v>207</v>
      </c>
      <c r="Z309" s="525">
        <f>APRIL!Z309</f>
        <v>0</v>
      </c>
      <c r="AA309" s="525"/>
      <c r="AB309" s="526"/>
      <c r="AC309" s="110"/>
      <c r="AD309" s="110"/>
      <c r="AE309" s="110"/>
      <c r="AF309" s="110"/>
      <c r="AG309" s="110"/>
      <c r="AH309" s="110"/>
      <c r="AI309" s="110"/>
      <c r="AJ309" s="110"/>
      <c r="AK309" s="110"/>
    </row>
    <row r="310" spans="1:37" s="120" customFormat="1" ht="12.75" customHeight="1" x14ac:dyDescent="0.2">
      <c r="A310" s="110"/>
      <c r="B310" s="446"/>
      <c r="C310" s="316">
        <v>0</v>
      </c>
      <c r="D310" s="448"/>
      <c r="E310" s="317">
        <v>0</v>
      </c>
      <c r="F310" s="128"/>
      <c r="G310" s="129"/>
      <c r="H310" s="129"/>
      <c r="I310" s="129"/>
      <c r="J310" s="129"/>
      <c r="K310" s="110"/>
      <c r="L310" s="110"/>
      <c r="M310" s="110"/>
      <c r="N310" s="110"/>
      <c r="O310" s="110"/>
      <c r="P310" s="110"/>
      <c r="Q310" s="110"/>
      <c r="R310" s="110"/>
      <c r="S310" s="110"/>
      <c r="T310" s="119" t="s">
        <v>254</v>
      </c>
      <c r="U310" s="525">
        <f>APRIL!U310</f>
        <v>0</v>
      </c>
      <c r="V310" s="525"/>
      <c r="W310" s="526"/>
      <c r="X310" s="110"/>
      <c r="Y310" s="119" t="s">
        <v>254</v>
      </c>
      <c r="Z310" s="525">
        <f>APRIL!Z310</f>
        <v>0</v>
      </c>
      <c r="AA310" s="525"/>
      <c r="AB310" s="526"/>
      <c r="AC310" s="110"/>
      <c r="AD310" s="110"/>
      <c r="AE310" s="110"/>
      <c r="AF310" s="110"/>
      <c r="AG310" s="110"/>
      <c r="AH310" s="110"/>
      <c r="AI310" s="110"/>
      <c r="AJ310" s="110"/>
      <c r="AK310" s="110"/>
    </row>
    <row r="311" spans="1:37" s="120" customFormat="1" ht="12.75" customHeight="1" x14ac:dyDescent="0.2">
      <c r="A311" s="110"/>
      <c r="B311" s="446"/>
      <c r="C311" s="316">
        <v>0</v>
      </c>
      <c r="D311" s="448"/>
      <c r="E311" s="317">
        <v>0</v>
      </c>
      <c r="F311" s="128"/>
      <c r="G311" s="129"/>
      <c r="H311" s="129"/>
      <c r="I311" s="129"/>
      <c r="J311" s="129"/>
      <c r="K311" s="110"/>
      <c r="L311" s="110"/>
      <c r="M311" s="110"/>
      <c r="N311" s="110"/>
      <c r="O311" s="110"/>
      <c r="P311" s="110"/>
      <c r="Q311" s="110"/>
      <c r="R311" s="110"/>
      <c r="S311" s="110"/>
      <c r="T311" s="119" t="s">
        <v>208</v>
      </c>
      <c r="U311" s="517">
        <f>APRIL!U315</f>
        <v>0</v>
      </c>
      <c r="V311" s="517"/>
      <c r="W311" s="118"/>
      <c r="X311" s="110"/>
      <c r="Y311" s="119" t="s">
        <v>208</v>
      </c>
      <c r="Z311" s="517">
        <f>APRIL!Z315</f>
        <v>0</v>
      </c>
      <c r="AA311" s="517"/>
      <c r="AB311" s="118"/>
      <c r="AC311" s="110"/>
      <c r="AD311" s="110"/>
      <c r="AE311" s="110"/>
      <c r="AF311" s="110"/>
      <c r="AG311" s="110"/>
      <c r="AH311" s="110"/>
      <c r="AI311" s="110"/>
      <c r="AJ311" s="110"/>
      <c r="AK311" s="110"/>
    </row>
    <row r="312" spans="1:37" s="120" customFormat="1" ht="12.75" customHeight="1" x14ac:dyDescent="0.2">
      <c r="A312" s="110"/>
      <c r="B312" s="446"/>
      <c r="C312" s="316">
        <v>0</v>
      </c>
      <c r="D312" s="448"/>
      <c r="E312" s="317">
        <v>0</v>
      </c>
      <c r="F312" s="128"/>
      <c r="G312" s="129"/>
      <c r="H312" s="129"/>
      <c r="I312" s="129"/>
      <c r="J312" s="129"/>
      <c r="K312" s="110"/>
      <c r="L312" s="110"/>
      <c r="M312" s="110"/>
      <c r="N312" s="110"/>
      <c r="O312" s="110"/>
      <c r="P312" s="110"/>
      <c r="Q312" s="110"/>
      <c r="R312" s="110"/>
      <c r="S312" s="110"/>
      <c r="T312" s="119" t="s">
        <v>209</v>
      </c>
      <c r="U312" s="509">
        <v>0</v>
      </c>
      <c r="V312" s="509"/>
      <c r="W312" s="118"/>
      <c r="X312" s="110"/>
      <c r="Y312" s="119" t="s">
        <v>209</v>
      </c>
      <c r="Z312" s="509">
        <v>0</v>
      </c>
      <c r="AA312" s="509"/>
      <c r="AB312" s="118"/>
      <c r="AC312" s="110"/>
      <c r="AD312" s="110"/>
      <c r="AE312" s="110"/>
      <c r="AF312" s="110"/>
      <c r="AG312" s="110"/>
      <c r="AH312" s="110"/>
      <c r="AI312" s="110"/>
      <c r="AJ312" s="110"/>
      <c r="AK312" s="110"/>
    </row>
    <row r="313" spans="1:37" s="120" customFormat="1" ht="12.75" customHeight="1" x14ac:dyDescent="0.2">
      <c r="A313" s="110"/>
      <c r="B313" s="446"/>
      <c r="C313" s="316">
        <v>0</v>
      </c>
      <c r="D313" s="448"/>
      <c r="E313" s="317">
        <v>0</v>
      </c>
      <c r="F313" s="128"/>
      <c r="G313" s="129"/>
      <c r="H313" s="129"/>
      <c r="I313" s="129"/>
      <c r="J313" s="129"/>
      <c r="K313" s="110"/>
      <c r="L313" s="110"/>
      <c r="M313" s="110"/>
      <c r="N313" s="110"/>
      <c r="O313" s="110"/>
      <c r="P313" s="110"/>
      <c r="Q313" s="110"/>
      <c r="R313" s="110"/>
      <c r="S313" s="110"/>
      <c r="T313" s="119" t="s">
        <v>210</v>
      </c>
      <c r="U313" s="509">
        <v>0</v>
      </c>
      <c r="V313" s="509"/>
      <c r="W313" s="118"/>
      <c r="X313" s="110"/>
      <c r="Y313" s="119" t="s">
        <v>210</v>
      </c>
      <c r="Z313" s="509">
        <v>0</v>
      </c>
      <c r="AA313" s="509"/>
      <c r="AB313" s="118"/>
      <c r="AC313" s="110"/>
      <c r="AD313" s="110"/>
      <c r="AE313" s="110"/>
      <c r="AF313" s="110"/>
      <c r="AG313" s="110"/>
      <c r="AH313" s="110"/>
      <c r="AI313" s="110"/>
      <c r="AJ313" s="110"/>
      <c r="AK313" s="110"/>
    </row>
    <row r="314" spans="1:37" s="120" customFormat="1" ht="12.75" customHeight="1" x14ac:dyDescent="0.2">
      <c r="A314" s="110"/>
      <c r="B314" s="446"/>
      <c r="C314" s="316">
        <v>0</v>
      </c>
      <c r="D314" s="448"/>
      <c r="E314" s="317">
        <v>0</v>
      </c>
      <c r="F314" s="128"/>
      <c r="G314" s="129"/>
      <c r="H314" s="129"/>
      <c r="I314" s="129"/>
      <c r="J314" s="129"/>
      <c r="K314" s="110"/>
      <c r="L314" s="110"/>
      <c r="M314" s="110"/>
      <c r="N314" s="110"/>
      <c r="O314" s="110"/>
      <c r="P314" s="110"/>
      <c r="Q314" s="110"/>
      <c r="R314" s="110"/>
      <c r="S314" s="110"/>
      <c r="T314" s="119" t="s">
        <v>211</v>
      </c>
      <c r="U314" s="509">
        <v>0</v>
      </c>
      <c r="V314" s="509"/>
      <c r="W314" s="118"/>
      <c r="X314" s="110"/>
      <c r="Y314" s="119" t="s">
        <v>211</v>
      </c>
      <c r="Z314" s="509">
        <v>0</v>
      </c>
      <c r="AA314" s="509"/>
      <c r="AB314" s="118"/>
      <c r="AC314" s="110"/>
      <c r="AD314" s="110"/>
      <c r="AE314" s="110"/>
      <c r="AF314" s="110"/>
      <c r="AG314" s="110"/>
      <c r="AH314" s="110"/>
      <c r="AI314" s="110"/>
      <c r="AJ314" s="110"/>
      <c r="AK314" s="110"/>
    </row>
    <row r="315" spans="1:37" s="120" customFormat="1" ht="12.75" customHeight="1" x14ac:dyDescent="0.2">
      <c r="A315" s="110"/>
      <c r="B315" s="446"/>
      <c r="C315" s="316">
        <v>0</v>
      </c>
      <c r="D315" s="448"/>
      <c r="E315" s="317">
        <v>0</v>
      </c>
      <c r="F315" s="128"/>
      <c r="G315" s="129"/>
      <c r="H315" s="129"/>
      <c r="I315" s="129"/>
      <c r="J315" s="129"/>
      <c r="K315" s="110"/>
      <c r="L315" s="110"/>
      <c r="M315" s="110"/>
      <c r="N315" s="110"/>
      <c r="O315" s="110"/>
      <c r="P315" s="110"/>
      <c r="Q315" s="110"/>
      <c r="R315" s="110"/>
      <c r="S315" s="110"/>
      <c r="T315" s="119" t="str">
        <f>T305</f>
        <v>AS OF 5/31</v>
      </c>
      <c r="U315" s="517">
        <f>U311+U312+U313-U314</f>
        <v>0</v>
      </c>
      <c r="V315" s="517"/>
      <c r="W315" s="118"/>
      <c r="X315" s="110"/>
      <c r="Y315" s="119" t="str">
        <f>Y305</f>
        <v>AS OF 5/31</v>
      </c>
      <c r="Z315" s="517">
        <f>Z311+Z312+Z313-Z314</f>
        <v>0</v>
      </c>
      <c r="AA315" s="517"/>
      <c r="AB315" s="118"/>
      <c r="AC315" s="110"/>
      <c r="AD315" s="110"/>
      <c r="AE315" s="110"/>
      <c r="AF315" s="110"/>
      <c r="AG315" s="110"/>
      <c r="AH315" s="110"/>
      <c r="AI315" s="110"/>
      <c r="AJ315" s="110"/>
      <c r="AK315" s="110"/>
    </row>
    <row r="316" spans="1:37" s="120" customFormat="1" ht="12.75" customHeight="1" x14ac:dyDescent="0.2">
      <c r="A316" s="110"/>
      <c r="B316" s="446"/>
      <c r="C316" s="316">
        <v>0</v>
      </c>
      <c r="D316" s="448"/>
      <c r="E316" s="317">
        <v>0</v>
      </c>
      <c r="F316" s="128"/>
      <c r="G316" s="129"/>
      <c r="H316" s="129"/>
      <c r="I316" s="129"/>
      <c r="J316" s="129"/>
      <c r="K316" s="110"/>
      <c r="L316" s="110"/>
      <c r="M316" s="110"/>
      <c r="N316" s="110"/>
      <c r="O316" s="110"/>
      <c r="P316" s="110"/>
      <c r="Q316" s="110"/>
      <c r="R316" s="110"/>
      <c r="S316" s="110"/>
      <c r="T316" s="126"/>
      <c r="U316" s="111"/>
      <c r="V316" s="111"/>
      <c r="W316" s="118"/>
      <c r="X316" s="110"/>
      <c r="Y316" s="126"/>
      <c r="Z316" s="111"/>
      <c r="AA316" s="111"/>
      <c r="AB316" s="118"/>
      <c r="AC316" s="110"/>
      <c r="AD316" s="110"/>
      <c r="AE316" s="110"/>
      <c r="AF316" s="110"/>
      <c r="AG316" s="110"/>
      <c r="AH316" s="110"/>
      <c r="AI316" s="110"/>
      <c r="AJ316" s="110"/>
      <c r="AK316" s="110"/>
    </row>
    <row r="317" spans="1:37" s="120" customFormat="1" ht="12.75" customHeight="1" x14ac:dyDescent="0.2">
      <c r="A317" s="110"/>
      <c r="B317" s="446"/>
      <c r="C317" s="316">
        <v>0</v>
      </c>
      <c r="D317" s="448"/>
      <c r="E317" s="317">
        <v>0</v>
      </c>
      <c r="F317" s="128"/>
      <c r="G317" s="129"/>
      <c r="H317" s="129"/>
      <c r="I317" s="129"/>
      <c r="J317" s="129"/>
      <c r="K317" s="110"/>
      <c r="L317" s="110"/>
      <c r="M317" s="110"/>
      <c r="N317" s="110"/>
      <c r="O317" s="110"/>
      <c r="P317" s="110"/>
      <c r="Q317" s="110"/>
      <c r="R317" s="110"/>
      <c r="S317" s="110"/>
      <c r="T317" s="126"/>
      <c r="U317" s="111"/>
      <c r="V317" s="111"/>
      <c r="W317" s="118"/>
      <c r="X317" s="110"/>
      <c r="Y317" s="126"/>
      <c r="Z317" s="111"/>
      <c r="AA317" s="111"/>
      <c r="AB317" s="118"/>
      <c r="AC317" s="110"/>
      <c r="AD317" s="110"/>
      <c r="AE317" s="110"/>
      <c r="AF317" s="110"/>
      <c r="AG317" s="110"/>
      <c r="AH317" s="110"/>
      <c r="AI317" s="110"/>
      <c r="AJ317" s="110"/>
      <c r="AK317" s="110"/>
    </row>
    <row r="318" spans="1:37" s="120" customFormat="1" ht="12.75" customHeight="1" x14ac:dyDescent="0.2">
      <c r="A318" s="110"/>
      <c r="B318" s="446"/>
      <c r="C318" s="316">
        <v>0</v>
      </c>
      <c r="D318" s="448"/>
      <c r="E318" s="317">
        <v>0</v>
      </c>
      <c r="F318" s="128"/>
      <c r="G318" s="129"/>
      <c r="H318" s="129"/>
      <c r="I318" s="129"/>
      <c r="J318" s="129"/>
      <c r="K318" s="110"/>
      <c r="L318" s="110"/>
      <c r="M318" s="110"/>
      <c r="N318" s="110"/>
      <c r="O318" s="110"/>
      <c r="P318" s="110"/>
      <c r="Q318" s="110"/>
      <c r="R318" s="110"/>
      <c r="S318" s="110"/>
      <c r="T318" s="119" t="s">
        <v>246</v>
      </c>
      <c r="U318" s="525">
        <f>APRIL!U318</f>
        <v>0</v>
      </c>
      <c r="V318" s="525"/>
      <c r="W318" s="526"/>
      <c r="X318" s="110"/>
      <c r="Y318" s="119" t="s">
        <v>242</v>
      </c>
      <c r="Z318" s="525">
        <f>APRIL!Z318</f>
        <v>0</v>
      </c>
      <c r="AA318" s="525"/>
      <c r="AB318" s="526"/>
      <c r="AC318" s="110"/>
      <c r="AD318" s="110"/>
      <c r="AE318" s="110"/>
      <c r="AF318" s="110"/>
      <c r="AG318" s="110"/>
      <c r="AH318" s="110"/>
      <c r="AI318" s="110"/>
      <c r="AJ318" s="110"/>
      <c r="AK318" s="110"/>
    </row>
    <row r="319" spans="1:37" s="120" customFormat="1" ht="12.75" customHeight="1" x14ac:dyDescent="0.2">
      <c r="A319" s="110"/>
      <c r="B319" s="446"/>
      <c r="C319" s="316">
        <v>0</v>
      </c>
      <c r="D319" s="448"/>
      <c r="E319" s="317">
        <v>0</v>
      </c>
      <c r="F319" s="128"/>
      <c r="G319" s="129"/>
      <c r="H319" s="129"/>
      <c r="I319" s="129"/>
      <c r="J319" s="129"/>
      <c r="K319" s="110"/>
      <c r="L319" s="110"/>
      <c r="M319" s="110"/>
      <c r="N319" s="110"/>
      <c r="O319" s="110"/>
      <c r="P319" s="110"/>
      <c r="Q319" s="110"/>
      <c r="R319" s="110"/>
      <c r="S319" s="110"/>
      <c r="T319" s="119" t="s">
        <v>207</v>
      </c>
      <c r="U319" s="525">
        <f>APRIL!U319</f>
        <v>0</v>
      </c>
      <c r="V319" s="525"/>
      <c r="W319" s="526"/>
      <c r="X319" s="110"/>
      <c r="Y319" s="119" t="s">
        <v>207</v>
      </c>
      <c r="Z319" s="525">
        <f>APRIL!Z319</f>
        <v>0</v>
      </c>
      <c r="AA319" s="525"/>
      <c r="AB319" s="526"/>
      <c r="AC319" s="110"/>
      <c r="AD319" s="110"/>
      <c r="AE319" s="110"/>
      <c r="AF319" s="110"/>
      <c r="AG319" s="110"/>
      <c r="AH319" s="110"/>
      <c r="AI319" s="110"/>
      <c r="AJ319" s="110"/>
      <c r="AK319" s="110"/>
    </row>
    <row r="320" spans="1:37" s="120" customFormat="1" ht="12.75" customHeight="1" x14ac:dyDescent="0.2">
      <c r="A320" s="110"/>
      <c r="B320" s="446"/>
      <c r="C320" s="316">
        <v>0</v>
      </c>
      <c r="D320" s="448"/>
      <c r="E320" s="317">
        <v>0</v>
      </c>
      <c r="F320" s="128"/>
      <c r="G320" s="129"/>
      <c r="H320" s="129"/>
      <c r="I320" s="129"/>
      <c r="J320" s="129"/>
      <c r="K320" s="110"/>
      <c r="L320" s="110"/>
      <c r="M320" s="110"/>
      <c r="N320" s="110"/>
      <c r="O320" s="110"/>
      <c r="P320" s="110"/>
      <c r="Q320" s="110"/>
      <c r="R320" s="110"/>
      <c r="S320" s="110"/>
      <c r="T320" s="119" t="s">
        <v>254</v>
      </c>
      <c r="U320" s="525">
        <f>APRIL!U320</f>
        <v>0</v>
      </c>
      <c r="V320" s="525"/>
      <c r="W320" s="526"/>
      <c r="X320" s="110"/>
      <c r="Y320" s="119" t="s">
        <v>254</v>
      </c>
      <c r="Z320" s="525">
        <f>APRIL!Z320</f>
        <v>0</v>
      </c>
      <c r="AA320" s="525"/>
      <c r="AB320" s="526"/>
      <c r="AC320" s="110"/>
      <c r="AD320" s="110"/>
      <c r="AE320" s="110"/>
      <c r="AF320" s="110"/>
      <c r="AG320" s="110"/>
      <c r="AH320" s="110"/>
      <c r="AI320" s="110"/>
      <c r="AJ320" s="110"/>
      <c r="AK320" s="110"/>
    </row>
    <row r="321" spans="1:37" s="120" customFormat="1" ht="12.75" customHeight="1" x14ac:dyDescent="0.2">
      <c r="A321" s="110"/>
      <c r="B321" s="446"/>
      <c r="C321" s="316">
        <v>0</v>
      </c>
      <c r="D321" s="448"/>
      <c r="E321" s="317">
        <v>0</v>
      </c>
      <c r="F321" s="128"/>
      <c r="G321" s="129"/>
      <c r="H321" s="129"/>
      <c r="I321" s="129"/>
      <c r="J321" s="129"/>
      <c r="K321" s="110"/>
      <c r="L321" s="110"/>
      <c r="M321" s="110"/>
      <c r="N321" s="110"/>
      <c r="O321" s="110"/>
      <c r="P321" s="110"/>
      <c r="Q321" s="110"/>
      <c r="R321" s="110"/>
      <c r="S321" s="110"/>
      <c r="T321" s="119" t="s">
        <v>208</v>
      </c>
      <c r="U321" s="517">
        <f>APRIL!U325</f>
        <v>0</v>
      </c>
      <c r="V321" s="517"/>
      <c r="W321" s="118"/>
      <c r="X321" s="110"/>
      <c r="Y321" s="119" t="s">
        <v>208</v>
      </c>
      <c r="Z321" s="517">
        <f>APRIL!Z325</f>
        <v>0</v>
      </c>
      <c r="AA321" s="517"/>
      <c r="AB321" s="118"/>
      <c r="AC321" s="110"/>
      <c r="AD321" s="110"/>
      <c r="AE321" s="110"/>
      <c r="AF321" s="110"/>
      <c r="AG321" s="110"/>
      <c r="AH321" s="110"/>
      <c r="AI321" s="110"/>
      <c r="AJ321" s="110"/>
      <c r="AK321" s="110"/>
    </row>
    <row r="322" spans="1:37" s="120" customFormat="1" ht="12.75" customHeight="1" x14ac:dyDescent="0.2">
      <c r="A322" s="110"/>
      <c r="B322" s="446"/>
      <c r="C322" s="316">
        <v>0</v>
      </c>
      <c r="D322" s="448"/>
      <c r="E322" s="317">
        <v>0</v>
      </c>
      <c r="F322" s="128"/>
      <c r="G322" s="129"/>
      <c r="H322" s="129"/>
      <c r="I322" s="129"/>
      <c r="J322" s="129"/>
      <c r="K322" s="110"/>
      <c r="L322" s="110"/>
      <c r="M322" s="110"/>
      <c r="N322" s="110"/>
      <c r="O322" s="110"/>
      <c r="P322" s="110"/>
      <c r="Q322" s="110"/>
      <c r="R322" s="110"/>
      <c r="S322" s="110"/>
      <c r="T322" s="119" t="s">
        <v>209</v>
      </c>
      <c r="U322" s="509">
        <v>0</v>
      </c>
      <c r="V322" s="509"/>
      <c r="W322" s="118"/>
      <c r="X322" s="110"/>
      <c r="Y322" s="119" t="s">
        <v>209</v>
      </c>
      <c r="Z322" s="509">
        <v>0</v>
      </c>
      <c r="AA322" s="509"/>
      <c r="AB322" s="118"/>
      <c r="AC322" s="110"/>
      <c r="AD322" s="110"/>
      <c r="AE322" s="110"/>
      <c r="AF322" s="110"/>
      <c r="AG322" s="110"/>
      <c r="AH322" s="110"/>
      <c r="AI322" s="110"/>
      <c r="AJ322" s="110"/>
      <c r="AK322" s="110"/>
    </row>
    <row r="323" spans="1:37" s="120" customFormat="1" ht="12.75" customHeight="1" x14ac:dyDescent="0.2">
      <c r="A323" s="110"/>
      <c r="B323" s="446"/>
      <c r="C323" s="316">
        <v>0</v>
      </c>
      <c r="D323" s="448"/>
      <c r="E323" s="317">
        <v>0</v>
      </c>
      <c r="F323" s="128"/>
      <c r="G323" s="129"/>
      <c r="H323" s="129"/>
      <c r="I323" s="129"/>
      <c r="J323" s="129"/>
      <c r="K323" s="110"/>
      <c r="L323" s="110"/>
      <c r="M323" s="110"/>
      <c r="N323" s="110"/>
      <c r="O323" s="110"/>
      <c r="P323" s="110"/>
      <c r="Q323" s="110"/>
      <c r="R323" s="110"/>
      <c r="S323" s="110"/>
      <c r="T323" s="119" t="s">
        <v>210</v>
      </c>
      <c r="U323" s="509">
        <v>0</v>
      </c>
      <c r="V323" s="509"/>
      <c r="W323" s="118"/>
      <c r="X323" s="110"/>
      <c r="Y323" s="119" t="s">
        <v>210</v>
      </c>
      <c r="Z323" s="509">
        <v>0</v>
      </c>
      <c r="AA323" s="509"/>
      <c r="AB323" s="118"/>
      <c r="AC323" s="110"/>
      <c r="AD323" s="110"/>
      <c r="AE323" s="110"/>
      <c r="AF323" s="110"/>
      <c r="AG323" s="110"/>
      <c r="AH323" s="110"/>
      <c r="AI323" s="110"/>
      <c r="AJ323" s="110"/>
      <c r="AK323" s="110"/>
    </row>
    <row r="324" spans="1:37" s="120" customFormat="1" ht="12.75" customHeight="1" x14ac:dyDescent="0.2">
      <c r="A324" s="110"/>
      <c r="B324" s="446"/>
      <c r="C324" s="316">
        <v>0</v>
      </c>
      <c r="D324" s="448"/>
      <c r="E324" s="317">
        <v>0</v>
      </c>
      <c r="F324" s="128"/>
      <c r="G324" s="129"/>
      <c r="H324" s="129"/>
      <c r="I324" s="129"/>
      <c r="J324" s="129"/>
      <c r="K324" s="110"/>
      <c r="L324" s="110"/>
      <c r="M324" s="110"/>
      <c r="N324" s="110"/>
      <c r="O324" s="110"/>
      <c r="P324" s="110"/>
      <c r="Q324" s="110"/>
      <c r="R324" s="110"/>
      <c r="S324" s="110"/>
      <c r="T324" s="119" t="s">
        <v>211</v>
      </c>
      <c r="U324" s="509">
        <v>0</v>
      </c>
      <c r="V324" s="509"/>
      <c r="W324" s="118"/>
      <c r="X324" s="110"/>
      <c r="Y324" s="119" t="s">
        <v>211</v>
      </c>
      <c r="Z324" s="509">
        <v>0</v>
      </c>
      <c r="AA324" s="509"/>
      <c r="AB324" s="118"/>
      <c r="AC324" s="110"/>
      <c r="AD324" s="110"/>
      <c r="AE324" s="110"/>
      <c r="AF324" s="110"/>
      <c r="AG324" s="110"/>
      <c r="AH324" s="110"/>
      <c r="AI324" s="110"/>
      <c r="AJ324" s="110"/>
      <c r="AK324" s="110"/>
    </row>
    <row r="325" spans="1:37" s="120" customFormat="1" ht="12.75" customHeight="1" x14ac:dyDescent="0.2">
      <c r="A325" s="110"/>
      <c r="B325" s="446"/>
      <c r="C325" s="316">
        <v>0</v>
      </c>
      <c r="D325" s="448"/>
      <c r="E325" s="317">
        <v>0</v>
      </c>
      <c r="F325" s="128"/>
      <c r="G325" s="129"/>
      <c r="H325" s="129"/>
      <c r="I325" s="129"/>
      <c r="J325" s="129"/>
      <c r="K325" s="110"/>
      <c r="L325" s="110"/>
      <c r="M325" s="110"/>
      <c r="N325" s="110"/>
      <c r="O325" s="110"/>
      <c r="P325" s="110"/>
      <c r="Q325" s="110"/>
      <c r="R325" s="110"/>
      <c r="S325" s="110"/>
      <c r="T325" s="119" t="str">
        <f>T315</f>
        <v>AS OF 5/31</v>
      </c>
      <c r="U325" s="517">
        <f>U321+U322+U323-U324</f>
        <v>0</v>
      </c>
      <c r="V325" s="517"/>
      <c r="W325" s="118"/>
      <c r="X325" s="110"/>
      <c r="Y325" s="119" t="str">
        <f>Y315</f>
        <v>AS OF 5/31</v>
      </c>
      <c r="Z325" s="517">
        <f>Z321+Z322+Z323-Z324</f>
        <v>0</v>
      </c>
      <c r="AA325" s="517"/>
      <c r="AB325" s="118"/>
      <c r="AC325" s="110"/>
      <c r="AD325" s="110"/>
      <c r="AE325" s="110"/>
      <c r="AF325" s="110"/>
      <c r="AG325" s="110"/>
      <c r="AH325" s="110"/>
      <c r="AI325" s="110"/>
      <c r="AJ325" s="110"/>
      <c r="AK325" s="110"/>
    </row>
    <row r="326" spans="1:37" s="120" customFormat="1" ht="12.75" customHeight="1" thickBot="1" x14ac:dyDescent="0.25">
      <c r="A326" s="110"/>
      <c r="B326" s="446"/>
      <c r="C326" s="316">
        <v>0</v>
      </c>
      <c r="D326" s="448"/>
      <c r="E326" s="317">
        <v>0</v>
      </c>
      <c r="F326" s="128"/>
      <c r="G326" s="129"/>
      <c r="H326" s="129"/>
      <c r="I326" s="129"/>
      <c r="J326" s="129"/>
      <c r="K326" s="110"/>
      <c r="L326" s="110"/>
      <c r="M326" s="110"/>
      <c r="N326" s="110"/>
      <c r="O326" s="110"/>
      <c r="P326" s="110"/>
      <c r="Q326" s="110"/>
      <c r="R326" s="110"/>
      <c r="S326" s="110"/>
      <c r="T326" s="131"/>
      <c r="U326" s="123"/>
      <c r="V326" s="123"/>
      <c r="W326" s="127"/>
      <c r="X326" s="110"/>
      <c r="Y326" s="131"/>
      <c r="Z326" s="123"/>
      <c r="AA326" s="123"/>
      <c r="AB326" s="127"/>
      <c r="AC326" s="110"/>
      <c r="AD326" s="110"/>
      <c r="AE326" s="110"/>
      <c r="AF326" s="110"/>
      <c r="AG326" s="110"/>
      <c r="AH326" s="110"/>
      <c r="AI326" s="110"/>
      <c r="AJ326" s="110"/>
      <c r="AK326" s="110"/>
    </row>
    <row r="327" spans="1:37" s="120" customFormat="1" ht="12.75" customHeight="1" x14ac:dyDescent="0.2">
      <c r="A327" s="110"/>
      <c r="B327" s="446"/>
      <c r="C327" s="316">
        <v>0</v>
      </c>
      <c r="D327" s="448"/>
      <c r="E327" s="317">
        <v>0</v>
      </c>
      <c r="F327" s="128"/>
      <c r="I327" s="129"/>
      <c r="J327" s="129"/>
      <c r="K327" s="110"/>
      <c r="L327" s="110"/>
      <c r="M327" s="110"/>
      <c r="N327" s="110"/>
      <c r="O327" s="110"/>
      <c r="P327" s="110"/>
      <c r="Q327" s="110"/>
      <c r="R327" s="110"/>
      <c r="S327" s="110"/>
      <c r="T327" s="110"/>
      <c r="U327" s="110"/>
      <c r="V327" s="110"/>
      <c r="W327" s="110"/>
      <c r="X327" s="110"/>
      <c r="Y327" s="110"/>
      <c r="Z327" s="110"/>
      <c r="AA327" s="110"/>
      <c r="AB327" s="110"/>
      <c r="AC327" s="110"/>
      <c r="AD327" s="110"/>
      <c r="AE327" s="110"/>
      <c r="AF327" s="110"/>
      <c r="AG327" s="110"/>
      <c r="AH327" s="110"/>
      <c r="AI327" s="110"/>
      <c r="AJ327" s="110"/>
      <c r="AK327" s="110"/>
    </row>
    <row r="328" spans="1:37" ht="12.75" customHeight="1" x14ac:dyDescent="0.2">
      <c r="B328" s="446"/>
      <c r="C328" s="316">
        <v>0</v>
      </c>
      <c r="D328" s="448"/>
      <c r="E328" s="317">
        <v>0</v>
      </c>
      <c r="G328" s="342">
        <f>+C331+E331</f>
        <v>0</v>
      </c>
      <c r="H328" s="110" t="s">
        <v>435</v>
      </c>
    </row>
    <row r="329" spans="1:37" ht="12.75" customHeight="1" x14ac:dyDescent="0.2">
      <c r="B329" s="446"/>
      <c r="C329" s="316">
        <v>0</v>
      </c>
      <c r="D329" s="448"/>
      <c r="E329" s="317">
        <v>0</v>
      </c>
    </row>
    <row r="330" spans="1:37" ht="12.75" customHeight="1" x14ac:dyDescent="0.2">
      <c r="B330" s="447"/>
      <c r="C330" s="318">
        <v>0</v>
      </c>
      <c r="D330" s="449"/>
      <c r="E330" s="319">
        <v>0</v>
      </c>
    </row>
    <row r="331" spans="1:37" ht="12.75" customHeight="1" x14ac:dyDescent="0.2">
      <c r="B331" s="117" t="s">
        <v>135</v>
      </c>
      <c r="C331" s="320">
        <f>SUM(C290:C330)</f>
        <v>0</v>
      </c>
      <c r="D331" s="321" t="s">
        <v>135</v>
      </c>
      <c r="E331" s="322">
        <f>SUM(E290:E330)</f>
        <v>0</v>
      </c>
    </row>
    <row r="332" spans="1:37" ht="12.75" customHeight="1" x14ac:dyDescent="0.2">
      <c r="B332" s="120"/>
      <c r="C332" s="120"/>
      <c r="D332" s="120"/>
      <c r="E332" s="120"/>
    </row>
    <row r="333" spans="1:37" ht="12.75" customHeight="1" x14ac:dyDescent="0.2">
      <c r="B333" s="120"/>
      <c r="C333" s="120"/>
      <c r="D333" s="120"/>
      <c r="E333" s="120"/>
    </row>
  </sheetData>
  <sheetProtection algorithmName="SHA-512" hashValue="n0zExHgYJv+Zov7I9K2uqVc5gNv+9DvOHbVhBbeIpVdbBjDLCVTSiMUgRsbGFYUxTffRMDPW9c/mL47y5iptVw==" saltValue="S3TjxYcPlDUj6fSbCHgGXw==" spinCount="100000" sheet="1" objects="1" scenarios="1" formatColumns="0" formatRows="0"/>
  <mergeCells count="146">
    <mergeCell ref="Z320:AB320"/>
    <mergeCell ref="Z309:AB309"/>
    <mergeCell ref="Z310:AB310"/>
    <mergeCell ref="U290:W290"/>
    <mergeCell ref="U299:W299"/>
    <mergeCell ref="U319:W319"/>
    <mergeCell ref="U311:V311"/>
    <mergeCell ref="U314:V314"/>
    <mergeCell ref="U308:W308"/>
    <mergeCell ref="Z308:AB308"/>
    <mergeCell ref="U293:V293"/>
    <mergeCell ref="Z293:AA293"/>
    <mergeCell ref="U304:V304"/>
    <mergeCell ref="Z304:AA304"/>
    <mergeCell ref="U305:V305"/>
    <mergeCell ref="Z305:AA305"/>
    <mergeCell ref="K302:N302"/>
    <mergeCell ref="O302:P302"/>
    <mergeCell ref="U302:V302"/>
    <mergeCell ref="U303:V303"/>
    <mergeCell ref="Z303:AA303"/>
    <mergeCell ref="O301:P301"/>
    <mergeCell ref="U301:V301"/>
    <mergeCell ref="Z301:AA301"/>
    <mergeCell ref="Z302:AA302"/>
    <mergeCell ref="Z324:AA324"/>
    <mergeCell ref="U321:V321"/>
    <mergeCell ref="Z321:AA321"/>
    <mergeCell ref="U322:V322"/>
    <mergeCell ref="Z322:AA322"/>
    <mergeCell ref="U325:V325"/>
    <mergeCell ref="Z325:AA325"/>
    <mergeCell ref="U324:V324"/>
    <mergeCell ref="U309:W309"/>
    <mergeCell ref="U310:W310"/>
    <mergeCell ref="Z311:AA311"/>
    <mergeCell ref="U312:V312"/>
    <mergeCell ref="Z312:AA312"/>
    <mergeCell ref="U313:V313"/>
    <mergeCell ref="Z313:AA313"/>
    <mergeCell ref="U318:W318"/>
    <mergeCell ref="Z318:AB318"/>
    <mergeCell ref="Z314:AA314"/>
    <mergeCell ref="U315:V315"/>
    <mergeCell ref="Z315:AA315"/>
    <mergeCell ref="U323:V323"/>
    <mergeCell ref="Z323:AA323"/>
    <mergeCell ref="U320:W320"/>
    <mergeCell ref="Z319:AB319"/>
    <mergeCell ref="K299:N299"/>
    <mergeCell ref="H301:I301"/>
    <mergeCell ref="K301:N301"/>
    <mergeCell ref="O299:P299"/>
    <mergeCell ref="U295:V295"/>
    <mergeCell ref="Z295:AA295"/>
    <mergeCell ref="K295:N295"/>
    <mergeCell ref="O295:P295"/>
    <mergeCell ref="K294:N294"/>
    <mergeCell ref="O294:P294"/>
    <mergeCell ref="Z299:AB299"/>
    <mergeCell ref="K296:N296"/>
    <mergeCell ref="O296:P296"/>
    <mergeCell ref="O300:P300"/>
    <mergeCell ref="Z300:AB300"/>
    <mergeCell ref="U300:W300"/>
    <mergeCell ref="H300:I300"/>
    <mergeCell ref="K300:N300"/>
    <mergeCell ref="K298:N298"/>
    <mergeCell ref="O298:P298"/>
    <mergeCell ref="O289:P289"/>
    <mergeCell ref="F294:G294"/>
    <mergeCell ref="H294:I294"/>
    <mergeCell ref="K293:N293"/>
    <mergeCell ref="O293:P293"/>
    <mergeCell ref="U294:V294"/>
    <mergeCell ref="Z294:AA294"/>
    <mergeCell ref="K292:N292"/>
    <mergeCell ref="O292:P292"/>
    <mergeCell ref="Z291:AA291"/>
    <mergeCell ref="F292:G292"/>
    <mergeCell ref="H292:I292"/>
    <mergeCell ref="K291:N291"/>
    <mergeCell ref="O291:P291"/>
    <mergeCell ref="U292:V292"/>
    <mergeCell ref="Z292:AA292"/>
    <mergeCell ref="F299:G299"/>
    <mergeCell ref="H299:I299"/>
    <mergeCell ref="Y287:AB287"/>
    <mergeCell ref="O288:P288"/>
    <mergeCell ref="U288:W288"/>
    <mergeCell ref="Z288:AB288"/>
    <mergeCell ref="T287:W287"/>
    <mergeCell ref="O297:P297"/>
    <mergeCell ref="U298:W298"/>
    <mergeCell ref="Z298:AB298"/>
    <mergeCell ref="F295:G295"/>
    <mergeCell ref="H295:I295"/>
    <mergeCell ref="F298:G298"/>
    <mergeCell ref="H298:I298"/>
    <mergeCell ref="K297:N297"/>
    <mergeCell ref="O287:P287"/>
    <mergeCell ref="U289:W289"/>
    <mergeCell ref="F290:G290"/>
    <mergeCell ref="H290:I290"/>
    <mergeCell ref="K290:N290"/>
    <mergeCell ref="O290:P290"/>
    <mergeCell ref="U291:V291"/>
    <mergeCell ref="Z289:AB289"/>
    <mergeCell ref="Z290:AB290"/>
    <mergeCell ref="B2:D2"/>
    <mergeCell ref="E2:F2"/>
    <mergeCell ref="K287:N287"/>
    <mergeCell ref="K289:N289"/>
    <mergeCell ref="F293:G293"/>
    <mergeCell ref="H293:I293"/>
    <mergeCell ref="F291:G291"/>
    <mergeCell ref="H291:I291"/>
    <mergeCell ref="B288:E288"/>
    <mergeCell ref="K288:N288"/>
    <mergeCell ref="B15:F15"/>
    <mergeCell ref="B61:F61"/>
    <mergeCell ref="B199:F199"/>
    <mergeCell ref="B245:F245"/>
    <mergeCell ref="H289:I289"/>
    <mergeCell ref="F289:G289"/>
    <mergeCell ref="G10:I10"/>
    <mergeCell ref="G56:I56"/>
    <mergeCell ref="G194:I194"/>
    <mergeCell ref="G240:I240"/>
    <mergeCell ref="G102:I102"/>
    <mergeCell ref="B107:F107"/>
    <mergeCell ref="G148:I148"/>
    <mergeCell ref="B153:F153"/>
    <mergeCell ref="U248:Y248"/>
    <mergeCell ref="U64:Y64"/>
    <mergeCell ref="J199:K199"/>
    <mergeCell ref="U202:Y202"/>
    <mergeCell ref="J245:K245"/>
    <mergeCell ref="U4:Y4"/>
    <mergeCell ref="J15:K15"/>
    <mergeCell ref="U18:Y18"/>
    <mergeCell ref="J61:K61"/>
    <mergeCell ref="J107:K107"/>
    <mergeCell ref="U110:Y110"/>
    <mergeCell ref="J153:K153"/>
    <mergeCell ref="U156:Y156"/>
  </mergeCells>
  <phoneticPr fontId="1" type="noConversion"/>
  <printOptions horizontalCentered="1" verticalCentered="1"/>
  <pageMargins left="0" right="0" top="0.75" bottom="0.5" header="0.5" footer="0.2"/>
  <pageSetup paperSize="5" scale="87" pageOrder="overThenDown" orientation="landscape" horizontalDpi="300" verticalDpi="300" r:id="rId1"/>
  <headerFooter alignWithMargins="0">
    <oddHeader>&amp;C&amp;"Arial,Bold"&amp;12&amp;A</oddHeader>
    <oddFooter>&amp;C&amp;P</oddFooter>
  </headerFooter>
  <rowBreaks count="7" manualBreakCount="7">
    <brk id="8" max="16383" man="1"/>
    <brk id="54" max="16383" man="1"/>
    <brk id="100" max="16383" man="1"/>
    <brk id="146" max="16383" man="1"/>
    <brk id="193" max="16383" man="1"/>
    <brk id="238" max="16383" man="1"/>
    <brk id="285" max="16383" man="1"/>
  </rowBreaks>
  <colBreaks count="1" manualBreakCount="1">
    <brk id="19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K49"/>
  <sheetViews>
    <sheetView showGridLines="0" workbookViewId="0">
      <selection activeCell="J7" sqref="J7"/>
    </sheetView>
  </sheetViews>
  <sheetFormatPr defaultColWidth="8.85546875" defaultRowHeight="14.45" customHeight="1" x14ac:dyDescent="0.2"/>
  <cols>
    <col min="8" max="10" width="11.7109375" customWidth="1"/>
  </cols>
  <sheetData>
    <row r="1" spans="1:11" ht="14.45" customHeight="1" x14ac:dyDescent="0.2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s="231" customFormat="1" ht="14.45" customHeight="1" x14ac:dyDescent="0.25">
      <c r="A2" s="528" t="str">
        <f>JANUARY!$G$10</f>
        <v>UNITED STEELWORKERS - LOCAL UNION</v>
      </c>
      <c r="B2" s="528"/>
      <c r="C2" s="528"/>
      <c r="D2" s="528"/>
      <c r="E2" s="528"/>
      <c r="F2" s="528"/>
      <c r="G2" s="528"/>
      <c r="H2" s="528"/>
      <c r="I2" s="528"/>
      <c r="J2" s="528"/>
      <c r="K2" s="230"/>
    </row>
    <row r="3" spans="1:11" s="231" customFormat="1" ht="14.45" customHeight="1" x14ac:dyDescent="0.25">
      <c r="A3" s="528" t="s">
        <v>356</v>
      </c>
      <c r="B3" s="528"/>
      <c r="C3" s="528"/>
      <c r="D3" s="528"/>
      <c r="E3" s="528"/>
      <c r="F3" s="528"/>
      <c r="G3" s="528"/>
      <c r="H3" s="528"/>
      <c r="I3" s="528"/>
      <c r="J3" s="528"/>
      <c r="K3" s="230"/>
    </row>
    <row r="4" spans="1:11" s="232" customFormat="1" ht="14.45" customHeight="1" x14ac:dyDescent="0.25">
      <c r="B4" s="237"/>
      <c r="C4" s="237"/>
      <c r="D4" s="237"/>
      <c r="E4" s="237"/>
      <c r="F4" s="234" t="s">
        <v>275</v>
      </c>
      <c r="G4" s="238">
        <f>JANUARY!E11</f>
        <v>0</v>
      </c>
      <c r="H4" s="237"/>
      <c r="I4" s="237"/>
      <c r="J4" s="237"/>
      <c r="K4" s="236"/>
    </row>
    <row r="5" spans="1:11" ht="14.45" customHeight="1" x14ac:dyDescent="0.2">
      <c r="A5" s="58" t="s">
        <v>237</v>
      </c>
      <c r="B5" s="58"/>
      <c r="C5" s="58"/>
      <c r="D5" s="58"/>
      <c r="E5" s="58"/>
      <c r="F5" s="58"/>
      <c r="G5" s="337" t="s">
        <v>420</v>
      </c>
      <c r="H5" s="195" t="s">
        <v>325</v>
      </c>
      <c r="I5" s="195"/>
      <c r="J5" s="58"/>
      <c r="K5" s="58"/>
    </row>
    <row r="6" spans="1:11" ht="14.45" customHeight="1" thickBo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14.45" customHeight="1" x14ac:dyDescent="0.2">
      <c r="A7" s="58" t="s">
        <v>277</v>
      </c>
      <c r="B7" s="58"/>
      <c r="C7" s="58"/>
      <c r="D7" s="58"/>
      <c r="E7" s="58"/>
      <c r="F7" s="58"/>
      <c r="G7" s="58"/>
      <c r="H7" s="58"/>
      <c r="I7" s="58" t="s">
        <v>278</v>
      </c>
      <c r="J7" s="196">
        <f>AprRpt!J39</f>
        <v>0</v>
      </c>
      <c r="K7" s="58"/>
    </row>
    <row r="8" spans="1:11" ht="14.45" customHeight="1" x14ac:dyDescent="0.2">
      <c r="A8" s="197" t="s">
        <v>279</v>
      </c>
      <c r="B8" s="197"/>
      <c r="C8" s="197"/>
      <c r="D8" s="197"/>
      <c r="E8" s="197"/>
      <c r="F8" s="58"/>
      <c r="G8" s="58"/>
      <c r="H8" s="58"/>
      <c r="I8" s="58"/>
      <c r="J8" s="198"/>
      <c r="K8" s="58"/>
    </row>
    <row r="9" spans="1:11" ht="14.45" customHeight="1" x14ac:dyDescent="0.2">
      <c r="A9" s="58" t="s">
        <v>318</v>
      </c>
      <c r="B9" s="58"/>
      <c r="C9" s="58"/>
      <c r="D9" s="58"/>
      <c r="E9" s="58"/>
      <c r="F9" s="58"/>
      <c r="G9" s="58"/>
      <c r="H9" s="58"/>
      <c r="I9" s="310">
        <f>SUM(MAY!$B$7)</f>
        <v>0</v>
      </c>
      <c r="J9" s="198"/>
      <c r="K9" s="58"/>
    </row>
    <row r="10" spans="1:11" ht="14.45" customHeight="1" x14ac:dyDescent="0.2">
      <c r="A10" s="58" t="s">
        <v>370</v>
      </c>
      <c r="B10" s="58"/>
      <c r="C10" s="58"/>
      <c r="D10" s="58"/>
      <c r="E10" s="58"/>
      <c r="F10" s="58"/>
      <c r="G10" s="58"/>
      <c r="H10" s="58"/>
      <c r="I10" s="199">
        <f>SUM(MAY!$C$7)</f>
        <v>0</v>
      </c>
      <c r="J10" s="198"/>
      <c r="K10" s="58"/>
    </row>
    <row r="11" spans="1:11" ht="14.45" customHeight="1" x14ac:dyDescent="0.2">
      <c r="A11" s="58" t="s">
        <v>319</v>
      </c>
      <c r="B11" s="58"/>
      <c r="C11" s="58"/>
      <c r="D11" s="58"/>
      <c r="E11" s="58"/>
      <c r="F11" s="58"/>
      <c r="G11" s="58"/>
      <c r="H11" s="58"/>
      <c r="I11" s="199">
        <f>SUM(MAY!$D$7)</f>
        <v>0</v>
      </c>
      <c r="J11" s="198"/>
      <c r="K11" s="58"/>
    </row>
    <row r="12" spans="1:11" ht="14.45" customHeight="1" x14ac:dyDescent="0.2">
      <c r="A12" s="58" t="s">
        <v>282</v>
      </c>
      <c r="B12" s="58"/>
      <c r="C12" s="58"/>
      <c r="D12" s="58"/>
      <c r="E12" s="58"/>
      <c r="F12" s="58"/>
      <c r="G12" s="58"/>
      <c r="H12" s="58"/>
      <c r="I12" s="199">
        <f>SUM(MAY!$E$7)</f>
        <v>0</v>
      </c>
      <c r="J12" s="198"/>
      <c r="K12" s="58"/>
    </row>
    <row r="13" spans="1:11" ht="14.45" customHeight="1" x14ac:dyDescent="0.2">
      <c r="A13" s="58" t="s">
        <v>283</v>
      </c>
      <c r="B13" s="58"/>
      <c r="C13" s="58"/>
      <c r="D13" s="58"/>
      <c r="E13" s="58"/>
      <c r="F13" s="58"/>
      <c r="G13" s="58"/>
      <c r="H13" s="58"/>
      <c r="I13" s="199">
        <f>SUM(MAY!$F$7)</f>
        <v>0</v>
      </c>
      <c r="J13" s="198"/>
      <c r="K13" s="58"/>
    </row>
    <row r="14" spans="1:11" ht="14.45" customHeight="1" x14ac:dyDescent="0.2">
      <c r="A14" s="58" t="s">
        <v>284</v>
      </c>
      <c r="B14" s="58"/>
      <c r="C14" s="58"/>
      <c r="D14" s="58"/>
      <c r="E14" s="58"/>
      <c r="F14" s="58"/>
      <c r="G14" s="58"/>
      <c r="H14" s="58"/>
      <c r="I14" s="199">
        <f>SUM(MAY!$L$7:$O$7)</f>
        <v>0</v>
      </c>
      <c r="J14" s="198"/>
      <c r="K14" s="58"/>
    </row>
    <row r="15" spans="1:11" ht="14.45" customHeight="1" x14ac:dyDescent="0.2">
      <c r="A15" s="58"/>
      <c r="B15" s="58" t="s">
        <v>285</v>
      </c>
      <c r="C15" s="58" t="s">
        <v>286</v>
      </c>
      <c r="D15" s="58"/>
      <c r="E15" s="58"/>
      <c r="F15" s="58"/>
      <c r="G15" s="58"/>
      <c r="H15" s="58"/>
      <c r="I15" s="199">
        <f>SUM(MAY!$Q$7:$R$7)</f>
        <v>0</v>
      </c>
      <c r="J15" s="198"/>
      <c r="K15" s="58"/>
    </row>
    <row r="16" spans="1:11" ht="14.45" customHeight="1" thickBot="1" x14ac:dyDescent="0.25">
      <c r="A16" s="58"/>
      <c r="B16" s="58"/>
      <c r="C16" s="58" t="s">
        <v>287</v>
      </c>
      <c r="D16" s="58"/>
      <c r="E16" s="58"/>
      <c r="F16" s="58"/>
      <c r="G16" s="58"/>
      <c r="H16" s="58"/>
      <c r="I16" s="200">
        <f>SUM(MAY!$P$7)</f>
        <v>0</v>
      </c>
      <c r="J16" s="198"/>
      <c r="K16" s="58"/>
    </row>
    <row r="17" spans="1:11" ht="14.45" customHeight="1" x14ac:dyDescent="0.2">
      <c r="A17" s="58"/>
      <c r="B17" s="197" t="s">
        <v>288</v>
      </c>
      <c r="C17" s="58"/>
      <c r="D17" s="58"/>
      <c r="E17" s="58"/>
      <c r="F17" s="58"/>
      <c r="G17" s="58"/>
      <c r="H17" s="58"/>
      <c r="I17" s="197" t="s">
        <v>278</v>
      </c>
      <c r="J17" s="201">
        <f>SUM(I9:I16)</f>
        <v>0</v>
      </c>
      <c r="K17" s="58"/>
    </row>
    <row r="18" spans="1:11" ht="14.45" customHeight="1" thickBot="1" x14ac:dyDescent="0.25">
      <c r="A18" s="58"/>
      <c r="B18" s="197" t="s">
        <v>289</v>
      </c>
      <c r="C18" s="58"/>
      <c r="D18" s="58"/>
      <c r="E18" s="58"/>
      <c r="F18" s="58"/>
      <c r="G18" s="58"/>
      <c r="H18" s="58"/>
      <c r="I18" s="58"/>
      <c r="J18" s="202">
        <f>SUM(J7:J17)</f>
        <v>0</v>
      </c>
      <c r="K18" s="58"/>
    </row>
    <row r="19" spans="1:11" ht="14.45" customHeight="1" x14ac:dyDescent="0.2">
      <c r="A19" s="58"/>
      <c r="B19" s="58"/>
      <c r="C19" s="58"/>
      <c r="D19" s="58"/>
      <c r="E19" s="58"/>
      <c r="F19" s="58"/>
      <c r="G19" s="58"/>
      <c r="H19" s="58"/>
      <c r="I19" s="58"/>
      <c r="J19" s="203" t="s">
        <v>237</v>
      </c>
      <c r="K19" s="58"/>
    </row>
    <row r="20" spans="1:11" ht="14.45" customHeight="1" x14ac:dyDescent="0.2">
      <c r="A20" s="58" t="s">
        <v>290</v>
      </c>
      <c r="B20" s="58"/>
      <c r="C20" s="58"/>
      <c r="D20" s="58"/>
      <c r="E20" s="58"/>
      <c r="F20" s="58"/>
      <c r="G20" s="58"/>
      <c r="H20" s="58"/>
      <c r="I20" s="58"/>
      <c r="J20" s="198"/>
      <c r="K20" s="58"/>
    </row>
    <row r="21" spans="1:11" ht="14.45" customHeight="1" thickBot="1" x14ac:dyDescent="0.25">
      <c r="A21" s="58" t="s">
        <v>291</v>
      </c>
      <c r="B21" s="58"/>
      <c r="C21" s="58"/>
      <c r="D21" s="58"/>
      <c r="E21" s="58"/>
      <c r="F21" s="58"/>
      <c r="G21" s="58"/>
      <c r="H21" s="58"/>
      <c r="I21" s="58"/>
      <c r="J21" s="198"/>
      <c r="K21" s="58"/>
    </row>
    <row r="22" spans="1:11" ht="14.45" customHeight="1" x14ac:dyDescent="0.2">
      <c r="A22" s="58" t="s">
        <v>292</v>
      </c>
      <c r="B22" s="58"/>
      <c r="C22" s="58"/>
      <c r="D22" s="58"/>
      <c r="E22" s="58"/>
      <c r="F22" s="58"/>
      <c r="G22" s="58"/>
      <c r="H22" s="311">
        <f>SUM(MAY!$U$7)</f>
        <v>0</v>
      </c>
      <c r="I22" s="58"/>
      <c r="J22" s="198"/>
      <c r="K22" s="58"/>
    </row>
    <row r="23" spans="1:11" ht="14.45" customHeight="1" x14ac:dyDescent="0.2">
      <c r="A23" s="58" t="s">
        <v>293</v>
      </c>
      <c r="B23" s="58"/>
      <c r="C23" s="58"/>
      <c r="D23" s="58"/>
      <c r="E23" s="58"/>
      <c r="F23" s="58"/>
      <c r="G23" s="58"/>
      <c r="H23" s="204">
        <f>SUM(MAY!$V$7)</f>
        <v>0</v>
      </c>
      <c r="I23" s="58"/>
      <c r="J23" s="198"/>
      <c r="K23" s="58"/>
    </row>
    <row r="24" spans="1:11" ht="14.45" customHeight="1" thickBot="1" x14ac:dyDescent="0.25">
      <c r="A24" s="58" t="s">
        <v>294</v>
      </c>
      <c r="B24" s="58"/>
      <c r="C24" s="58"/>
      <c r="D24" s="58"/>
      <c r="E24" s="58"/>
      <c r="F24" s="58"/>
      <c r="G24" s="58"/>
      <c r="H24" s="204">
        <f>SUM(MAY!$W$7:$X$7)</f>
        <v>0</v>
      </c>
      <c r="I24" s="58"/>
      <c r="J24" s="198"/>
      <c r="K24" s="58"/>
    </row>
    <row r="25" spans="1:11" ht="14.45" customHeight="1" thickBot="1" x14ac:dyDescent="0.25">
      <c r="A25" s="58" t="s">
        <v>295</v>
      </c>
      <c r="B25" s="58"/>
      <c r="C25" s="58"/>
      <c r="D25" s="58"/>
      <c r="E25" s="58"/>
      <c r="F25" s="58"/>
      <c r="G25" s="58"/>
      <c r="H25" s="200">
        <f>SUM(MAY!$Y$7)</f>
        <v>0</v>
      </c>
      <c r="I25" s="205">
        <f>SUM(H22:H25)</f>
        <v>0</v>
      </c>
      <c r="J25" s="198"/>
      <c r="K25" s="58"/>
    </row>
    <row r="26" spans="1:11" ht="14.45" customHeight="1" x14ac:dyDescent="0.2">
      <c r="A26" s="58" t="s">
        <v>296</v>
      </c>
      <c r="B26" s="58"/>
      <c r="C26" s="58"/>
      <c r="D26" s="58"/>
      <c r="E26" s="58"/>
      <c r="F26" s="58"/>
      <c r="G26" s="58"/>
      <c r="H26" s="58"/>
      <c r="I26" s="199">
        <f>SUM(MAY!$Z$7)</f>
        <v>0</v>
      </c>
      <c r="J26" s="198"/>
      <c r="K26" s="58"/>
    </row>
    <row r="27" spans="1:11" ht="14.45" customHeight="1" x14ac:dyDescent="0.2">
      <c r="A27" s="58" t="s">
        <v>297</v>
      </c>
      <c r="B27" s="58"/>
      <c r="C27" s="58"/>
      <c r="D27" s="58"/>
      <c r="E27" s="58"/>
      <c r="F27" s="58"/>
      <c r="G27" s="58"/>
      <c r="H27" s="58"/>
      <c r="I27" s="199">
        <f>SUM(MAY!$AA$7)</f>
        <v>0</v>
      </c>
      <c r="J27" s="198"/>
      <c r="K27" s="58"/>
    </row>
    <row r="28" spans="1:11" ht="14.45" customHeight="1" x14ac:dyDescent="0.2">
      <c r="A28" s="58" t="s">
        <v>298</v>
      </c>
      <c r="B28" s="58"/>
      <c r="C28" s="58"/>
      <c r="D28" s="58"/>
      <c r="E28" s="58"/>
      <c r="F28" s="58"/>
      <c r="G28" s="58"/>
      <c r="H28" s="58"/>
      <c r="I28" s="199">
        <f>SUM(MAY!$AB$7)</f>
        <v>0</v>
      </c>
      <c r="J28" s="198"/>
      <c r="K28" s="58"/>
    </row>
    <row r="29" spans="1:11" ht="14.45" customHeight="1" x14ac:dyDescent="0.2">
      <c r="A29" s="58" t="s">
        <v>299</v>
      </c>
      <c r="B29" s="58"/>
      <c r="C29" s="58"/>
      <c r="D29" s="58"/>
      <c r="E29" s="58"/>
      <c r="F29" s="58"/>
      <c r="G29" s="58"/>
      <c r="H29" s="58"/>
      <c r="I29" s="199">
        <f>SUM(MAY!$AC$7)</f>
        <v>0</v>
      </c>
      <c r="J29" s="198"/>
      <c r="K29" s="58"/>
    </row>
    <row r="30" spans="1:11" ht="14.45" customHeight="1" x14ac:dyDescent="0.2">
      <c r="A30" s="58" t="s">
        <v>300</v>
      </c>
      <c r="B30" s="58"/>
      <c r="C30" s="58"/>
      <c r="D30" s="58"/>
      <c r="E30" s="58"/>
      <c r="F30" s="58"/>
      <c r="G30" s="58"/>
      <c r="H30" s="58"/>
      <c r="I30" s="199">
        <f>SUM(MAY!$AD$7)</f>
        <v>0</v>
      </c>
      <c r="J30" s="198"/>
      <c r="K30" s="58"/>
    </row>
    <row r="31" spans="1:11" ht="14.45" customHeight="1" x14ac:dyDescent="0.2">
      <c r="A31" s="58" t="s">
        <v>301</v>
      </c>
      <c r="B31" s="58"/>
      <c r="C31" s="58"/>
      <c r="D31" s="58"/>
      <c r="E31" s="58"/>
      <c r="F31" s="58"/>
      <c r="G31" s="58"/>
      <c r="H31" s="58"/>
      <c r="I31" s="199">
        <f>SUM(MAY!$AE$7)</f>
        <v>0</v>
      </c>
      <c r="J31" s="198"/>
      <c r="K31" s="58"/>
    </row>
    <row r="32" spans="1:11" ht="14.45" customHeight="1" x14ac:dyDescent="0.2">
      <c r="A32" s="58" t="s">
        <v>302</v>
      </c>
      <c r="B32" s="58"/>
      <c r="C32" s="58"/>
      <c r="D32" s="58"/>
      <c r="E32" s="58"/>
      <c r="F32" s="58"/>
      <c r="G32" s="58"/>
      <c r="H32" s="58"/>
      <c r="I32" s="199">
        <f>SUM(MAY!$AF$7)</f>
        <v>0</v>
      </c>
      <c r="J32" s="198"/>
      <c r="K32" s="58"/>
    </row>
    <row r="33" spans="1:11" ht="14.45" customHeight="1" x14ac:dyDescent="0.2">
      <c r="A33" s="58" t="s">
        <v>303</v>
      </c>
      <c r="B33" s="58"/>
      <c r="C33" s="58"/>
      <c r="D33" s="58"/>
      <c r="E33" s="58"/>
      <c r="F33" s="58"/>
      <c r="G33" s="58"/>
      <c r="H33" s="58"/>
      <c r="I33" s="199">
        <f>SUM(MAY!$AG$7)</f>
        <v>0</v>
      </c>
      <c r="J33" s="198"/>
      <c r="K33" s="58"/>
    </row>
    <row r="34" spans="1:11" ht="14.45" customHeight="1" x14ac:dyDescent="0.2">
      <c r="A34" s="58" t="s">
        <v>304</v>
      </c>
      <c r="B34" s="58"/>
      <c r="C34" s="58"/>
      <c r="D34" s="58"/>
      <c r="E34" s="58"/>
      <c r="F34" s="58"/>
      <c r="G34" s="58"/>
      <c r="H34" s="58"/>
      <c r="I34" s="199">
        <f>SUM(MAY!$AH$7)</f>
        <v>0</v>
      </c>
      <c r="J34" s="198"/>
      <c r="K34" s="58"/>
    </row>
    <row r="35" spans="1:11" ht="14.45" customHeight="1" x14ac:dyDescent="0.2">
      <c r="A35" s="58" t="s">
        <v>304</v>
      </c>
      <c r="B35" s="58"/>
      <c r="C35" s="58"/>
      <c r="D35" s="58"/>
      <c r="E35" s="58"/>
      <c r="F35" s="58"/>
      <c r="G35" s="58"/>
      <c r="H35" s="58"/>
      <c r="I35" s="207">
        <v>0</v>
      </c>
      <c r="J35" s="198"/>
      <c r="K35" s="58"/>
    </row>
    <row r="36" spans="1:11" ht="14.45" customHeight="1" x14ac:dyDescent="0.2">
      <c r="A36" s="58" t="s">
        <v>305</v>
      </c>
      <c r="B36" s="58"/>
      <c r="C36" s="58"/>
      <c r="D36" s="58"/>
      <c r="E36" s="58"/>
      <c r="F36" s="58"/>
      <c r="G36" s="58"/>
      <c r="H36" s="58"/>
      <c r="I36" s="199">
        <f>SUM(MAY!$AJ$7)</f>
        <v>0</v>
      </c>
      <c r="J36" s="198"/>
      <c r="K36" s="58"/>
    </row>
    <row r="37" spans="1:11" ht="14.45" customHeight="1" thickBot="1" x14ac:dyDescent="0.25">
      <c r="A37" s="58" t="s">
        <v>306</v>
      </c>
      <c r="B37" s="58"/>
      <c r="C37" s="58"/>
      <c r="D37" s="58"/>
      <c r="E37" s="58"/>
      <c r="F37" s="58"/>
      <c r="G37" s="58"/>
      <c r="H37" s="58"/>
      <c r="I37" s="200">
        <f>SUM(MAY!$AK$7)</f>
        <v>0</v>
      </c>
      <c r="J37" s="198"/>
      <c r="K37" s="58"/>
    </row>
    <row r="38" spans="1:11" ht="14.45" customHeight="1" thickBot="1" x14ac:dyDescent="0.25">
      <c r="A38" s="58" t="s">
        <v>307</v>
      </c>
      <c r="B38" s="58"/>
      <c r="C38" s="58"/>
      <c r="D38" s="58"/>
      <c r="E38" s="58"/>
      <c r="F38" s="58"/>
      <c r="G38" s="58"/>
      <c r="H38" s="58"/>
      <c r="I38" s="208"/>
      <c r="J38" s="209">
        <f>SUM(I25:I37)</f>
        <v>0</v>
      </c>
      <c r="K38" s="58"/>
    </row>
    <row r="39" spans="1:11" ht="14.45" customHeight="1" thickBot="1" x14ac:dyDescent="0.25">
      <c r="A39" s="197" t="s">
        <v>308</v>
      </c>
      <c r="B39" s="58"/>
      <c r="C39" s="58"/>
      <c r="D39" s="58"/>
      <c r="E39" s="58"/>
      <c r="F39" s="58"/>
      <c r="G39" s="58"/>
      <c r="H39" s="58"/>
      <c r="I39" s="58"/>
      <c r="J39" s="210">
        <f>SUM(J18-J38)</f>
        <v>0</v>
      </c>
      <c r="K39" s="58"/>
    </row>
    <row r="40" spans="1:11" ht="14.45" customHeight="1" thickTop="1" x14ac:dyDescent="0.2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</row>
    <row r="41" spans="1:11" ht="14.45" customHeight="1" x14ac:dyDescent="0.2">
      <c r="A41" s="58" t="s">
        <v>309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</row>
    <row r="42" spans="1:11" ht="14.45" customHeight="1" x14ac:dyDescent="0.2">
      <c r="A42" s="58" t="s">
        <v>310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</row>
    <row r="43" spans="1:11" ht="14.45" customHeight="1" x14ac:dyDescent="0.2">
      <c r="A43" s="58" t="s">
        <v>311</v>
      </c>
      <c r="B43" s="58"/>
      <c r="C43" s="58"/>
      <c r="D43" s="58"/>
      <c r="E43" s="58"/>
      <c r="F43" s="58"/>
      <c r="G43" s="58"/>
      <c r="H43" s="58"/>
      <c r="I43" s="522"/>
      <c r="J43" s="523"/>
      <c r="K43" s="58"/>
    </row>
    <row r="44" spans="1:11" ht="14.45" customHeight="1" x14ac:dyDescent="0.2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11" ht="14.45" customHeight="1" x14ac:dyDescent="0.2">
      <c r="A45" s="211"/>
      <c r="B45" s="211"/>
      <c r="C45" s="211" t="s">
        <v>237</v>
      </c>
      <c r="D45" s="211"/>
      <c r="E45" s="58"/>
      <c r="F45" s="58"/>
      <c r="G45" s="58"/>
      <c r="H45" s="211"/>
      <c r="I45" s="211"/>
      <c r="J45" s="211"/>
      <c r="K45" s="58"/>
    </row>
    <row r="46" spans="1:11" ht="14.45" customHeight="1" x14ac:dyDescent="0.2">
      <c r="A46" s="58"/>
      <c r="B46" s="58"/>
      <c r="C46" s="58"/>
      <c r="D46" s="212" t="s">
        <v>312</v>
      </c>
      <c r="E46" s="58"/>
      <c r="F46" s="58"/>
      <c r="G46" s="58"/>
      <c r="H46" s="208"/>
      <c r="I46" s="208"/>
      <c r="J46" s="213" t="s">
        <v>313</v>
      </c>
      <c r="K46" s="58"/>
    </row>
    <row r="47" spans="1:11" ht="14.45" customHeight="1" x14ac:dyDescent="0.2">
      <c r="A47" s="59" t="s">
        <v>314</v>
      </c>
      <c r="B47" s="59"/>
      <c r="C47" s="58"/>
      <c r="D47" s="58"/>
      <c r="E47" s="58"/>
      <c r="F47" s="58"/>
      <c r="G47" s="58"/>
      <c r="H47" s="58"/>
      <c r="I47" s="58"/>
      <c r="J47" s="58"/>
      <c r="K47" s="58"/>
    </row>
    <row r="48" spans="1:11" ht="14.45" customHeight="1" x14ac:dyDescent="0.2">
      <c r="A48" s="214" t="s">
        <v>315</v>
      </c>
      <c r="B48" s="214"/>
      <c r="C48" s="214"/>
      <c r="D48" s="214"/>
      <c r="E48" s="214"/>
      <c r="F48" s="214"/>
      <c r="G48" s="214"/>
      <c r="H48" s="214"/>
      <c r="I48" s="214"/>
      <c r="J48" s="58"/>
      <c r="K48" s="58"/>
    </row>
    <row r="49" spans="1:11" ht="14.45" customHeight="1" x14ac:dyDescent="0.2">
      <c r="A49" s="214" t="s">
        <v>316</v>
      </c>
      <c r="B49" s="214"/>
      <c r="C49" s="214"/>
      <c r="D49" s="214"/>
      <c r="E49" s="214"/>
      <c r="F49" s="214"/>
      <c r="G49" s="214"/>
      <c r="H49" s="214"/>
      <c r="I49" s="214"/>
      <c r="J49" s="58"/>
      <c r="K49" s="58"/>
    </row>
  </sheetData>
  <sheetProtection algorithmName="SHA-512" hashValue="AjX5UiHhXr3Uv3YFcrFeCD4PvpzD36dcjF2VQSHduea0pYAp6GWGdxhSv+QrkhtN96qsZ3Ijj1VEN81VFW3SCg==" saltValue="EmZHb5GN81Grn4mfQbJuCw==" spinCount="100000" sheet="1" objects="1" scenarios="1" formatColumns="0" formatRows="0"/>
  <mergeCells count="3">
    <mergeCell ref="A3:J3"/>
    <mergeCell ref="A2:J2"/>
    <mergeCell ref="I43:J43"/>
  </mergeCells>
  <printOptions horizontalCentered="1"/>
  <pageMargins left="0.25" right="0.25" top="0" bottom="0" header="0" footer="0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IN572"/>
  <sheetViews>
    <sheetView zoomScaleNormal="100" workbookViewId="0">
      <pane ySplit="8" topLeftCell="A9" activePane="bottomLeft" state="frozen"/>
      <selection activeCell="G39" sqref="G39"/>
      <selection pane="bottomLeft" activeCell="G22" sqref="G22"/>
    </sheetView>
  </sheetViews>
  <sheetFormatPr defaultColWidth="9.140625" defaultRowHeight="12.75" customHeight="1" x14ac:dyDescent="0.2"/>
  <cols>
    <col min="1" max="1" width="2.5703125" style="58" customWidth="1"/>
    <col min="2" max="7" width="9.140625" style="58" customWidth="1"/>
    <col min="8" max="8" width="30.140625" style="58" customWidth="1"/>
    <col min="9" max="34" width="9.140625" style="58" customWidth="1"/>
    <col min="35" max="35" width="36.5703125" style="58" customWidth="1"/>
    <col min="36" max="37" width="9.140625" style="58" customWidth="1"/>
    <col min="38" max="38" width="2.5703125" style="58" customWidth="1"/>
    <col min="39" max="16384" width="9.140625" style="58"/>
  </cols>
  <sheetData>
    <row r="1" spans="1:248" ht="12.75" customHeight="1" x14ac:dyDescent="0.2">
      <c r="A1" s="22"/>
      <c r="B1" s="24" t="s">
        <v>0</v>
      </c>
      <c r="C1" s="22"/>
      <c r="D1" s="22"/>
      <c r="E1" s="22"/>
      <c r="F1" s="22"/>
      <c r="G1" s="23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1:248" ht="12.75" customHeight="1" x14ac:dyDescent="0.2">
      <c r="A2" s="22"/>
      <c r="B2" s="479" t="s">
        <v>127</v>
      </c>
      <c r="C2" s="480"/>
      <c r="D2" s="480"/>
      <c r="E2" s="481">
        <f>J285</f>
        <v>0</v>
      </c>
      <c r="F2" s="482"/>
      <c r="G2" s="23"/>
      <c r="H2" s="22"/>
      <c r="I2" s="22"/>
      <c r="J2" s="22"/>
      <c r="K2" s="336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</row>
    <row r="3" spans="1:248" customFormat="1" ht="12.75" customHeight="1" thickBot="1" x14ac:dyDescent="0.25">
      <c r="A3" s="25"/>
      <c r="B3" s="26">
        <v>1</v>
      </c>
      <c r="C3" s="26">
        <v>2</v>
      </c>
      <c r="D3" s="26">
        <v>3</v>
      </c>
      <c r="E3" s="26">
        <v>4</v>
      </c>
      <c r="F3" s="26">
        <v>5</v>
      </c>
      <c r="G3" s="27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 t="s">
        <v>1</v>
      </c>
      <c r="N3" s="26">
        <v>12</v>
      </c>
      <c r="O3" s="26">
        <v>13</v>
      </c>
      <c r="P3" s="26">
        <v>14</v>
      </c>
      <c r="Q3" s="26">
        <v>15</v>
      </c>
      <c r="R3" s="26" t="s">
        <v>2</v>
      </c>
      <c r="S3" s="25"/>
      <c r="T3" s="25"/>
      <c r="U3" s="26">
        <v>16</v>
      </c>
      <c r="V3" s="26">
        <v>17</v>
      </c>
      <c r="W3" s="26">
        <v>18</v>
      </c>
      <c r="X3" s="26">
        <v>19</v>
      </c>
      <c r="Y3" s="26">
        <v>20</v>
      </c>
      <c r="Z3" s="26" t="s">
        <v>3</v>
      </c>
      <c r="AA3" s="26">
        <v>21</v>
      </c>
      <c r="AB3" s="26">
        <v>22</v>
      </c>
      <c r="AC3" s="26">
        <v>23</v>
      </c>
      <c r="AD3" s="26">
        <v>24</v>
      </c>
      <c r="AE3" s="26">
        <v>25</v>
      </c>
      <c r="AF3" s="26">
        <v>26</v>
      </c>
      <c r="AG3" s="26">
        <v>27</v>
      </c>
      <c r="AH3" s="26">
        <v>28</v>
      </c>
      <c r="AI3" s="26">
        <v>29</v>
      </c>
      <c r="AJ3" s="26">
        <v>30</v>
      </c>
      <c r="AK3" s="26">
        <v>31</v>
      </c>
      <c r="AL3" s="25"/>
    </row>
    <row r="4" spans="1:248" s="91" customFormat="1" ht="12.75" customHeight="1" thickTop="1" x14ac:dyDescent="0.2">
      <c r="A4" s="10"/>
      <c r="B4" s="68" t="s">
        <v>4</v>
      </c>
      <c r="C4" s="69"/>
      <c r="D4" s="68" t="s">
        <v>202</v>
      </c>
      <c r="E4" s="163" t="s">
        <v>6</v>
      </c>
      <c r="F4" s="70" t="s">
        <v>7</v>
      </c>
      <c r="G4" s="158"/>
      <c r="H4" s="70"/>
      <c r="I4" s="86"/>
      <c r="J4" s="68"/>
      <c r="K4" s="70"/>
      <c r="L4" s="68" t="s">
        <v>237</v>
      </c>
      <c r="M4" s="68"/>
      <c r="N4" s="68" t="s">
        <v>260</v>
      </c>
      <c r="O4" s="75" t="s">
        <v>481</v>
      </c>
      <c r="P4" s="164"/>
      <c r="Q4" s="68" t="s">
        <v>391</v>
      </c>
      <c r="R4" s="70" t="s">
        <v>274</v>
      </c>
      <c r="S4" s="88"/>
      <c r="T4" s="89"/>
      <c r="U4" s="470" t="s">
        <v>9</v>
      </c>
      <c r="V4" s="471"/>
      <c r="W4" s="471"/>
      <c r="X4" s="471"/>
      <c r="Y4" s="472"/>
      <c r="Z4" s="68" t="s">
        <v>10</v>
      </c>
      <c r="AA4" s="68" t="s">
        <v>11</v>
      </c>
      <c r="AB4" s="68" t="s">
        <v>205</v>
      </c>
      <c r="AC4" s="68" t="s">
        <v>12</v>
      </c>
      <c r="AD4" s="68" t="s">
        <v>13</v>
      </c>
      <c r="AE4" s="68" t="s">
        <v>14</v>
      </c>
      <c r="AF4" s="68"/>
      <c r="AG4" s="68"/>
      <c r="AH4" s="75"/>
      <c r="AI4" s="87"/>
      <c r="AJ4" s="68" t="s">
        <v>15</v>
      </c>
      <c r="AK4" s="70" t="s">
        <v>7</v>
      </c>
      <c r="AL4" s="88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</row>
    <row r="5" spans="1:248" s="91" customFormat="1" ht="12.75" customHeight="1" x14ac:dyDescent="0.2">
      <c r="A5" s="10"/>
      <c r="B5" s="68" t="s">
        <v>8</v>
      </c>
      <c r="C5" s="68" t="s">
        <v>16</v>
      </c>
      <c r="D5" s="68" t="s">
        <v>203</v>
      </c>
      <c r="E5" s="166" t="s">
        <v>8</v>
      </c>
      <c r="F5" s="70" t="s">
        <v>18</v>
      </c>
      <c r="G5" s="158" t="s">
        <v>19</v>
      </c>
      <c r="H5" s="70" t="s">
        <v>20</v>
      </c>
      <c r="I5" s="86" t="s">
        <v>394</v>
      </c>
      <c r="J5" s="68" t="s">
        <v>21</v>
      </c>
      <c r="K5" s="70" t="s">
        <v>22</v>
      </c>
      <c r="L5" s="68" t="s">
        <v>392</v>
      </c>
      <c r="M5" s="68" t="s">
        <v>393</v>
      </c>
      <c r="N5" s="68" t="s">
        <v>261</v>
      </c>
      <c r="O5" s="75" t="s">
        <v>262</v>
      </c>
      <c r="P5" s="166" t="s">
        <v>23</v>
      </c>
      <c r="Q5" s="68" t="s">
        <v>8</v>
      </c>
      <c r="R5" s="70" t="s">
        <v>8</v>
      </c>
      <c r="S5" s="75" t="s">
        <v>135</v>
      </c>
      <c r="T5" s="70" t="s">
        <v>135</v>
      </c>
      <c r="U5" s="68" t="s">
        <v>25</v>
      </c>
      <c r="V5" s="68" t="s">
        <v>26</v>
      </c>
      <c r="W5" s="68" t="s">
        <v>27</v>
      </c>
      <c r="X5" s="68" t="s">
        <v>28</v>
      </c>
      <c r="Y5" s="68" t="s">
        <v>136</v>
      </c>
      <c r="Z5" s="68" t="s">
        <v>252</v>
      </c>
      <c r="AA5" s="68" t="s">
        <v>137</v>
      </c>
      <c r="AB5" s="68" t="s">
        <v>204</v>
      </c>
      <c r="AC5" s="68" t="s">
        <v>30</v>
      </c>
      <c r="AD5" s="68" t="s">
        <v>140</v>
      </c>
      <c r="AE5" s="68" t="s">
        <v>31</v>
      </c>
      <c r="AF5" s="68" t="s">
        <v>32</v>
      </c>
      <c r="AG5" s="68" t="s">
        <v>206</v>
      </c>
      <c r="AH5" s="75" t="s">
        <v>16</v>
      </c>
      <c r="AI5" s="71" t="s">
        <v>34</v>
      </c>
      <c r="AJ5" s="68" t="s">
        <v>35</v>
      </c>
      <c r="AK5" s="70" t="s">
        <v>18</v>
      </c>
      <c r="AL5" s="88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</row>
    <row r="6" spans="1:248" s="91" customFormat="1" ht="12.75" customHeight="1" thickBot="1" x14ac:dyDescent="0.25">
      <c r="A6" s="12"/>
      <c r="B6" s="77" t="s">
        <v>36</v>
      </c>
      <c r="C6" s="77" t="s">
        <v>37</v>
      </c>
      <c r="D6" s="77" t="s">
        <v>38</v>
      </c>
      <c r="E6" s="167" t="s">
        <v>39</v>
      </c>
      <c r="F6" s="78" t="s">
        <v>40</v>
      </c>
      <c r="G6" s="159"/>
      <c r="H6" s="78"/>
      <c r="I6" s="92" t="s">
        <v>41</v>
      </c>
      <c r="J6" s="77"/>
      <c r="K6" s="78"/>
      <c r="L6" s="77" t="s">
        <v>237</v>
      </c>
      <c r="M6" s="77"/>
      <c r="N6" s="77" t="s">
        <v>236</v>
      </c>
      <c r="O6" s="79" t="s">
        <v>236</v>
      </c>
      <c r="P6" s="168"/>
      <c r="Q6" s="273" t="s">
        <v>24</v>
      </c>
      <c r="R6" s="80" t="s">
        <v>24</v>
      </c>
      <c r="S6" s="79" t="s">
        <v>109</v>
      </c>
      <c r="T6" s="78" t="s">
        <v>186</v>
      </c>
      <c r="U6" s="77" t="s">
        <v>42</v>
      </c>
      <c r="V6" s="77" t="s">
        <v>43</v>
      </c>
      <c r="W6" s="77"/>
      <c r="X6" s="77" t="s">
        <v>44</v>
      </c>
      <c r="Y6" s="77" t="s">
        <v>30</v>
      </c>
      <c r="Z6" s="77" t="s">
        <v>30</v>
      </c>
      <c r="AA6" s="77" t="s">
        <v>138</v>
      </c>
      <c r="AB6" s="77" t="s">
        <v>15</v>
      </c>
      <c r="AC6" s="77" t="s">
        <v>139</v>
      </c>
      <c r="AD6" s="77" t="s">
        <v>141</v>
      </c>
      <c r="AE6" s="77" t="s">
        <v>47</v>
      </c>
      <c r="AF6" s="77" t="s">
        <v>48</v>
      </c>
      <c r="AG6" s="77" t="s">
        <v>15</v>
      </c>
      <c r="AH6" s="79" t="s">
        <v>30</v>
      </c>
      <c r="AI6" s="93"/>
      <c r="AJ6" s="77" t="s">
        <v>49</v>
      </c>
      <c r="AK6" s="78" t="s">
        <v>187</v>
      </c>
      <c r="AL6" s="94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</row>
    <row r="7" spans="1:248" s="309" customFormat="1" ht="12.75" customHeight="1" thickTop="1" x14ac:dyDescent="0.2">
      <c r="A7" s="307"/>
      <c r="B7" s="352">
        <f>B283</f>
        <v>0</v>
      </c>
      <c r="C7" s="352">
        <f>C283</f>
        <v>0</v>
      </c>
      <c r="D7" s="352">
        <f>D283</f>
        <v>0</v>
      </c>
      <c r="E7" s="353">
        <f>E283</f>
        <v>0</v>
      </c>
      <c r="F7" s="354">
        <f>F283</f>
        <v>0</v>
      </c>
      <c r="G7" s="355" t="str">
        <f>C11</f>
        <v>JUNE</v>
      </c>
      <c r="H7" s="356"/>
      <c r="I7" s="357"/>
      <c r="J7" s="352">
        <f>J283-J21</f>
        <v>0</v>
      </c>
      <c r="K7" s="358">
        <f t="shared" ref="K7:R7" si="0">K283</f>
        <v>0</v>
      </c>
      <c r="L7" s="352">
        <f t="shared" si="0"/>
        <v>0</v>
      </c>
      <c r="M7" s="352">
        <f t="shared" si="0"/>
        <v>0</v>
      </c>
      <c r="N7" s="352">
        <f t="shared" si="0"/>
        <v>0</v>
      </c>
      <c r="O7" s="358">
        <f t="shared" si="0"/>
        <v>0</v>
      </c>
      <c r="P7" s="355">
        <f t="shared" si="0"/>
        <v>0</v>
      </c>
      <c r="Q7" s="352">
        <f t="shared" si="0"/>
        <v>0</v>
      </c>
      <c r="R7" s="358">
        <f t="shared" si="0"/>
        <v>0</v>
      </c>
      <c r="S7" s="359">
        <f>SUM(L7:R7)</f>
        <v>0</v>
      </c>
      <c r="T7" s="354">
        <f>SUM(U7:AK7)</f>
        <v>0</v>
      </c>
      <c r="U7" s="352">
        <f t="shared" ref="U7:AH7" si="1">U283</f>
        <v>0</v>
      </c>
      <c r="V7" s="352">
        <f t="shared" si="1"/>
        <v>0</v>
      </c>
      <c r="W7" s="352">
        <f t="shared" si="1"/>
        <v>0</v>
      </c>
      <c r="X7" s="352">
        <f t="shared" si="1"/>
        <v>0</v>
      </c>
      <c r="Y7" s="352">
        <f t="shared" si="1"/>
        <v>0</v>
      </c>
      <c r="Z7" s="352">
        <f t="shared" si="1"/>
        <v>0</v>
      </c>
      <c r="AA7" s="352">
        <f t="shared" si="1"/>
        <v>0</v>
      </c>
      <c r="AB7" s="352">
        <f t="shared" si="1"/>
        <v>0</v>
      </c>
      <c r="AC7" s="352">
        <f t="shared" si="1"/>
        <v>0</v>
      </c>
      <c r="AD7" s="352">
        <f t="shared" si="1"/>
        <v>0</v>
      </c>
      <c r="AE7" s="352">
        <f t="shared" si="1"/>
        <v>0</v>
      </c>
      <c r="AF7" s="352">
        <f t="shared" si="1"/>
        <v>0</v>
      </c>
      <c r="AG7" s="352">
        <f t="shared" si="1"/>
        <v>0</v>
      </c>
      <c r="AH7" s="358">
        <f t="shared" si="1"/>
        <v>0</v>
      </c>
      <c r="AI7" s="355"/>
      <c r="AJ7" s="352">
        <f>AJ283</f>
        <v>0</v>
      </c>
      <c r="AK7" s="358">
        <f>AK283</f>
        <v>0</v>
      </c>
      <c r="AL7" s="308"/>
    </row>
    <row r="8" spans="1:248" s="109" customFormat="1" ht="12.75" customHeight="1" x14ac:dyDescent="0.2">
      <c r="A8" s="52"/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313">
        <f>SUM(K7:R7)-T7</f>
        <v>0</v>
      </c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52"/>
      <c r="AJ8" s="52"/>
      <c r="AK8" s="52"/>
      <c r="AL8" s="52"/>
    </row>
    <row r="9" spans="1:248" ht="12.75" customHeight="1" x14ac:dyDescent="0.2">
      <c r="A9" s="22"/>
      <c r="B9" s="22"/>
      <c r="C9" s="22"/>
      <c r="D9" s="22"/>
      <c r="E9" s="22"/>
      <c r="F9" s="22"/>
      <c r="G9" s="31"/>
      <c r="H9" s="22"/>
      <c r="I9" s="3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</row>
    <row r="10" spans="1:248" ht="12.75" customHeight="1" x14ac:dyDescent="0.2">
      <c r="A10" s="22"/>
      <c r="B10" s="22"/>
      <c r="C10" s="22"/>
      <c r="D10" s="22"/>
      <c r="E10" s="22"/>
      <c r="F10" s="22"/>
      <c r="G10" s="527" t="str">
        <f>MAY!G10</f>
        <v>UNITED STEELWORKERS - LOCAL UNION</v>
      </c>
      <c r="H10" s="527"/>
      <c r="I10" s="527"/>
      <c r="J10" s="11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11" t="s">
        <v>436</v>
      </c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</row>
    <row r="11" spans="1:248" ht="12.75" customHeight="1" x14ac:dyDescent="0.2">
      <c r="A11" s="22"/>
      <c r="B11" s="137" t="s">
        <v>51</v>
      </c>
      <c r="C11" s="73" t="s">
        <v>156</v>
      </c>
      <c r="D11" s="137" t="s">
        <v>238</v>
      </c>
      <c r="E11" s="44">
        <f>JANUARY!E11</f>
        <v>0</v>
      </c>
      <c r="F11" s="22"/>
      <c r="G11" s="31"/>
      <c r="H11" s="22"/>
      <c r="I11" s="5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137"/>
      <c r="AJ11" s="178" t="str">
        <f>C11</f>
        <v>JUNE</v>
      </c>
      <c r="AK11" s="44">
        <f>E11</f>
        <v>0</v>
      </c>
    </row>
    <row r="12" spans="1:248" ht="12.75" customHeight="1" x14ac:dyDescent="0.2">
      <c r="A12" s="22"/>
      <c r="B12" s="137" t="s">
        <v>52</v>
      </c>
      <c r="C12" s="177" t="s">
        <v>143</v>
      </c>
      <c r="D12" s="110"/>
      <c r="E12" s="110"/>
      <c r="F12" s="22"/>
      <c r="G12" s="31"/>
      <c r="H12" s="22"/>
      <c r="I12" s="5" t="s">
        <v>53</v>
      </c>
      <c r="J12" s="22"/>
      <c r="K12" s="22"/>
      <c r="L12" s="5"/>
      <c r="M12" s="22"/>
      <c r="N12" s="22"/>
      <c r="O12" s="22"/>
      <c r="P12" s="33"/>
      <c r="Q12" s="22"/>
      <c r="R12" s="33"/>
      <c r="S12" s="22"/>
      <c r="T12" s="22"/>
      <c r="U12" s="22"/>
      <c r="V12" s="22"/>
      <c r="W12" s="22"/>
      <c r="X12" s="22"/>
      <c r="Y12" s="22"/>
      <c r="Z12" s="22"/>
      <c r="AA12" s="22"/>
      <c r="AB12" s="34" t="s">
        <v>54</v>
      </c>
      <c r="AC12" s="22"/>
      <c r="AD12" s="22"/>
      <c r="AE12" s="22"/>
      <c r="AF12" s="22"/>
      <c r="AG12" s="22"/>
      <c r="AH12" s="22"/>
      <c r="AI12" s="137" t="str">
        <f>B12</f>
        <v>Page No.</v>
      </c>
      <c r="AJ12" s="180" t="str">
        <f>C12</f>
        <v>1</v>
      </c>
      <c r="AK12" s="172"/>
      <c r="AL12" s="111"/>
    </row>
    <row r="13" spans="1:248" ht="12.75" customHeight="1" x14ac:dyDescent="0.2">
      <c r="A13" s="3"/>
      <c r="B13" s="3"/>
      <c r="C13" s="3"/>
      <c r="D13" s="3"/>
      <c r="E13" s="3"/>
      <c r="F13" s="3"/>
      <c r="G13" s="35"/>
      <c r="H13" s="3"/>
      <c r="I13" s="5"/>
      <c r="J13" s="3"/>
      <c r="K13" s="3"/>
      <c r="L13" s="2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22"/>
      <c r="AF13" s="3"/>
      <c r="AG13" s="3"/>
      <c r="AH13" s="3"/>
      <c r="AI13" s="33"/>
      <c r="AJ13" s="44"/>
      <c r="AK13" s="56"/>
      <c r="AL13" s="3"/>
    </row>
    <row r="14" spans="1:248" ht="12.75" customHeight="1" x14ac:dyDescent="0.2">
      <c r="A14" s="36"/>
      <c r="B14" s="36"/>
      <c r="C14" s="36"/>
      <c r="D14" s="36"/>
      <c r="E14" s="36"/>
      <c r="F14" s="36"/>
      <c r="G14" s="37"/>
      <c r="H14" s="36"/>
      <c r="I14" s="38"/>
      <c r="J14" s="36"/>
      <c r="K14" s="36"/>
      <c r="L14" s="38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8"/>
      <c r="AF14" s="36"/>
      <c r="AG14" s="36"/>
      <c r="AH14" s="36"/>
      <c r="AI14" s="36"/>
      <c r="AJ14" s="57"/>
      <c r="AK14" s="36"/>
      <c r="AL14" s="36"/>
    </row>
    <row r="15" spans="1:248" customFormat="1" ht="12.75" customHeight="1" x14ac:dyDescent="0.2">
      <c r="A15" s="1"/>
      <c r="B15" s="484" t="s">
        <v>55</v>
      </c>
      <c r="C15" s="473"/>
      <c r="D15" s="473"/>
      <c r="E15" s="473"/>
      <c r="F15" s="474"/>
      <c r="G15" s="21"/>
      <c r="H15" s="2" t="s">
        <v>56</v>
      </c>
      <c r="I15" s="95"/>
      <c r="J15" s="473" t="s">
        <v>255</v>
      </c>
      <c r="K15" s="474"/>
      <c r="L15" s="3"/>
      <c r="M15" s="3"/>
      <c r="N15" s="3"/>
      <c r="O15" s="5" t="s">
        <v>57</v>
      </c>
      <c r="P15" s="3"/>
      <c r="Q15" s="3"/>
      <c r="R15" s="1"/>
      <c r="S15" s="3"/>
      <c r="T15" s="1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3"/>
      <c r="AJ15" s="3"/>
      <c r="AK15" s="1"/>
      <c r="AL15" s="3"/>
    </row>
    <row r="16" spans="1:248" customFormat="1" ht="12.75" customHeight="1" x14ac:dyDescent="0.2">
      <c r="A16" s="1"/>
      <c r="B16" s="3"/>
      <c r="C16" s="3"/>
      <c r="D16" s="3"/>
      <c r="E16" s="188"/>
      <c r="F16" s="1"/>
      <c r="G16" s="21"/>
      <c r="H16" s="13"/>
      <c r="I16" s="96"/>
      <c r="J16" s="3"/>
      <c r="K16" s="1"/>
      <c r="L16" s="3"/>
      <c r="M16" s="3"/>
      <c r="N16" s="3"/>
      <c r="O16" s="3"/>
      <c r="P16" s="3"/>
      <c r="Q16" s="3"/>
      <c r="R16" s="1"/>
      <c r="S16" s="3"/>
      <c r="T16" s="1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13"/>
      <c r="AJ16" s="3"/>
      <c r="AK16" s="1"/>
      <c r="AL16" s="3"/>
    </row>
    <row r="17" spans="1:38" customFormat="1" ht="12.75" customHeight="1" thickBot="1" x14ac:dyDescent="0.25">
      <c r="A17" s="29"/>
      <c r="B17" s="26">
        <v>1</v>
      </c>
      <c r="C17" s="26">
        <v>2</v>
      </c>
      <c r="D17" s="26">
        <v>3</v>
      </c>
      <c r="E17" s="26">
        <v>4</v>
      </c>
      <c r="F17" s="28">
        <v>5</v>
      </c>
      <c r="G17" s="39">
        <v>6</v>
      </c>
      <c r="H17" s="28">
        <v>7</v>
      </c>
      <c r="I17" s="97">
        <v>8</v>
      </c>
      <c r="J17" s="26">
        <v>9</v>
      </c>
      <c r="K17" s="28">
        <v>10</v>
      </c>
      <c r="L17" s="26">
        <v>11</v>
      </c>
      <c r="M17" s="26" t="s">
        <v>1</v>
      </c>
      <c r="N17" s="26">
        <v>12</v>
      </c>
      <c r="O17" s="26">
        <v>13</v>
      </c>
      <c r="P17" s="26">
        <v>14</v>
      </c>
      <c r="Q17" s="26">
        <v>15</v>
      </c>
      <c r="R17" s="28" t="s">
        <v>2</v>
      </c>
      <c r="S17" s="25"/>
      <c r="T17" s="29"/>
      <c r="U17" s="26">
        <v>16</v>
      </c>
      <c r="V17" s="26">
        <v>17</v>
      </c>
      <c r="W17" s="26">
        <v>18</v>
      </c>
      <c r="X17" s="26">
        <v>19</v>
      </c>
      <c r="Y17" s="26">
        <v>20</v>
      </c>
      <c r="Z17" s="26" t="s">
        <v>3</v>
      </c>
      <c r="AA17" s="26">
        <v>21</v>
      </c>
      <c r="AB17" s="26">
        <v>22</v>
      </c>
      <c r="AC17" s="26">
        <v>23</v>
      </c>
      <c r="AD17" s="26">
        <v>24</v>
      </c>
      <c r="AE17" s="26">
        <v>25</v>
      </c>
      <c r="AF17" s="26">
        <v>26</v>
      </c>
      <c r="AG17" s="26">
        <v>27</v>
      </c>
      <c r="AH17" s="26">
        <v>28</v>
      </c>
      <c r="AI17" s="30">
        <v>29</v>
      </c>
      <c r="AJ17" s="26">
        <v>30</v>
      </c>
      <c r="AK17" s="28">
        <v>31</v>
      </c>
      <c r="AL17" s="25"/>
    </row>
    <row r="18" spans="1:38" s="4" customFormat="1" ht="12.75" customHeight="1" thickTop="1" x14ac:dyDescent="0.2">
      <c r="A18" s="1"/>
      <c r="B18" s="84" t="s">
        <v>4</v>
      </c>
      <c r="C18" s="98"/>
      <c r="D18" s="84" t="s">
        <v>5</v>
      </c>
      <c r="E18" s="185" t="s">
        <v>6</v>
      </c>
      <c r="F18" s="83" t="s">
        <v>7</v>
      </c>
      <c r="G18" s="160"/>
      <c r="H18" s="83"/>
      <c r="I18" s="100"/>
      <c r="J18" s="84"/>
      <c r="K18" s="83"/>
      <c r="L18" s="84" t="s">
        <v>237</v>
      </c>
      <c r="M18" s="84"/>
      <c r="N18" s="84" t="s">
        <v>235</v>
      </c>
      <c r="O18" s="101" t="s">
        <v>481</v>
      </c>
      <c r="P18" s="274"/>
      <c r="Q18" s="84" t="s">
        <v>391</v>
      </c>
      <c r="R18" s="83" t="s">
        <v>274</v>
      </c>
      <c r="S18" s="103"/>
      <c r="T18" s="67"/>
      <c r="U18" s="475" t="s">
        <v>256</v>
      </c>
      <c r="V18" s="476"/>
      <c r="W18" s="476"/>
      <c r="X18" s="476"/>
      <c r="Y18" s="477"/>
      <c r="Z18" s="84" t="s">
        <v>10</v>
      </c>
      <c r="AA18" s="84" t="s">
        <v>11</v>
      </c>
      <c r="AB18" s="84" t="s">
        <v>205</v>
      </c>
      <c r="AC18" s="84" t="s">
        <v>12</v>
      </c>
      <c r="AD18" s="84" t="s">
        <v>13</v>
      </c>
      <c r="AE18" s="84" t="s">
        <v>14</v>
      </c>
      <c r="AF18" s="84"/>
      <c r="AG18" s="84"/>
      <c r="AH18" s="101"/>
      <c r="AI18" s="102"/>
      <c r="AJ18" s="84" t="s">
        <v>15</v>
      </c>
      <c r="AK18" s="83" t="s">
        <v>7</v>
      </c>
      <c r="AL18" s="3"/>
    </row>
    <row r="19" spans="1:38" s="4" customFormat="1" ht="12.75" customHeight="1" x14ac:dyDescent="0.2">
      <c r="A19" s="1"/>
      <c r="B19" s="84" t="s">
        <v>8</v>
      </c>
      <c r="C19" s="84" t="s">
        <v>16</v>
      </c>
      <c r="D19" s="84" t="s">
        <v>17</v>
      </c>
      <c r="E19" s="186" t="s">
        <v>8</v>
      </c>
      <c r="F19" s="83" t="s">
        <v>18</v>
      </c>
      <c r="G19" s="160" t="s">
        <v>19</v>
      </c>
      <c r="H19" s="83" t="s">
        <v>20</v>
      </c>
      <c r="I19" s="100" t="s">
        <v>394</v>
      </c>
      <c r="J19" s="84" t="s">
        <v>21</v>
      </c>
      <c r="K19" s="83" t="s">
        <v>22</v>
      </c>
      <c r="L19" s="84" t="s">
        <v>392</v>
      </c>
      <c r="M19" s="84" t="s">
        <v>393</v>
      </c>
      <c r="N19" s="84" t="s">
        <v>262</v>
      </c>
      <c r="O19" s="101" t="s">
        <v>262</v>
      </c>
      <c r="P19" s="186" t="s">
        <v>23</v>
      </c>
      <c r="Q19" s="84" t="s">
        <v>8</v>
      </c>
      <c r="R19" s="83" t="s">
        <v>8</v>
      </c>
      <c r="S19" s="103"/>
      <c r="T19" s="67"/>
      <c r="U19" s="84" t="s">
        <v>25</v>
      </c>
      <c r="V19" s="84" t="s">
        <v>26</v>
      </c>
      <c r="W19" s="84" t="s">
        <v>27</v>
      </c>
      <c r="X19" s="84" t="s">
        <v>28</v>
      </c>
      <c r="Y19" s="84" t="s">
        <v>136</v>
      </c>
      <c r="Z19" s="84" t="s">
        <v>252</v>
      </c>
      <c r="AA19" s="84" t="s">
        <v>137</v>
      </c>
      <c r="AB19" s="84" t="s">
        <v>204</v>
      </c>
      <c r="AC19" s="84" t="s">
        <v>30</v>
      </c>
      <c r="AD19" s="84" t="s">
        <v>140</v>
      </c>
      <c r="AE19" s="84" t="s">
        <v>31</v>
      </c>
      <c r="AF19" s="84" t="s">
        <v>32</v>
      </c>
      <c r="AG19" s="84" t="s">
        <v>206</v>
      </c>
      <c r="AH19" s="101" t="s">
        <v>16</v>
      </c>
      <c r="AI19" s="99" t="s">
        <v>34</v>
      </c>
      <c r="AJ19" s="84" t="s">
        <v>35</v>
      </c>
      <c r="AK19" s="83" t="s">
        <v>18</v>
      </c>
      <c r="AL19" s="3"/>
    </row>
    <row r="20" spans="1:38" s="4" customFormat="1" ht="12.75" customHeight="1" thickBot="1" x14ac:dyDescent="0.25">
      <c r="A20" s="6"/>
      <c r="B20" s="85" t="s">
        <v>36</v>
      </c>
      <c r="C20" s="85" t="s">
        <v>37</v>
      </c>
      <c r="D20" s="85" t="s">
        <v>38</v>
      </c>
      <c r="E20" s="187" t="s">
        <v>39</v>
      </c>
      <c r="F20" s="104" t="s">
        <v>40</v>
      </c>
      <c r="G20" s="161"/>
      <c r="H20" s="104"/>
      <c r="I20" s="105" t="s">
        <v>41</v>
      </c>
      <c r="J20" s="85"/>
      <c r="K20" s="104"/>
      <c r="L20" s="85" t="s">
        <v>237</v>
      </c>
      <c r="M20" s="85"/>
      <c r="N20" s="85" t="s">
        <v>236</v>
      </c>
      <c r="O20" s="106" t="s">
        <v>236</v>
      </c>
      <c r="P20" s="275"/>
      <c r="Q20" s="276" t="s">
        <v>24</v>
      </c>
      <c r="R20" s="277" t="s">
        <v>24</v>
      </c>
      <c r="S20" s="108"/>
      <c r="T20" s="76"/>
      <c r="U20" s="85" t="s">
        <v>42</v>
      </c>
      <c r="V20" s="85" t="s">
        <v>43</v>
      </c>
      <c r="W20" s="85"/>
      <c r="X20" s="85" t="s">
        <v>44</v>
      </c>
      <c r="Y20" s="85" t="s">
        <v>30</v>
      </c>
      <c r="Z20" s="85" t="s">
        <v>30</v>
      </c>
      <c r="AA20" s="85" t="s">
        <v>138</v>
      </c>
      <c r="AB20" s="85" t="s">
        <v>15</v>
      </c>
      <c r="AC20" s="85" t="s">
        <v>139</v>
      </c>
      <c r="AD20" s="85" t="s">
        <v>141</v>
      </c>
      <c r="AE20" s="85" t="s">
        <v>47</v>
      </c>
      <c r="AF20" s="85" t="s">
        <v>48</v>
      </c>
      <c r="AG20" s="85" t="s">
        <v>15</v>
      </c>
      <c r="AH20" s="106" t="s">
        <v>30</v>
      </c>
      <c r="AI20" s="107"/>
      <c r="AJ20" s="85" t="s">
        <v>49</v>
      </c>
      <c r="AK20" s="104" t="s">
        <v>188</v>
      </c>
      <c r="AL20" s="7"/>
    </row>
    <row r="21" spans="1:38" s="22" customFormat="1" ht="12.75" customHeight="1" thickTop="1" x14ac:dyDescent="0.2">
      <c r="A21" s="8"/>
      <c r="B21" s="364"/>
      <c r="C21" s="364"/>
      <c r="D21" s="364"/>
      <c r="E21" s="376"/>
      <c r="F21" s="363"/>
      <c r="G21" s="132" t="str">
        <f>$C$11</f>
        <v>JUNE</v>
      </c>
      <c r="H21" s="14" t="s">
        <v>58</v>
      </c>
      <c r="I21" s="15"/>
      <c r="J21" s="377">
        <f>MAY!E2</f>
        <v>0</v>
      </c>
      <c r="K21" s="55"/>
      <c r="L21" s="371"/>
      <c r="M21" s="371"/>
      <c r="N21" s="371"/>
      <c r="O21" s="375"/>
      <c r="P21" s="375"/>
      <c r="Q21" s="371"/>
      <c r="R21" s="55"/>
      <c r="S21" s="9"/>
      <c r="T21" s="8"/>
      <c r="U21" s="371"/>
      <c r="V21" s="371"/>
      <c r="W21" s="371"/>
      <c r="X21" s="371"/>
      <c r="Y21" s="371"/>
      <c r="Z21" s="371"/>
      <c r="AA21" s="371"/>
      <c r="AB21" s="371"/>
      <c r="AC21" s="371"/>
      <c r="AD21" s="371"/>
      <c r="AE21" s="371"/>
      <c r="AF21" s="371"/>
      <c r="AG21" s="371"/>
      <c r="AH21" s="372"/>
      <c r="AI21" s="373"/>
      <c r="AJ21" s="371"/>
      <c r="AK21" s="55"/>
      <c r="AL21" s="9"/>
    </row>
    <row r="22" spans="1:38" s="22" customFormat="1" ht="12.75" customHeight="1" x14ac:dyDescent="0.2">
      <c r="A22" s="8">
        <v>1</v>
      </c>
      <c r="B22" s="343"/>
      <c r="C22" s="343"/>
      <c r="D22" s="343"/>
      <c r="E22" s="343"/>
      <c r="F22" s="345"/>
      <c r="G22" s="438"/>
      <c r="H22" s="287"/>
      <c r="I22" s="439"/>
      <c r="J22" s="364">
        <f t="shared" ref="J22:J52" si="2">SUM(B22:F22)</f>
        <v>0</v>
      </c>
      <c r="K22" s="363">
        <f>SUM(U22:AK22)-SUM(L22:R22)</f>
        <v>0</v>
      </c>
      <c r="L22" s="343"/>
      <c r="M22" s="343"/>
      <c r="N22" s="343"/>
      <c r="O22" s="367"/>
      <c r="P22" s="344"/>
      <c r="Q22" s="343"/>
      <c r="R22" s="345"/>
      <c r="S22" s="16" t="s">
        <v>59</v>
      </c>
      <c r="T22" s="8">
        <v>1</v>
      </c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343"/>
      <c r="AG22" s="343"/>
      <c r="AH22" s="367"/>
      <c r="AI22" s="287"/>
      <c r="AJ22" s="343"/>
      <c r="AK22" s="345"/>
      <c r="AL22" s="16" t="s">
        <v>59</v>
      </c>
    </row>
    <row r="23" spans="1:38" s="22" customFormat="1" ht="12.75" customHeight="1" x14ac:dyDescent="0.2">
      <c r="A23" s="8">
        <v>2</v>
      </c>
      <c r="B23" s="343"/>
      <c r="C23" s="343"/>
      <c r="D23" s="343"/>
      <c r="E23" s="343"/>
      <c r="F23" s="345"/>
      <c r="G23" s="438"/>
      <c r="H23" s="287"/>
      <c r="I23" s="439"/>
      <c r="J23" s="364">
        <f t="shared" si="2"/>
        <v>0</v>
      </c>
      <c r="K23" s="363">
        <f t="shared" ref="K23:K52" si="3">SUM(U23:AK23)-SUM(L23:R23)</f>
        <v>0</v>
      </c>
      <c r="L23" s="343"/>
      <c r="M23" s="343"/>
      <c r="N23" s="343"/>
      <c r="O23" s="367"/>
      <c r="P23" s="344"/>
      <c r="Q23" s="343"/>
      <c r="R23" s="345"/>
      <c r="S23" s="16" t="s">
        <v>60</v>
      </c>
      <c r="T23" s="8">
        <v>2</v>
      </c>
      <c r="U23" s="343"/>
      <c r="V23" s="343"/>
      <c r="W23" s="343"/>
      <c r="X23" s="343"/>
      <c r="Y23" s="343"/>
      <c r="Z23" s="343"/>
      <c r="AA23" s="343"/>
      <c r="AB23" s="343"/>
      <c r="AC23" s="343"/>
      <c r="AD23" s="343"/>
      <c r="AE23" s="343"/>
      <c r="AF23" s="343"/>
      <c r="AG23" s="343"/>
      <c r="AH23" s="367"/>
      <c r="AI23" s="287"/>
      <c r="AJ23" s="343"/>
      <c r="AK23" s="345"/>
      <c r="AL23" s="16" t="s">
        <v>60</v>
      </c>
    </row>
    <row r="24" spans="1:38" s="22" customFormat="1" ht="12.75" customHeight="1" x14ac:dyDescent="0.2">
      <c r="A24" s="8">
        <v>3</v>
      </c>
      <c r="B24" s="343"/>
      <c r="C24" s="343"/>
      <c r="D24" s="343"/>
      <c r="E24" s="343"/>
      <c r="F24" s="345"/>
      <c r="G24" s="438"/>
      <c r="H24" s="287"/>
      <c r="I24" s="439"/>
      <c r="J24" s="364">
        <f t="shared" si="2"/>
        <v>0</v>
      </c>
      <c r="K24" s="363">
        <f t="shared" si="3"/>
        <v>0</v>
      </c>
      <c r="L24" s="343"/>
      <c r="M24" s="343"/>
      <c r="N24" s="343"/>
      <c r="O24" s="367"/>
      <c r="P24" s="344"/>
      <c r="Q24" s="343"/>
      <c r="R24" s="345"/>
      <c r="S24" s="16" t="s">
        <v>61</v>
      </c>
      <c r="T24" s="8">
        <v>3</v>
      </c>
      <c r="U24" s="343"/>
      <c r="V24" s="343"/>
      <c r="W24" s="343"/>
      <c r="X24" s="343"/>
      <c r="Y24" s="343"/>
      <c r="Z24" s="343"/>
      <c r="AA24" s="343"/>
      <c r="AB24" s="343"/>
      <c r="AC24" s="343"/>
      <c r="AD24" s="343"/>
      <c r="AE24" s="343"/>
      <c r="AF24" s="343"/>
      <c r="AG24" s="343"/>
      <c r="AH24" s="367"/>
      <c r="AI24" s="287"/>
      <c r="AJ24" s="343"/>
      <c r="AK24" s="345"/>
      <c r="AL24" s="16" t="s">
        <v>61</v>
      </c>
    </row>
    <row r="25" spans="1:38" s="22" customFormat="1" ht="12.75" customHeight="1" x14ac:dyDescent="0.2">
      <c r="A25" s="8">
        <v>4</v>
      </c>
      <c r="B25" s="343"/>
      <c r="C25" s="343"/>
      <c r="D25" s="343"/>
      <c r="E25" s="343"/>
      <c r="F25" s="345"/>
      <c r="G25" s="438"/>
      <c r="H25" s="287"/>
      <c r="I25" s="439"/>
      <c r="J25" s="364">
        <f t="shared" si="2"/>
        <v>0</v>
      </c>
      <c r="K25" s="363">
        <f t="shared" si="3"/>
        <v>0</v>
      </c>
      <c r="L25" s="343"/>
      <c r="M25" s="343"/>
      <c r="N25" s="343"/>
      <c r="O25" s="367"/>
      <c r="P25" s="344"/>
      <c r="Q25" s="343"/>
      <c r="R25" s="345"/>
      <c r="S25" s="16" t="s">
        <v>62</v>
      </c>
      <c r="T25" s="8">
        <v>4</v>
      </c>
      <c r="U25" s="343"/>
      <c r="V25" s="343"/>
      <c r="W25" s="343"/>
      <c r="X25" s="343"/>
      <c r="Y25" s="343"/>
      <c r="Z25" s="343"/>
      <c r="AA25" s="343"/>
      <c r="AB25" s="343"/>
      <c r="AC25" s="343"/>
      <c r="AD25" s="343"/>
      <c r="AE25" s="343"/>
      <c r="AF25" s="343"/>
      <c r="AG25" s="343"/>
      <c r="AH25" s="367"/>
      <c r="AI25" s="287"/>
      <c r="AJ25" s="343"/>
      <c r="AK25" s="345"/>
      <c r="AL25" s="16" t="s">
        <v>62</v>
      </c>
    </row>
    <row r="26" spans="1:38" s="22" customFormat="1" ht="12.75" customHeight="1" x14ac:dyDescent="0.2">
      <c r="A26" s="8">
        <v>5</v>
      </c>
      <c r="B26" s="343"/>
      <c r="C26" s="343"/>
      <c r="D26" s="343"/>
      <c r="E26" s="343"/>
      <c r="F26" s="345"/>
      <c r="G26" s="440"/>
      <c r="H26" s="287"/>
      <c r="I26" s="439"/>
      <c r="J26" s="364">
        <f t="shared" si="2"/>
        <v>0</v>
      </c>
      <c r="K26" s="363">
        <f t="shared" si="3"/>
        <v>0</v>
      </c>
      <c r="L26" s="343"/>
      <c r="M26" s="343"/>
      <c r="N26" s="343"/>
      <c r="O26" s="367"/>
      <c r="P26" s="344"/>
      <c r="Q26" s="343"/>
      <c r="R26" s="345"/>
      <c r="S26" s="16" t="s">
        <v>63</v>
      </c>
      <c r="T26" s="8">
        <v>5</v>
      </c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67"/>
      <c r="AI26" s="287"/>
      <c r="AJ26" s="343"/>
      <c r="AK26" s="345"/>
      <c r="AL26" s="16" t="s">
        <v>63</v>
      </c>
    </row>
    <row r="27" spans="1:38" s="22" customFormat="1" ht="12.75" customHeight="1" x14ac:dyDescent="0.2">
      <c r="A27" s="17">
        <v>6</v>
      </c>
      <c r="B27" s="346"/>
      <c r="C27" s="346"/>
      <c r="D27" s="346"/>
      <c r="E27" s="346"/>
      <c r="F27" s="348"/>
      <c r="G27" s="438"/>
      <c r="H27" s="288"/>
      <c r="I27" s="441"/>
      <c r="J27" s="364">
        <f t="shared" si="2"/>
        <v>0</v>
      </c>
      <c r="K27" s="363">
        <f t="shared" si="3"/>
        <v>0</v>
      </c>
      <c r="L27" s="346"/>
      <c r="M27" s="346"/>
      <c r="N27" s="346"/>
      <c r="O27" s="368"/>
      <c r="P27" s="347"/>
      <c r="Q27" s="346"/>
      <c r="R27" s="348"/>
      <c r="S27" s="18" t="s">
        <v>64</v>
      </c>
      <c r="T27" s="17">
        <v>6</v>
      </c>
      <c r="U27" s="346"/>
      <c r="V27" s="346"/>
      <c r="W27" s="346"/>
      <c r="X27" s="346"/>
      <c r="Y27" s="346"/>
      <c r="Z27" s="346"/>
      <c r="AA27" s="346"/>
      <c r="AB27" s="346"/>
      <c r="AC27" s="346"/>
      <c r="AD27" s="346"/>
      <c r="AE27" s="346"/>
      <c r="AF27" s="346"/>
      <c r="AG27" s="346"/>
      <c r="AH27" s="368"/>
      <c r="AI27" s="288"/>
      <c r="AJ27" s="346"/>
      <c r="AK27" s="348"/>
      <c r="AL27" s="18" t="s">
        <v>64</v>
      </c>
    </row>
    <row r="28" spans="1:38" s="22" customFormat="1" ht="12.75" customHeight="1" x14ac:dyDescent="0.2">
      <c r="A28" s="8">
        <v>7</v>
      </c>
      <c r="B28" s="343"/>
      <c r="C28" s="343"/>
      <c r="D28" s="343"/>
      <c r="E28" s="343"/>
      <c r="F28" s="345"/>
      <c r="G28" s="438"/>
      <c r="H28" s="287"/>
      <c r="I28" s="439"/>
      <c r="J28" s="364">
        <f t="shared" si="2"/>
        <v>0</v>
      </c>
      <c r="K28" s="363">
        <f t="shared" si="3"/>
        <v>0</v>
      </c>
      <c r="L28" s="343"/>
      <c r="M28" s="343"/>
      <c r="N28" s="343"/>
      <c r="O28" s="367"/>
      <c r="P28" s="344"/>
      <c r="Q28" s="343"/>
      <c r="R28" s="345"/>
      <c r="S28" s="16" t="s">
        <v>65</v>
      </c>
      <c r="T28" s="8">
        <v>7</v>
      </c>
      <c r="U28" s="343"/>
      <c r="V28" s="343"/>
      <c r="W28" s="343"/>
      <c r="X28" s="343"/>
      <c r="Y28" s="343"/>
      <c r="Z28" s="343"/>
      <c r="AA28" s="343"/>
      <c r="AB28" s="343"/>
      <c r="AC28" s="343"/>
      <c r="AD28" s="343"/>
      <c r="AE28" s="343"/>
      <c r="AF28" s="343"/>
      <c r="AG28" s="343"/>
      <c r="AH28" s="367"/>
      <c r="AI28" s="287"/>
      <c r="AJ28" s="343"/>
      <c r="AK28" s="345"/>
      <c r="AL28" s="16" t="s">
        <v>65</v>
      </c>
    </row>
    <row r="29" spans="1:38" s="22" customFormat="1" ht="12.75" customHeight="1" x14ac:dyDescent="0.2">
      <c r="A29" s="8">
        <v>8</v>
      </c>
      <c r="B29" s="343"/>
      <c r="C29" s="343"/>
      <c r="D29" s="343"/>
      <c r="E29" s="343"/>
      <c r="F29" s="345"/>
      <c r="G29" s="438"/>
      <c r="H29" s="287"/>
      <c r="I29" s="439"/>
      <c r="J29" s="364">
        <f t="shared" si="2"/>
        <v>0</v>
      </c>
      <c r="K29" s="363">
        <f t="shared" si="3"/>
        <v>0</v>
      </c>
      <c r="L29" s="343"/>
      <c r="M29" s="343"/>
      <c r="N29" s="343"/>
      <c r="O29" s="367"/>
      <c r="P29" s="344"/>
      <c r="Q29" s="343"/>
      <c r="R29" s="345"/>
      <c r="S29" s="16" t="s">
        <v>66</v>
      </c>
      <c r="T29" s="8">
        <v>8</v>
      </c>
      <c r="U29" s="343"/>
      <c r="V29" s="343"/>
      <c r="W29" s="343"/>
      <c r="X29" s="343"/>
      <c r="Y29" s="343"/>
      <c r="Z29" s="343"/>
      <c r="AA29" s="343"/>
      <c r="AB29" s="343"/>
      <c r="AC29" s="343"/>
      <c r="AD29" s="343"/>
      <c r="AE29" s="343"/>
      <c r="AF29" s="343"/>
      <c r="AG29" s="343"/>
      <c r="AH29" s="367"/>
      <c r="AI29" s="287"/>
      <c r="AJ29" s="343"/>
      <c r="AK29" s="345"/>
      <c r="AL29" s="16" t="s">
        <v>66</v>
      </c>
    </row>
    <row r="30" spans="1:38" s="22" customFormat="1" ht="12.75" customHeight="1" x14ac:dyDescent="0.2">
      <c r="A30" s="8">
        <v>9</v>
      </c>
      <c r="B30" s="343"/>
      <c r="C30" s="343"/>
      <c r="D30" s="343"/>
      <c r="E30" s="343"/>
      <c r="F30" s="345"/>
      <c r="G30" s="438"/>
      <c r="H30" s="287"/>
      <c r="I30" s="439"/>
      <c r="J30" s="364">
        <f t="shared" si="2"/>
        <v>0</v>
      </c>
      <c r="K30" s="363">
        <f t="shared" si="3"/>
        <v>0</v>
      </c>
      <c r="L30" s="343"/>
      <c r="M30" s="343"/>
      <c r="N30" s="343"/>
      <c r="O30" s="367"/>
      <c r="P30" s="344"/>
      <c r="Q30" s="343"/>
      <c r="R30" s="345"/>
      <c r="S30" s="16" t="s">
        <v>67</v>
      </c>
      <c r="T30" s="8">
        <v>9</v>
      </c>
      <c r="U30" s="343"/>
      <c r="V30" s="343"/>
      <c r="W30" s="343"/>
      <c r="X30" s="343"/>
      <c r="Y30" s="343"/>
      <c r="Z30" s="343"/>
      <c r="AA30" s="343"/>
      <c r="AB30" s="343"/>
      <c r="AC30" s="343"/>
      <c r="AD30" s="343"/>
      <c r="AE30" s="343"/>
      <c r="AF30" s="343"/>
      <c r="AG30" s="343"/>
      <c r="AH30" s="367"/>
      <c r="AI30" s="287"/>
      <c r="AJ30" s="343"/>
      <c r="AK30" s="345"/>
      <c r="AL30" s="16" t="s">
        <v>67</v>
      </c>
    </row>
    <row r="31" spans="1:38" s="22" customFormat="1" ht="12.75" customHeight="1" x14ac:dyDescent="0.2">
      <c r="A31" s="8">
        <v>10</v>
      </c>
      <c r="B31" s="343"/>
      <c r="C31" s="343"/>
      <c r="D31" s="343"/>
      <c r="E31" s="343"/>
      <c r="F31" s="345"/>
      <c r="G31" s="438"/>
      <c r="H31" s="287"/>
      <c r="I31" s="439"/>
      <c r="J31" s="364">
        <f t="shared" si="2"/>
        <v>0</v>
      </c>
      <c r="K31" s="363">
        <f t="shared" si="3"/>
        <v>0</v>
      </c>
      <c r="L31" s="343"/>
      <c r="M31" s="343"/>
      <c r="N31" s="343"/>
      <c r="O31" s="367"/>
      <c r="P31" s="344"/>
      <c r="Q31" s="343"/>
      <c r="R31" s="345"/>
      <c r="S31" s="16" t="s">
        <v>68</v>
      </c>
      <c r="T31" s="8">
        <v>10</v>
      </c>
      <c r="U31" s="343"/>
      <c r="V31" s="343"/>
      <c r="W31" s="343"/>
      <c r="X31" s="343"/>
      <c r="Y31" s="343"/>
      <c r="Z31" s="343"/>
      <c r="AA31" s="343"/>
      <c r="AB31" s="343"/>
      <c r="AC31" s="343"/>
      <c r="AD31" s="343"/>
      <c r="AE31" s="343"/>
      <c r="AF31" s="343"/>
      <c r="AG31" s="343"/>
      <c r="AH31" s="367"/>
      <c r="AI31" s="287"/>
      <c r="AJ31" s="343"/>
      <c r="AK31" s="345"/>
      <c r="AL31" s="16" t="s">
        <v>68</v>
      </c>
    </row>
    <row r="32" spans="1:38" s="22" customFormat="1" ht="12.75" customHeight="1" x14ac:dyDescent="0.2">
      <c r="A32" s="8">
        <v>11</v>
      </c>
      <c r="B32" s="343"/>
      <c r="C32" s="343"/>
      <c r="D32" s="343"/>
      <c r="E32" s="343"/>
      <c r="F32" s="345"/>
      <c r="G32" s="438"/>
      <c r="H32" s="287"/>
      <c r="I32" s="439"/>
      <c r="J32" s="364">
        <f t="shared" si="2"/>
        <v>0</v>
      </c>
      <c r="K32" s="363">
        <f t="shared" si="3"/>
        <v>0</v>
      </c>
      <c r="L32" s="343"/>
      <c r="M32" s="343"/>
      <c r="N32" s="343"/>
      <c r="O32" s="367"/>
      <c r="P32" s="344"/>
      <c r="Q32" s="343"/>
      <c r="R32" s="345"/>
      <c r="S32" s="16" t="s">
        <v>69</v>
      </c>
      <c r="T32" s="8">
        <v>11</v>
      </c>
      <c r="U32" s="343"/>
      <c r="V32" s="343"/>
      <c r="W32" s="343"/>
      <c r="X32" s="343"/>
      <c r="Y32" s="343"/>
      <c r="Z32" s="343"/>
      <c r="AA32" s="343"/>
      <c r="AB32" s="343"/>
      <c r="AC32" s="343"/>
      <c r="AD32" s="343"/>
      <c r="AE32" s="343"/>
      <c r="AF32" s="343"/>
      <c r="AG32" s="343"/>
      <c r="AH32" s="367"/>
      <c r="AI32" s="287"/>
      <c r="AJ32" s="343"/>
      <c r="AK32" s="345"/>
      <c r="AL32" s="16" t="s">
        <v>69</v>
      </c>
    </row>
    <row r="33" spans="1:38" s="22" customFormat="1" ht="12.75" customHeight="1" x14ac:dyDescent="0.2">
      <c r="A33" s="8">
        <v>12</v>
      </c>
      <c r="B33" s="343"/>
      <c r="C33" s="343"/>
      <c r="D33" s="343"/>
      <c r="E33" s="343"/>
      <c r="F33" s="345"/>
      <c r="G33" s="438"/>
      <c r="H33" s="287"/>
      <c r="I33" s="439"/>
      <c r="J33" s="364">
        <f t="shared" si="2"/>
        <v>0</v>
      </c>
      <c r="K33" s="363">
        <f t="shared" si="3"/>
        <v>0</v>
      </c>
      <c r="L33" s="343"/>
      <c r="M33" s="343"/>
      <c r="N33" s="343"/>
      <c r="O33" s="367"/>
      <c r="P33" s="344"/>
      <c r="Q33" s="343"/>
      <c r="R33" s="345"/>
      <c r="S33" s="16" t="s">
        <v>70</v>
      </c>
      <c r="T33" s="8">
        <v>12</v>
      </c>
      <c r="U33" s="343"/>
      <c r="V33" s="343"/>
      <c r="W33" s="343"/>
      <c r="X33" s="343"/>
      <c r="Y33" s="343"/>
      <c r="Z33" s="343"/>
      <c r="AA33" s="343"/>
      <c r="AB33" s="343"/>
      <c r="AC33" s="343"/>
      <c r="AD33" s="343"/>
      <c r="AE33" s="343"/>
      <c r="AF33" s="343"/>
      <c r="AG33" s="343"/>
      <c r="AH33" s="367"/>
      <c r="AI33" s="287"/>
      <c r="AJ33" s="343"/>
      <c r="AK33" s="345"/>
      <c r="AL33" s="16" t="s">
        <v>70</v>
      </c>
    </row>
    <row r="34" spans="1:38" s="22" customFormat="1" ht="12.75" customHeight="1" x14ac:dyDescent="0.2">
      <c r="A34" s="8">
        <v>13</v>
      </c>
      <c r="B34" s="343"/>
      <c r="C34" s="343"/>
      <c r="D34" s="343"/>
      <c r="E34" s="343"/>
      <c r="F34" s="345"/>
      <c r="G34" s="438"/>
      <c r="H34" s="287"/>
      <c r="I34" s="439"/>
      <c r="J34" s="364">
        <f t="shared" si="2"/>
        <v>0</v>
      </c>
      <c r="K34" s="363">
        <f t="shared" si="3"/>
        <v>0</v>
      </c>
      <c r="L34" s="343"/>
      <c r="M34" s="343"/>
      <c r="N34" s="343"/>
      <c r="O34" s="367"/>
      <c r="P34" s="344"/>
      <c r="Q34" s="343"/>
      <c r="R34" s="345"/>
      <c r="S34" s="16" t="s">
        <v>71</v>
      </c>
      <c r="T34" s="8">
        <v>13</v>
      </c>
      <c r="U34" s="343"/>
      <c r="V34" s="343"/>
      <c r="W34" s="343"/>
      <c r="X34" s="343"/>
      <c r="Y34" s="343"/>
      <c r="Z34" s="343"/>
      <c r="AA34" s="343"/>
      <c r="AB34" s="343"/>
      <c r="AC34" s="343"/>
      <c r="AD34" s="343"/>
      <c r="AE34" s="343"/>
      <c r="AF34" s="343"/>
      <c r="AG34" s="343"/>
      <c r="AH34" s="367"/>
      <c r="AI34" s="287"/>
      <c r="AJ34" s="343"/>
      <c r="AK34" s="345"/>
      <c r="AL34" s="16" t="s">
        <v>71</v>
      </c>
    </row>
    <row r="35" spans="1:38" s="22" customFormat="1" ht="12.75" customHeight="1" x14ac:dyDescent="0.2">
      <c r="A35" s="8">
        <v>14</v>
      </c>
      <c r="B35" s="343"/>
      <c r="C35" s="343"/>
      <c r="D35" s="343"/>
      <c r="E35" s="343"/>
      <c r="F35" s="345"/>
      <c r="G35" s="438"/>
      <c r="H35" s="287"/>
      <c r="I35" s="439"/>
      <c r="J35" s="364">
        <f t="shared" si="2"/>
        <v>0</v>
      </c>
      <c r="K35" s="363">
        <f t="shared" si="3"/>
        <v>0</v>
      </c>
      <c r="L35" s="343"/>
      <c r="M35" s="343"/>
      <c r="N35" s="343"/>
      <c r="O35" s="367"/>
      <c r="P35" s="344"/>
      <c r="Q35" s="343"/>
      <c r="R35" s="345"/>
      <c r="S35" s="16" t="s">
        <v>72</v>
      </c>
      <c r="T35" s="8">
        <v>14</v>
      </c>
      <c r="U35" s="343"/>
      <c r="V35" s="343"/>
      <c r="W35" s="343"/>
      <c r="X35" s="343"/>
      <c r="Y35" s="343"/>
      <c r="Z35" s="343"/>
      <c r="AA35" s="343"/>
      <c r="AB35" s="343"/>
      <c r="AC35" s="343"/>
      <c r="AD35" s="343"/>
      <c r="AE35" s="343"/>
      <c r="AF35" s="343"/>
      <c r="AG35" s="343"/>
      <c r="AH35" s="367"/>
      <c r="AI35" s="287"/>
      <c r="AJ35" s="343"/>
      <c r="AK35" s="345"/>
      <c r="AL35" s="16" t="s">
        <v>72</v>
      </c>
    </row>
    <row r="36" spans="1:38" s="22" customFormat="1" ht="12.75" customHeight="1" x14ac:dyDescent="0.2">
      <c r="A36" s="8">
        <v>15</v>
      </c>
      <c r="B36" s="343"/>
      <c r="C36" s="343"/>
      <c r="D36" s="343"/>
      <c r="E36" s="343"/>
      <c r="F36" s="345"/>
      <c r="G36" s="438"/>
      <c r="H36" s="287"/>
      <c r="I36" s="439"/>
      <c r="J36" s="364">
        <f t="shared" si="2"/>
        <v>0</v>
      </c>
      <c r="K36" s="363">
        <f t="shared" si="3"/>
        <v>0</v>
      </c>
      <c r="L36" s="343"/>
      <c r="M36" s="343"/>
      <c r="N36" s="343"/>
      <c r="O36" s="367"/>
      <c r="P36" s="344"/>
      <c r="Q36" s="343"/>
      <c r="R36" s="345"/>
      <c r="S36" s="16" t="s">
        <v>73</v>
      </c>
      <c r="T36" s="8">
        <v>15</v>
      </c>
      <c r="U36" s="343"/>
      <c r="V36" s="343"/>
      <c r="W36" s="343"/>
      <c r="X36" s="343"/>
      <c r="Y36" s="343"/>
      <c r="Z36" s="343"/>
      <c r="AA36" s="343"/>
      <c r="AB36" s="343"/>
      <c r="AC36" s="343"/>
      <c r="AD36" s="343"/>
      <c r="AE36" s="343"/>
      <c r="AF36" s="343"/>
      <c r="AG36" s="343"/>
      <c r="AH36" s="367"/>
      <c r="AI36" s="287"/>
      <c r="AJ36" s="343"/>
      <c r="AK36" s="345"/>
      <c r="AL36" s="16" t="s">
        <v>73</v>
      </c>
    </row>
    <row r="37" spans="1:38" s="22" customFormat="1" ht="12.75" customHeight="1" x14ac:dyDescent="0.2">
      <c r="A37" s="8">
        <v>16</v>
      </c>
      <c r="B37" s="343"/>
      <c r="C37" s="343"/>
      <c r="D37" s="343"/>
      <c r="E37" s="343"/>
      <c r="F37" s="345"/>
      <c r="G37" s="438"/>
      <c r="H37" s="287"/>
      <c r="I37" s="439"/>
      <c r="J37" s="364">
        <f t="shared" si="2"/>
        <v>0</v>
      </c>
      <c r="K37" s="363">
        <f t="shared" si="3"/>
        <v>0</v>
      </c>
      <c r="L37" s="343"/>
      <c r="M37" s="343"/>
      <c r="N37" s="343"/>
      <c r="O37" s="367"/>
      <c r="P37" s="344"/>
      <c r="Q37" s="343"/>
      <c r="R37" s="345"/>
      <c r="S37" s="16" t="s">
        <v>74</v>
      </c>
      <c r="T37" s="8">
        <v>16</v>
      </c>
      <c r="U37" s="343"/>
      <c r="V37" s="343"/>
      <c r="W37" s="343"/>
      <c r="X37" s="343"/>
      <c r="Y37" s="343"/>
      <c r="Z37" s="343"/>
      <c r="AA37" s="343"/>
      <c r="AB37" s="343"/>
      <c r="AC37" s="343"/>
      <c r="AD37" s="343"/>
      <c r="AE37" s="343"/>
      <c r="AF37" s="343"/>
      <c r="AG37" s="343"/>
      <c r="AH37" s="367"/>
      <c r="AI37" s="287"/>
      <c r="AJ37" s="343"/>
      <c r="AK37" s="345"/>
      <c r="AL37" s="16" t="s">
        <v>74</v>
      </c>
    </row>
    <row r="38" spans="1:38" s="22" customFormat="1" ht="12.75" customHeight="1" x14ac:dyDescent="0.2">
      <c r="A38" s="8">
        <v>17</v>
      </c>
      <c r="B38" s="343"/>
      <c r="C38" s="343"/>
      <c r="D38" s="343"/>
      <c r="E38" s="343"/>
      <c r="F38" s="345"/>
      <c r="G38" s="438"/>
      <c r="H38" s="287"/>
      <c r="I38" s="439"/>
      <c r="J38" s="364">
        <f t="shared" si="2"/>
        <v>0</v>
      </c>
      <c r="K38" s="363">
        <f t="shared" si="3"/>
        <v>0</v>
      </c>
      <c r="L38" s="343"/>
      <c r="M38" s="343"/>
      <c r="N38" s="343"/>
      <c r="O38" s="367"/>
      <c r="P38" s="344"/>
      <c r="Q38" s="343"/>
      <c r="R38" s="345"/>
      <c r="S38" s="16" t="s">
        <v>75</v>
      </c>
      <c r="T38" s="8">
        <v>17</v>
      </c>
      <c r="U38" s="343"/>
      <c r="V38" s="343"/>
      <c r="W38" s="343"/>
      <c r="X38" s="343"/>
      <c r="Y38" s="343"/>
      <c r="Z38" s="343"/>
      <c r="AA38" s="343"/>
      <c r="AB38" s="343"/>
      <c r="AC38" s="343"/>
      <c r="AD38" s="343"/>
      <c r="AE38" s="343"/>
      <c r="AF38" s="343"/>
      <c r="AG38" s="343"/>
      <c r="AH38" s="367"/>
      <c r="AI38" s="287"/>
      <c r="AJ38" s="343"/>
      <c r="AK38" s="345"/>
      <c r="AL38" s="16" t="s">
        <v>75</v>
      </c>
    </row>
    <row r="39" spans="1:38" s="22" customFormat="1" ht="12.75" customHeight="1" x14ac:dyDescent="0.2">
      <c r="A39" s="8">
        <v>18</v>
      </c>
      <c r="B39" s="343"/>
      <c r="C39" s="343"/>
      <c r="D39" s="343"/>
      <c r="E39" s="343"/>
      <c r="F39" s="345"/>
      <c r="G39" s="438"/>
      <c r="H39" s="287"/>
      <c r="I39" s="439"/>
      <c r="J39" s="364">
        <f t="shared" si="2"/>
        <v>0</v>
      </c>
      <c r="K39" s="363">
        <f t="shared" si="3"/>
        <v>0</v>
      </c>
      <c r="L39" s="343"/>
      <c r="M39" s="343"/>
      <c r="N39" s="343"/>
      <c r="O39" s="367"/>
      <c r="P39" s="344"/>
      <c r="Q39" s="343"/>
      <c r="R39" s="345"/>
      <c r="S39" s="16" t="s">
        <v>76</v>
      </c>
      <c r="T39" s="8">
        <v>18</v>
      </c>
      <c r="U39" s="343"/>
      <c r="V39" s="343"/>
      <c r="W39" s="343"/>
      <c r="X39" s="343"/>
      <c r="Y39" s="343"/>
      <c r="Z39" s="343"/>
      <c r="AA39" s="343"/>
      <c r="AB39" s="343"/>
      <c r="AC39" s="343"/>
      <c r="AD39" s="343"/>
      <c r="AE39" s="343"/>
      <c r="AF39" s="343"/>
      <c r="AG39" s="343"/>
      <c r="AH39" s="367"/>
      <c r="AI39" s="287"/>
      <c r="AJ39" s="343"/>
      <c r="AK39" s="345"/>
      <c r="AL39" s="16" t="s">
        <v>76</v>
      </c>
    </row>
    <row r="40" spans="1:38" s="22" customFormat="1" ht="12.75" customHeight="1" x14ac:dyDescent="0.2">
      <c r="A40" s="8">
        <v>19</v>
      </c>
      <c r="B40" s="343"/>
      <c r="C40" s="343"/>
      <c r="D40" s="343"/>
      <c r="E40" s="343"/>
      <c r="F40" s="345"/>
      <c r="G40" s="438"/>
      <c r="H40" s="287"/>
      <c r="I40" s="439"/>
      <c r="J40" s="364">
        <f t="shared" si="2"/>
        <v>0</v>
      </c>
      <c r="K40" s="363">
        <f t="shared" si="3"/>
        <v>0</v>
      </c>
      <c r="L40" s="343"/>
      <c r="M40" s="343"/>
      <c r="N40" s="343"/>
      <c r="O40" s="367"/>
      <c r="P40" s="344"/>
      <c r="Q40" s="343"/>
      <c r="R40" s="345"/>
      <c r="S40" s="16" t="s">
        <v>77</v>
      </c>
      <c r="T40" s="8">
        <v>19</v>
      </c>
      <c r="U40" s="343"/>
      <c r="V40" s="343"/>
      <c r="W40" s="343"/>
      <c r="X40" s="343"/>
      <c r="Y40" s="343"/>
      <c r="Z40" s="343"/>
      <c r="AA40" s="343"/>
      <c r="AB40" s="343"/>
      <c r="AC40" s="343"/>
      <c r="AD40" s="343"/>
      <c r="AE40" s="343"/>
      <c r="AF40" s="343"/>
      <c r="AG40" s="343"/>
      <c r="AH40" s="367"/>
      <c r="AI40" s="287"/>
      <c r="AJ40" s="343"/>
      <c r="AK40" s="345"/>
      <c r="AL40" s="16" t="s">
        <v>77</v>
      </c>
    </row>
    <row r="41" spans="1:38" s="22" customFormat="1" ht="12.75" customHeight="1" x14ac:dyDescent="0.2">
      <c r="A41" s="8">
        <v>20</v>
      </c>
      <c r="B41" s="343"/>
      <c r="C41" s="343"/>
      <c r="D41" s="343"/>
      <c r="E41" s="343"/>
      <c r="F41" s="345"/>
      <c r="G41" s="438"/>
      <c r="H41" s="287"/>
      <c r="I41" s="439"/>
      <c r="J41" s="364">
        <f t="shared" si="2"/>
        <v>0</v>
      </c>
      <c r="K41" s="363">
        <f t="shared" si="3"/>
        <v>0</v>
      </c>
      <c r="L41" s="343"/>
      <c r="M41" s="343"/>
      <c r="N41" s="343"/>
      <c r="O41" s="367"/>
      <c r="P41" s="344"/>
      <c r="Q41" s="343"/>
      <c r="R41" s="345"/>
      <c r="S41" s="16" t="s">
        <v>78</v>
      </c>
      <c r="T41" s="8">
        <v>20</v>
      </c>
      <c r="U41" s="343"/>
      <c r="V41" s="343"/>
      <c r="W41" s="343"/>
      <c r="X41" s="343"/>
      <c r="Y41" s="343"/>
      <c r="Z41" s="343"/>
      <c r="AA41" s="343"/>
      <c r="AB41" s="343"/>
      <c r="AC41" s="343"/>
      <c r="AD41" s="343"/>
      <c r="AE41" s="343"/>
      <c r="AF41" s="343"/>
      <c r="AG41" s="343"/>
      <c r="AH41" s="367"/>
      <c r="AI41" s="287"/>
      <c r="AJ41" s="343"/>
      <c r="AK41" s="345"/>
      <c r="AL41" s="16" t="s">
        <v>78</v>
      </c>
    </row>
    <row r="42" spans="1:38" s="22" customFormat="1" ht="12.75" customHeight="1" x14ac:dyDescent="0.2">
      <c r="A42" s="8">
        <v>21</v>
      </c>
      <c r="B42" s="343"/>
      <c r="C42" s="343"/>
      <c r="D42" s="343"/>
      <c r="E42" s="343"/>
      <c r="F42" s="345"/>
      <c r="G42" s="438"/>
      <c r="H42" s="287"/>
      <c r="I42" s="439"/>
      <c r="J42" s="364">
        <f t="shared" si="2"/>
        <v>0</v>
      </c>
      <c r="K42" s="363">
        <f t="shared" si="3"/>
        <v>0</v>
      </c>
      <c r="L42" s="343"/>
      <c r="M42" s="343"/>
      <c r="N42" s="343"/>
      <c r="O42" s="367"/>
      <c r="P42" s="344"/>
      <c r="Q42" s="343"/>
      <c r="R42" s="345"/>
      <c r="S42" s="16" t="s">
        <v>79</v>
      </c>
      <c r="T42" s="8">
        <v>21</v>
      </c>
      <c r="U42" s="343"/>
      <c r="V42" s="343"/>
      <c r="W42" s="343"/>
      <c r="X42" s="343"/>
      <c r="Y42" s="343"/>
      <c r="Z42" s="343"/>
      <c r="AA42" s="343"/>
      <c r="AB42" s="343"/>
      <c r="AC42" s="343"/>
      <c r="AD42" s="343"/>
      <c r="AE42" s="343"/>
      <c r="AF42" s="343"/>
      <c r="AG42" s="343"/>
      <c r="AH42" s="367"/>
      <c r="AI42" s="287"/>
      <c r="AJ42" s="343"/>
      <c r="AK42" s="345"/>
      <c r="AL42" s="16" t="s">
        <v>79</v>
      </c>
    </row>
    <row r="43" spans="1:38" s="22" customFormat="1" ht="12.75" customHeight="1" x14ac:dyDescent="0.2">
      <c r="A43" s="8">
        <v>22</v>
      </c>
      <c r="B43" s="343"/>
      <c r="C43" s="343"/>
      <c r="D43" s="343"/>
      <c r="E43" s="343"/>
      <c r="F43" s="345"/>
      <c r="G43" s="438"/>
      <c r="H43" s="287"/>
      <c r="I43" s="439"/>
      <c r="J43" s="364">
        <f t="shared" si="2"/>
        <v>0</v>
      </c>
      <c r="K43" s="363">
        <f t="shared" si="3"/>
        <v>0</v>
      </c>
      <c r="L43" s="343"/>
      <c r="M43" s="343"/>
      <c r="N43" s="343"/>
      <c r="O43" s="367"/>
      <c r="P43" s="344"/>
      <c r="Q43" s="343"/>
      <c r="R43" s="345"/>
      <c r="S43" s="16" t="s">
        <v>80</v>
      </c>
      <c r="T43" s="8">
        <v>22</v>
      </c>
      <c r="U43" s="343"/>
      <c r="V43" s="343"/>
      <c r="W43" s="343"/>
      <c r="X43" s="343"/>
      <c r="Y43" s="343"/>
      <c r="Z43" s="343"/>
      <c r="AA43" s="343"/>
      <c r="AB43" s="343"/>
      <c r="AC43" s="343"/>
      <c r="AD43" s="343"/>
      <c r="AE43" s="343"/>
      <c r="AF43" s="343"/>
      <c r="AG43" s="343"/>
      <c r="AH43" s="367"/>
      <c r="AI43" s="287"/>
      <c r="AJ43" s="343"/>
      <c r="AK43" s="345"/>
      <c r="AL43" s="16" t="s">
        <v>80</v>
      </c>
    </row>
    <row r="44" spans="1:38" s="22" customFormat="1" ht="12.75" customHeight="1" x14ac:dyDescent="0.2">
      <c r="A44" s="8">
        <v>23</v>
      </c>
      <c r="B44" s="343"/>
      <c r="C44" s="343"/>
      <c r="D44" s="343"/>
      <c r="E44" s="343"/>
      <c r="F44" s="345"/>
      <c r="G44" s="438"/>
      <c r="H44" s="287"/>
      <c r="I44" s="439"/>
      <c r="J44" s="364">
        <f t="shared" si="2"/>
        <v>0</v>
      </c>
      <c r="K44" s="363">
        <f t="shared" si="3"/>
        <v>0</v>
      </c>
      <c r="L44" s="343"/>
      <c r="M44" s="343"/>
      <c r="N44" s="343"/>
      <c r="O44" s="367"/>
      <c r="P44" s="344"/>
      <c r="Q44" s="343"/>
      <c r="R44" s="345"/>
      <c r="S44" s="16" t="s">
        <v>81</v>
      </c>
      <c r="T44" s="8">
        <v>23</v>
      </c>
      <c r="U44" s="343"/>
      <c r="V44" s="343"/>
      <c r="W44" s="343"/>
      <c r="X44" s="343"/>
      <c r="Y44" s="343"/>
      <c r="Z44" s="343"/>
      <c r="AA44" s="343"/>
      <c r="AB44" s="343"/>
      <c r="AC44" s="343"/>
      <c r="AD44" s="343"/>
      <c r="AE44" s="343"/>
      <c r="AF44" s="343"/>
      <c r="AG44" s="343"/>
      <c r="AH44" s="367"/>
      <c r="AI44" s="287"/>
      <c r="AJ44" s="343"/>
      <c r="AK44" s="345"/>
      <c r="AL44" s="16" t="s">
        <v>81</v>
      </c>
    </row>
    <row r="45" spans="1:38" s="22" customFormat="1" ht="12.75" customHeight="1" x14ac:dyDescent="0.2">
      <c r="A45" s="8">
        <v>24</v>
      </c>
      <c r="B45" s="343"/>
      <c r="C45" s="343"/>
      <c r="D45" s="343"/>
      <c r="E45" s="343"/>
      <c r="F45" s="345"/>
      <c r="G45" s="438"/>
      <c r="H45" s="287"/>
      <c r="I45" s="439"/>
      <c r="J45" s="364">
        <f t="shared" si="2"/>
        <v>0</v>
      </c>
      <c r="K45" s="363">
        <f t="shared" si="3"/>
        <v>0</v>
      </c>
      <c r="L45" s="343"/>
      <c r="M45" s="343"/>
      <c r="N45" s="343"/>
      <c r="O45" s="367"/>
      <c r="P45" s="344"/>
      <c r="Q45" s="343"/>
      <c r="R45" s="345"/>
      <c r="S45" s="16" t="s">
        <v>82</v>
      </c>
      <c r="T45" s="8">
        <v>24</v>
      </c>
      <c r="U45" s="343"/>
      <c r="V45" s="343"/>
      <c r="W45" s="343"/>
      <c r="X45" s="343"/>
      <c r="Y45" s="343"/>
      <c r="Z45" s="343"/>
      <c r="AA45" s="343"/>
      <c r="AB45" s="343"/>
      <c r="AC45" s="343"/>
      <c r="AD45" s="343"/>
      <c r="AE45" s="343"/>
      <c r="AF45" s="343"/>
      <c r="AG45" s="343"/>
      <c r="AH45" s="367"/>
      <c r="AI45" s="287"/>
      <c r="AJ45" s="343"/>
      <c r="AK45" s="345"/>
      <c r="AL45" s="16" t="s">
        <v>82</v>
      </c>
    </row>
    <row r="46" spans="1:38" s="22" customFormat="1" ht="12.75" customHeight="1" x14ac:dyDescent="0.2">
      <c r="A46" s="8">
        <v>25</v>
      </c>
      <c r="B46" s="343"/>
      <c r="C46" s="343"/>
      <c r="D46" s="343"/>
      <c r="E46" s="343"/>
      <c r="F46" s="345"/>
      <c r="G46" s="438"/>
      <c r="H46" s="287"/>
      <c r="I46" s="439"/>
      <c r="J46" s="364">
        <f t="shared" si="2"/>
        <v>0</v>
      </c>
      <c r="K46" s="363">
        <f t="shared" si="3"/>
        <v>0</v>
      </c>
      <c r="L46" s="343"/>
      <c r="M46" s="343"/>
      <c r="N46" s="343"/>
      <c r="O46" s="367"/>
      <c r="P46" s="344"/>
      <c r="Q46" s="343"/>
      <c r="R46" s="345"/>
      <c r="S46" s="16" t="s">
        <v>83</v>
      </c>
      <c r="T46" s="8">
        <v>25</v>
      </c>
      <c r="U46" s="343"/>
      <c r="V46" s="343"/>
      <c r="W46" s="343"/>
      <c r="X46" s="343"/>
      <c r="Y46" s="343"/>
      <c r="Z46" s="343"/>
      <c r="AA46" s="343"/>
      <c r="AB46" s="343"/>
      <c r="AC46" s="343"/>
      <c r="AD46" s="343"/>
      <c r="AE46" s="343"/>
      <c r="AF46" s="343"/>
      <c r="AG46" s="343"/>
      <c r="AH46" s="367"/>
      <c r="AI46" s="287"/>
      <c r="AJ46" s="343"/>
      <c r="AK46" s="345"/>
      <c r="AL46" s="16" t="s">
        <v>83</v>
      </c>
    </row>
    <row r="47" spans="1:38" s="22" customFormat="1" ht="12.75" customHeight="1" x14ac:dyDescent="0.2">
      <c r="A47" s="8">
        <v>26</v>
      </c>
      <c r="B47" s="343"/>
      <c r="C47" s="343"/>
      <c r="D47" s="343"/>
      <c r="E47" s="343"/>
      <c r="F47" s="345"/>
      <c r="G47" s="438"/>
      <c r="H47" s="287"/>
      <c r="I47" s="439"/>
      <c r="J47" s="364">
        <f t="shared" si="2"/>
        <v>0</v>
      </c>
      <c r="K47" s="363">
        <f t="shared" si="3"/>
        <v>0</v>
      </c>
      <c r="L47" s="343"/>
      <c r="M47" s="343"/>
      <c r="N47" s="343"/>
      <c r="O47" s="367"/>
      <c r="P47" s="344"/>
      <c r="Q47" s="343"/>
      <c r="R47" s="345"/>
      <c r="S47" s="16" t="s">
        <v>84</v>
      </c>
      <c r="T47" s="8">
        <v>26</v>
      </c>
      <c r="U47" s="343"/>
      <c r="V47" s="343"/>
      <c r="W47" s="343"/>
      <c r="X47" s="343"/>
      <c r="Y47" s="343"/>
      <c r="Z47" s="343"/>
      <c r="AA47" s="343"/>
      <c r="AB47" s="343"/>
      <c r="AC47" s="343"/>
      <c r="AD47" s="343"/>
      <c r="AE47" s="343"/>
      <c r="AF47" s="343"/>
      <c r="AG47" s="343"/>
      <c r="AH47" s="367"/>
      <c r="AI47" s="287"/>
      <c r="AJ47" s="343"/>
      <c r="AK47" s="345"/>
      <c r="AL47" s="16" t="s">
        <v>84</v>
      </c>
    </row>
    <row r="48" spans="1:38" s="22" customFormat="1" ht="12.75" customHeight="1" x14ac:dyDescent="0.2">
      <c r="A48" s="8">
        <v>27</v>
      </c>
      <c r="B48" s="343"/>
      <c r="C48" s="343"/>
      <c r="D48" s="343"/>
      <c r="E48" s="343"/>
      <c r="F48" s="345"/>
      <c r="G48" s="438"/>
      <c r="H48" s="287"/>
      <c r="I48" s="439"/>
      <c r="J48" s="364">
        <f t="shared" si="2"/>
        <v>0</v>
      </c>
      <c r="K48" s="363">
        <f t="shared" si="3"/>
        <v>0</v>
      </c>
      <c r="L48" s="343"/>
      <c r="M48" s="343"/>
      <c r="N48" s="343"/>
      <c r="O48" s="367"/>
      <c r="P48" s="344"/>
      <c r="Q48" s="343"/>
      <c r="R48" s="345"/>
      <c r="S48" s="16" t="s">
        <v>85</v>
      </c>
      <c r="T48" s="8">
        <v>27</v>
      </c>
      <c r="U48" s="343"/>
      <c r="V48" s="343"/>
      <c r="W48" s="343"/>
      <c r="X48" s="343"/>
      <c r="Y48" s="343"/>
      <c r="Z48" s="343"/>
      <c r="AA48" s="343"/>
      <c r="AB48" s="343"/>
      <c r="AC48" s="343"/>
      <c r="AD48" s="343"/>
      <c r="AE48" s="343"/>
      <c r="AF48" s="343"/>
      <c r="AG48" s="343"/>
      <c r="AH48" s="367"/>
      <c r="AI48" s="287"/>
      <c r="AJ48" s="343"/>
      <c r="AK48" s="345"/>
      <c r="AL48" s="16" t="s">
        <v>85</v>
      </c>
    </row>
    <row r="49" spans="1:38" s="22" customFormat="1" ht="12.75" customHeight="1" x14ac:dyDescent="0.2">
      <c r="A49" s="8">
        <v>28</v>
      </c>
      <c r="B49" s="343"/>
      <c r="C49" s="343"/>
      <c r="D49" s="343"/>
      <c r="E49" s="343"/>
      <c r="F49" s="345"/>
      <c r="G49" s="438"/>
      <c r="H49" s="287"/>
      <c r="I49" s="439"/>
      <c r="J49" s="364">
        <f t="shared" si="2"/>
        <v>0</v>
      </c>
      <c r="K49" s="363">
        <f t="shared" si="3"/>
        <v>0</v>
      </c>
      <c r="L49" s="343"/>
      <c r="M49" s="343"/>
      <c r="N49" s="343"/>
      <c r="O49" s="367"/>
      <c r="P49" s="344"/>
      <c r="Q49" s="343"/>
      <c r="R49" s="345"/>
      <c r="S49" s="16" t="s">
        <v>86</v>
      </c>
      <c r="T49" s="8">
        <v>28</v>
      </c>
      <c r="U49" s="343"/>
      <c r="V49" s="343"/>
      <c r="W49" s="343"/>
      <c r="X49" s="343"/>
      <c r="Y49" s="343"/>
      <c r="Z49" s="343"/>
      <c r="AA49" s="343"/>
      <c r="AB49" s="343"/>
      <c r="AC49" s="343"/>
      <c r="AD49" s="343"/>
      <c r="AE49" s="343"/>
      <c r="AF49" s="343"/>
      <c r="AG49" s="343"/>
      <c r="AH49" s="367"/>
      <c r="AI49" s="287"/>
      <c r="AJ49" s="343"/>
      <c r="AK49" s="345"/>
      <c r="AL49" s="16" t="s">
        <v>86</v>
      </c>
    </row>
    <row r="50" spans="1:38" s="22" customFormat="1" ht="12.75" customHeight="1" x14ac:dyDescent="0.2">
      <c r="A50" s="8">
        <v>29</v>
      </c>
      <c r="B50" s="343"/>
      <c r="C50" s="343"/>
      <c r="D50" s="343"/>
      <c r="E50" s="343"/>
      <c r="F50" s="345"/>
      <c r="G50" s="438"/>
      <c r="H50" s="287"/>
      <c r="I50" s="439"/>
      <c r="J50" s="364">
        <f t="shared" si="2"/>
        <v>0</v>
      </c>
      <c r="K50" s="363">
        <f t="shared" si="3"/>
        <v>0</v>
      </c>
      <c r="L50" s="343"/>
      <c r="M50" s="343"/>
      <c r="N50" s="343"/>
      <c r="O50" s="367"/>
      <c r="P50" s="344"/>
      <c r="Q50" s="343"/>
      <c r="R50" s="345"/>
      <c r="S50" s="16" t="s">
        <v>87</v>
      </c>
      <c r="T50" s="8">
        <v>29</v>
      </c>
      <c r="U50" s="343"/>
      <c r="V50" s="343"/>
      <c r="W50" s="343"/>
      <c r="X50" s="347"/>
      <c r="Y50" s="343"/>
      <c r="Z50" s="343"/>
      <c r="AA50" s="343"/>
      <c r="AB50" s="343"/>
      <c r="AC50" s="343"/>
      <c r="AD50" s="343"/>
      <c r="AE50" s="343"/>
      <c r="AF50" s="343"/>
      <c r="AG50" s="343"/>
      <c r="AH50" s="367"/>
      <c r="AI50" s="287"/>
      <c r="AJ50" s="343"/>
      <c r="AK50" s="345"/>
      <c r="AL50" s="16" t="s">
        <v>87</v>
      </c>
    </row>
    <row r="51" spans="1:38" s="22" customFormat="1" ht="12.75" customHeight="1" x14ac:dyDescent="0.2">
      <c r="A51" s="8">
        <v>30</v>
      </c>
      <c r="B51" s="343"/>
      <c r="C51" s="343"/>
      <c r="D51" s="343"/>
      <c r="E51" s="343"/>
      <c r="F51" s="345"/>
      <c r="G51" s="442"/>
      <c r="H51" s="287"/>
      <c r="I51" s="439"/>
      <c r="J51" s="364">
        <f t="shared" si="2"/>
        <v>0</v>
      </c>
      <c r="K51" s="363">
        <f t="shared" si="3"/>
        <v>0</v>
      </c>
      <c r="L51" s="343"/>
      <c r="M51" s="343"/>
      <c r="N51" s="343"/>
      <c r="O51" s="367"/>
      <c r="P51" s="344"/>
      <c r="Q51" s="343"/>
      <c r="R51" s="345"/>
      <c r="S51" s="16" t="s">
        <v>88</v>
      </c>
      <c r="T51" s="8">
        <v>30</v>
      </c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67"/>
      <c r="AI51" s="287"/>
      <c r="AJ51" s="343"/>
      <c r="AK51" s="345"/>
      <c r="AL51" s="16" t="s">
        <v>88</v>
      </c>
    </row>
    <row r="52" spans="1:38" s="22" customFormat="1" ht="12.75" customHeight="1" x14ac:dyDescent="0.2">
      <c r="A52" s="19">
        <v>31</v>
      </c>
      <c r="B52" s="349"/>
      <c r="C52" s="349"/>
      <c r="D52" s="349"/>
      <c r="E52" s="349"/>
      <c r="F52" s="351"/>
      <c r="G52" s="443"/>
      <c r="H52" s="289"/>
      <c r="I52" s="444"/>
      <c r="J52" s="445">
        <f t="shared" si="2"/>
        <v>0</v>
      </c>
      <c r="K52" s="365">
        <f t="shared" si="3"/>
        <v>0</v>
      </c>
      <c r="L52" s="349"/>
      <c r="M52" s="349"/>
      <c r="N52" s="349"/>
      <c r="O52" s="369"/>
      <c r="P52" s="350"/>
      <c r="Q52" s="349"/>
      <c r="R52" s="351"/>
      <c r="S52" s="20" t="s">
        <v>89</v>
      </c>
      <c r="T52" s="19">
        <v>31</v>
      </c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9"/>
      <c r="AH52" s="369"/>
      <c r="AI52" s="289"/>
      <c r="AJ52" s="349"/>
      <c r="AK52" s="351"/>
      <c r="AL52" s="20" t="s">
        <v>89</v>
      </c>
    </row>
    <row r="53" spans="1:38" s="297" customFormat="1" ht="12.75" customHeight="1" thickBot="1" x14ac:dyDescent="0.25">
      <c r="A53" s="298"/>
      <c r="B53" s="360">
        <f>SUM(B22:B52)</f>
        <v>0</v>
      </c>
      <c r="C53" s="360">
        <f>SUM(C22:C52)</f>
        <v>0</v>
      </c>
      <c r="D53" s="360">
        <f>SUM(D22:D52)</f>
        <v>0</v>
      </c>
      <c r="E53" s="361">
        <f>SUM(E22:E52)</f>
        <v>0</v>
      </c>
      <c r="F53" s="362">
        <f>SUM(F22:F52)</f>
        <v>0</v>
      </c>
      <c r="G53" s="306"/>
      <c r="H53" s="306" t="s">
        <v>90</v>
      </c>
      <c r="I53" s="314">
        <f>COUNTA(I22:I52)</f>
        <v>0</v>
      </c>
      <c r="J53" s="360">
        <f>SUM(J21:J52)</f>
        <v>0</v>
      </c>
      <c r="K53" s="360">
        <f t="shared" ref="K53:R53" si="4">SUM(K22:K52)</f>
        <v>0</v>
      </c>
      <c r="L53" s="360">
        <f t="shared" si="4"/>
        <v>0</v>
      </c>
      <c r="M53" s="360">
        <f t="shared" si="4"/>
        <v>0</v>
      </c>
      <c r="N53" s="360">
        <f t="shared" si="4"/>
        <v>0</v>
      </c>
      <c r="O53" s="361">
        <f t="shared" si="4"/>
        <v>0</v>
      </c>
      <c r="P53" s="361">
        <f t="shared" si="4"/>
        <v>0</v>
      </c>
      <c r="Q53" s="360">
        <f t="shared" si="4"/>
        <v>0</v>
      </c>
      <c r="R53" s="366">
        <f t="shared" si="4"/>
        <v>0</v>
      </c>
      <c r="S53" s="300"/>
      <c r="T53" s="298"/>
      <c r="U53" s="360">
        <f t="shared" ref="U53:AH53" si="5">SUM(U22:U52)</f>
        <v>0</v>
      </c>
      <c r="V53" s="360">
        <f t="shared" si="5"/>
        <v>0</v>
      </c>
      <c r="W53" s="360">
        <f t="shared" si="5"/>
        <v>0</v>
      </c>
      <c r="X53" s="360">
        <f t="shared" si="5"/>
        <v>0</v>
      </c>
      <c r="Y53" s="360">
        <f t="shared" si="5"/>
        <v>0</v>
      </c>
      <c r="Z53" s="360">
        <f t="shared" si="5"/>
        <v>0</v>
      </c>
      <c r="AA53" s="360">
        <f t="shared" si="5"/>
        <v>0</v>
      </c>
      <c r="AB53" s="360">
        <f t="shared" si="5"/>
        <v>0</v>
      </c>
      <c r="AC53" s="360">
        <f t="shared" si="5"/>
        <v>0</v>
      </c>
      <c r="AD53" s="360">
        <f t="shared" si="5"/>
        <v>0</v>
      </c>
      <c r="AE53" s="360">
        <f t="shared" si="5"/>
        <v>0</v>
      </c>
      <c r="AF53" s="360">
        <f t="shared" si="5"/>
        <v>0</v>
      </c>
      <c r="AG53" s="360">
        <f t="shared" si="5"/>
        <v>0</v>
      </c>
      <c r="AH53" s="362">
        <f t="shared" si="5"/>
        <v>0</v>
      </c>
      <c r="AI53" s="370"/>
      <c r="AJ53" s="360">
        <f>SUM(AJ22:AJ52)</f>
        <v>0</v>
      </c>
      <c r="AK53" s="366">
        <f>SUM(AK22:AK52)</f>
        <v>0</v>
      </c>
      <c r="AL53" s="300"/>
    </row>
    <row r="54" spans="1:38" ht="12.75" customHeight="1" thickTop="1" x14ac:dyDescent="0.2">
      <c r="A54" s="40"/>
      <c r="B54" s="40"/>
      <c r="C54" s="40"/>
      <c r="D54" s="40"/>
      <c r="E54" s="40"/>
      <c r="F54" s="40"/>
      <c r="G54" s="41"/>
      <c r="H54" s="40"/>
      <c r="I54" s="42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</row>
    <row r="55" spans="1:38" ht="12.75" customHeight="1" x14ac:dyDescent="0.2">
      <c r="A55" s="188"/>
      <c r="B55" s="188"/>
      <c r="C55" s="188"/>
      <c r="D55" s="188"/>
      <c r="E55" s="188"/>
      <c r="F55" s="188"/>
      <c r="G55" s="285"/>
      <c r="H55" s="188"/>
      <c r="I55" s="169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</row>
    <row r="56" spans="1:38" ht="12.75" customHeight="1" x14ac:dyDescent="0.2">
      <c r="A56" s="22"/>
      <c r="B56" s="22"/>
      <c r="C56" s="22"/>
      <c r="D56" s="22"/>
      <c r="E56" s="22"/>
      <c r="F56" s="22"/>
      <c r="G56" s="527" t="str">
        <f>$G$10</f>
        <v>UNITED STEELWORKERS - LOCAL UNION</v>
      </c>
      <c r="H56" s="527"/>
      <c r="I56" s="527"/>
      <c r="J56" s="11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11" t="str">
        <f>$AA$10</f>
        <v>FINANCIAL SECRETARY'S CASH BOOK</v>
      </c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</row>
    <row r="57" spans="1:38" ht="12.75" customHeight="1" x14ac:dyDescent="0.2">
      <c r="A57" s="22"/>
      <c r="B57" s="137" t="str">
        <f>$B$11</f>
        <v>Month</v>
      </c>
      <c r="C57" s="73" t="str">
        <f>$C$11</f>
        <v>JUNE</v>
      </c>
      <c r="D57" s="137" t="str">
        <f>$D$11</f>
        <v>Year</v>
      </c>
      <c r="E57" s="44">
        <f>$E$11</f>
        <v>0</v>
      </c>
      <c r="F57" s="22"/>
      <c r="G57" s="31"/>
      <c r="H57" s="22"/>
      <c r="I57" s="5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137"/>
      <c r="AJ57" s="178" t="str">
        <f>$C$11</f>
        <v>JUNE</v>
      </c>
      <c r="AK57" s="44">
        <f>$E$11</f>
        <v>0</v>
      </c>
    </row>
    <row r="58" spans="1:38" ht="12.75" customHeight="1" x14ac:dyDescent="0.2">
      <c r="A58" s="22"/>
      <c r="B58" s="137" t="str">
        <f>$B$12</f>
        <v>Page No.</v>
      </c>
      <c r="C58" s="177">
        <f>C12+1</f>
        <v>2</v>
      </c>
      <c r="D58" s="110"/>
      <c r="E58" s="110"/>
      <c r="F58" s="22"/>
      <c r="G58" s="31"/>
      <c r="H58" s="22"/>
      <c r="I58" s="5" t="s">
        <v>53</v>
      </c>
      <c r="J58" s="22"/>
      <c r="K58" s="22"/>
      <c r="L58" s="5"/>
      <c r="M58" s="22"/>
      <c r="N58" s="22"/>
      <c r="O58" s="22"/>
      <c r="P58" s="33"/>
      <c r="Q58" s="22"/>
      <c r="R58" s="33"/>
      <c r="S58" s="22"/>
      <c r="T58" s="22"/>
      <c r="U58" s="22"/>
      <c r="V58" s="22"/>
      <c r="W58" s="22"/>
      <c r="X58" s="22"/>
      <c r="Y58" s="22"/>
      <c r="Z58" s="22"/>
      <c r="AA58" s="22"/>
      <c r="AB58" s="34" t="s">
        <v>54</v>
      </c>
      <c r="AC58" s="22"/>
      <c r="AD58" s="22"/>
      <c r="AE58" s="22"/>
      <c r="AF58" s="22"/>
      <c r="AG58" s="22"/>
      <c r="AH58" s="22"/>
      <c r="AI58" s="137" t="str">
        <f>$B$12</f>
        <v>Page No.</v>
      </c>
      <c r="AJ58" s="323">
        <f>AJ12+1</f>
        <v>2</v>
      </c>
      <c r="AK58" s="172"/>
      <c r="AL58" s="111"/>
    </row>
    <row r="59" spans="1:38" ht="12.75" customHeight="1" x14ac:dyDescent="0.2">
      <c r="A59" s="3"/>
      <c r="B59" s="3"/>
      <c r="C59" s="3"/>
      <c r="D59" s="3"/>
      <c r="E59" s="3"/>
      <c r="F59" s="3"/>
      <c r="G59" s="35"/>
      <c r="H59" s="3"/>
      <c r="I59" s="5"/>
      <c r="J59" s="3"/>
      <c r="K59" s="3"/>
      <c r="L59" s="22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22"/>
      <c r="AF59" s="3"/>
      <c r="AG59" s="3"/>
      <c r="AH59" s="3"/>
      <c r="AI59" s="3"/>
      <c r="AJ59" s="3"/>
      <c r="AK59" s="3" t="s">
        <v>237</v>
      </c>
      <c r="AL59" s="3"/>
    </row>
    <row r="60" spans="1:38" ht="12.75" customHeight="1" x14ac:dyDescent="0.2">
      <c r="A60" s="36"/>
      <c r="B60" s="36"/>
      <c r="C60" s="36"/>
      <c r="D60" s="36"/>
      <c r="E60" s="36"/>
      <c r="F60" s="36"/>
      <c r="G60" s="37"/>
      <c r="H60" s="36"/>
      <c r="I60" s="38"/>
      <c r="J60" s="36"/>
      <c r="K60" s="36"/>
      <c r="L60" s="38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8"/>
      <c r="AF60" s="36"/>
      <c r="AG60" s="36"/>
      <c r="AH60" s="36"/>
      <c r="AI60" s="36"/>
      <c r="AJ60" s="36"/>
      <c r="AK60" s="36"/>
      <c r="AL60" s="36"/>
    </row>
    <row r="61" spans="1:38" customFormat="1" ht="12.75" customHeight="1" x14ac:dyDescent="0.2">
      <c r="A61" s="1"/>
      <c r="B61" s="484" t="s">
        <v>55</v>
      </c>
      <c r="C61" s="473"/>
      <c r="D61" s="473"/>
      <c r="E61" s="473"/>
      <c r="F61" s="474"/>
      <c r="G61" s="21"/>
      <c r="H61" s="2" t="s">
        <v>56</v>
      </c>
      <c r="I61" s="95"/>
      <c r="J61" s="478" t="s">
        <v>255</v>
      </c>
      <c r="K61" s="474"/>
      <c r="L61" s="3"/>
      <c r="M61" s="3"/>
      <c r="N61" s="3"/>
      <c r="O61" s="5" t="s">
        <v>57</v>
      </c>
      <c r="P61" s="3"/>
      <c r="Q61" s="3"/>
      <c r="R61" s="1"/>
      <c r="S61" s="3"/>
      <c r="T61" s="1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13"/>
      <c r="AJ61" s="3"/>
      <c r="AK61" s="1"/>
      <c r="AL61" s="3"/>
    </row>
    <row r="62" spans="1:38" customFormat="1" ht="12.75" customHeight="1" x14ac:dyDescent="0.2">
      <c r="A62" s="1"/>
      <c r="B62" s="3"/>
      <c r="C62" s="3"/>
      <c r="D62" s="3"/>
      <c r="E62" s="188"/>
      <c r="F62" s="1"/>
      <c r="G62" s="21"/>
      <c r="H62" s="13"/>
      <c r="I62" s="96"/>
      <c r="J62" s="3"/>
      <c r="K62" s="1"/>
      <c r="L62" s="3"/>
      <c r="M62" s="3"/>
      <c r="N62" s="3"/>
      <c r="O62" s="3"/>
      <c r="P62" s="3"/>
      <c r="Q62" s="3"/>
      <c r="R62" s="1"/>
      <c r="S62" s="3"/>
      <c r="T62" s="1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13"/>
      <c r="AJ62" s="3"/>
      <c r="AK62" s="1"/>
      <c r="AL62" s="3"/>
    </row>
    <row r="63" spans="1:38" customFormat="1" ht="12.75" customHeight="1" thickBot="1" x14ac:dyDescent="0.25">
      <c r="A63" s="29"/>
      <c r="B63" s="26">
        <v>1</v>
      </c>
      <c r="C63" s="26">
        <v>2</v>
      </c>
      <c r="D63" s="26">
        <v>3</v>
      </c>
      <c r="E63" s="26">
        <v>4</v>
      </c>
      <c r="F63" s="28">
        <v>5</v>
      </c>
      <c r="G63" s="39">
        <v>6</v>
      </c>
      <c r="H63" s="28">
        <v>7</v>
      </c>
      <c r="I63" s="97">
        <v>8</v>
      </c>
      <c r="J63" s="26">
        <v>9</v>
      </c>
      <c r="K63" s="28">
        <v>10</v>
      </c>
      <c r="L63" s="26">
        <v>11</v>
      </c>
      <c r="M63" s="26" t="s">
        <v>1</v>
      </c>
      <c r="N63" s="26">
        <v>12</v>
      </c>
      <c r="O63" s="26">
        <v>13</v>
      </c>
      <c r="P63" s="26">
        <v>14</v>
      </c>
      <c r="Q63" s="26">
        <v>15</v>
      </c>
      <c r="R63" s="28" t="s">
        <v>2</v>
      </c>
      <c r="S63" s="25"/>
      <c r="T63" s="29"/>
      <c r="U63" s="26">
        <v>16</v>
      </c>
      <c r="V63" s="26">
        <v>17</v>
      </c>
      <c r="W63" s="26">
        <v>18</v>
      </c>
      <c r="X63" s="26">
        <v>19</v>
      </c>
      <c r="Y63" s="26">
        <v>20</v>
      </c>
      <c r="Z63" s="26" t="s">
        <v>3</v>
      </c>
      <c r="AA63" s="26">
        <v>21</v>
      </c>
      <c r="AB63" s="26">
        <v>22</v>
      </c>
      <c r="AC63" s="26">
        <v>23</v>
      </c>
      <c r="AD63" s="26">
        <v>24</v>
      </c>
      <c r="AE63" s="26">
        <v>25</v>
      </c>
      <c r="AF63" s="26">
        <v>26</v>
      </c>
      <c r="AG63" s="26">
        <v>27</v>
      </c>
      <c r="AH63" s="26">
        <v>28</v>
      </c>
      <c r="AI63" s="30">
        <v>29</v>
      </c>
      <c r="AJ63" s="26">
        <v>30</v>
      </c>
      <c r="AK63" s="28">
        <v>31</v>
      </c>
      <c r="AL63" s="25"/>
    </row>
    <row r="64" spans="1:38" s="4" customFormat="1" ht="12.75" customHeight="1" thickTop="1" x14ac:dyDescent="0.2">
      <c r="A64" s="1"/>
      <c r="B64" s="84" t="s">
        <v>4</v>
      </c>
      <c r="C64" s="98"/>
      <c r="D64" s="84" t="s">
        <v>5</v>
      </c>
      <c r="E64" s="185" t="s">
        <v>6</v>
      </c>
      <c r="F64" s="83" t="s">
        <v>7</v>
      </c>
      <c r="G64" s="160"/>
      <c r="H64" s="83"/>
      <c r="I64" s="100"/>
      <c r="J64" s="84"/>
      <c r="K64" s="83"/>
      <c r="L64" s="84" t="s">
        <v>237</v>
      </c>
      <c r="M64" s="84"/>
      <c r="N64" s="84" t="s">
        <v>235</v>
      </c>
      <c r="O64" s="101" t="s">
        <v>481</v>
      </c>
      <c r="P64" s="274"/>
      <c r="Q64" s="84" t="s">
        <v>391</v>
      </c>
      <c r="R64" s="83" t="s">
        <v>274</v>
      </c>
      <c r="S64" s="103"/>
      <c r="T64" s="67"/>
      <c r="U64" s="475" t="s">
        <v>256</v>
      </c>
      <c r="V64" s="476"/>
      <c r="W64" s="476"/>
      <c r="X64" s="476"/>
      <c r="Y64" s="477"/>
      <c r="Z64" s="84" t="s">
        <v>10</v>
      </c>
      <c r="AA64" s="84" t="s">
        <v>11</v>
      </c>
      <c r="AB64" s="84" t="s">
        <v>205</v>
      </c>
      <c r="AC64" s="84" t="s">
        <v>12</v>
      </c>
      <c r="AD64" s="84" t="s">
        <v>13</v>
      </c>
      <c r="AE64" s="84" t="s">
        <v>14</v>
      </c>
      <c r="AF64" s="84"/>
      <c r="AG64" s="84"/>
      <c r="AH64" s="101"/>
      <c r="AI64" s="102"/>
      <c r="AJ64" s="84" t="s">
        <v>15</v>
      </c>
      <c r="AK64" s="83" t="s">
        <v>7</v>
      </c>
      <c r="AL64" s="3"/>
    </row>
    <row r="65" spans="1:38" s="4" customFormat="1" ht="12.75" customHeight="1" x14ac:dyDescent="0.2">
      <c r="A65" s="1"/>
      <c r="B65" s="84" t="s">
        <v>8</v>
      </c>
      <c r="C65" s="84" t="s">
        <v>16</v>
      </c>
      <c r="D65" s="84" t="s">
        <v>17</v>
      </c>
      <c r="E65" s="186" t="s">
        <v>8</v>
      </c>
      <c r="F65" s="83" t="s">
        <v>18</v>
      </c>
      <c r="G65" s="160" t="s">
        <v>19</v>
      </c>
      <c r="H65" s="83" t="s">
        <v>20</v>
      </c>
      <c r="I65" s="100" t="s">
        <v>394</v>
      </c>
      <c r="J65" s="84" t="s">
        <v>21</v>
      </c>
      <c r="K65" s="83" t="s">
        <v>22</v>
      </c>
      <c r="L65" s="84" t="s">
        <v>392</v>
      </c>
      <c r="M65" s="84" t="s">
        <v>393</v>
      </c>
      <c r="N65" s="84" t="s">
        <v>262</v>
      </c>
      <c r="O65" s="101" t="s">
        <v>262</v>
      </c>
      <c r="P65" s="186" t="s">
        <v>23</v>
      </c>
      <c r="Q65" s="84" t="s">
        <v>8</v>
      </c>
      <c r="R65" s="83" t="s">
        <v>8</v>
      </c>
      <c r="S65" s="103"/>
      <c r="T65" s="67"/>
      <c r="U65" s="84" t="s">
        <v>25</v>
      </c>
      <c r="V65" s="84" t="s">
        <v>26</v>
      </c>
      <c r="W65" s="84" t="s">
        <v>27</v>
      </c>
      <c r="X65" s="84" t="s">
        <v>28</v>
      </c>
      <c r="Y65" s="84" t="s">
        <v>136</v>
      </c>
      <c r="Z65" s="84" t="s">
        <v>252</v>
      </c>
      <c r="AA65" s="84" t="s">
        <v>137</v>
      </c>
      <c r="AB65" s="84" t="s">
        <v>204</v>
      </c>
      <c r="AC65" s="84" t="s">
        <v>30</v>
      </c>
      <c r="AD65" s="84" t="s">
        <v>140</v>
      </c>
      <c r="AE65" s="84" t="s">
        <v>31</v>
      </c>
      <c r="AF65" s="84" t="s">
        <v>32</v>
      </c>
      <c r="AG65" s="84" t="s">
        <v>206</v>
      </c>
      <c r="AH65" s="101" t="s">
        <v>16</v>
      </c>
      <c r="AI65" s="99" t="s">
        <v>34</v>
      </c>
      <c r="AJ65" s="84" t="s">
        <v>35</v>
      </c>
      <c r="AK65" s="83" t="s">
        <v>18</v>
      </c>
      <c r="AL65" s="3"/>
    </row>
    <row r="66" spans="1:38" s="4" customFormat="1" ht="12.75" customHeight="1" thickBot="1" x14ac:dyDescent="0.25">
      <c r="A66" s="6"/>
      <c r="B66" s="85" t="s">
        <v>36</v>
      </c>
      <c r="C66" s="85" t="s">
        <v>37</v>
      </c>
      <c r="D66" s="85" t="s">
        <v>38</v>
      </c>
      <c r="E66" s="187" t="s">
        <v>39</v>
      </c>
      <c r="F66" s="104" t="s">
        <v>40</v>
      </c>
      <c r="G66" s="161"/>
      <c r="H66" s="104"/>
      <c r="I66" s="105" t="s">
        <v>41</v>
      </c>
      <c r="J66" s="85"/>
      <c r="K66" s="104"/>
      <c r="L66" s="85" t="s">
        <v>237</v>
      </c>
      <c r="M66" s="85"/>
      <c r="N66" s="85" t="s">
        <v>236</v>
      </c>
      <c r="O66" s="106" t="s">
        <v>236</v>
      </c>
      <c r="P66" s="275"/>
      <c r="Q66" s="276" t="s">
        <v>24</v>
      </c>
      <c r="R66" s="277" t="s">
        <v>24</v>
      </c>
      <c r="S66" s="108"/>
      <c r="T66" s="76"/>
      <c r="U66" s="85" t="s">
        <v>42</v>
      </c>
      <c r="V66" s="85" t="s">
        <v>43</v>
      </c>
      <c r="W66" s="85"/>
      <c r="X66" s="85" t="s">
        <v>44</v>
      </c>
      <c r="Y66" s="85" t="s">
        <v>30</v>
      </c>
      <c r="Z66" s="85" t="s">
        <v>30</v>
      </c>
      <c r="AA66" s="85" t="s">
        <v>138</v>
      </c>
      <c r="AB66" s="85" t="s">
        <v>15</v>
      </c>
      <c r="AC66" s="85" t="s">
        <v>139</v>
      </c>
      <c r="AD66" s="85" t="s">
        <v>141</v>
      </c>
      <c r="AE66" s="85" t="s">
        <v>47</v>
      </c>
      <c r="AF66" s="85" t="s">
        <v>48</v>
      </c>
      <c r="AG66" s="85" t="s">
        <v>15</v>
      </c>
      <c r="AH66" s="106" t="s">
        <v>30</v>
      </c>
      <c r="AI66" s="107"/>
      <c r="AJ66" s="85" t="s">
        <v>49</v>
      </c>
      <c r="AK66" s="104" t="s">
        <v>188</v>
      </c>
      <c r="AL66" s="7"/>
    </row>
    <row r="67" spans="1:38" s="297" customFormat="1" ht="12.75" customHeight="1" thickTop="1" x14ac:dyDescent="0.2">
      <c r="A67" s="292"/>
      <c r="B67" s="364">
        <f>B53</f>
        <v>0</v>
      </c>
      <c r="C67" s="364">
        <f>C53</f>
        <v>0</v>
      </c>
      <c r="D67" s="364">
        <f>D53</f>
        <v>0</v>
      </c>
      <c r="E67" s="378">
        <f>E53</f>
        <v>0</v>
      </c>
      <c r="F67" s="363">
        <f>F53</f>
        <v>0</v>
      </c>
      <c r="G67" s="132" t="str">
        <f>$C$11</f>
        <v>JUNE</v>
      </c>
      <c r="H67" s="293" t="s">
        <v>58</v>
      </c>
      <c r="I67" s="294"/>
      <c r="J67" s="379">
        <f t="shared" ref="J67:R67" si="6">J53</f>
        <v>0</v>
      </c>
      <c r="K67" s="380">
        <f t="shared" si="6"/>
        <v>0</v>
      </c>
      <c r="L67" s="364">
        <f t="shared" si="6"/>
        <v>0</v>
      </c>
      <c r="M67" s="364">
        <f t="shared" si="6"/>
        <v>0</v>
      </c>
      <c r="N67" s="364">
        <f t="shared" si="6"/>
        <v>0</v>
      </c>
      <c r="O67" s="378">
        <f t="shared" si="6"/>
        <v>0</v>
      </c>
      <c r="P67" s="378">
        <f t="shared" si="6"/>
        <v>0</v>
      </c>
      <c r="Q67" s="364">
        <f t="shared" si="6"/>
        <v>0</v>
      </c>
      <c r="R67" s="381">
        <f t="shared" si="6"/>
        <v>0</v>
      </c>
      <c r="S67" s="295"/>
      <c r="T67" s="292"/>
      <c r="U67" s="364">
        <f t="shared" ref="U67:AH67" si="7">U53</f>
        <v>0</v>
      </c>
      <c r="V67" s="364">
        <f t="shared" si="7"/>
        <v>0</v>
      </c>
      <c r="W67" s="364">
        <f t="shared" si="7"/>
        <v>0</v>
      </c>
      <c r="X67" s="364">
        <f t="shared" si="7"/>
        <v>0</v>
      </c>
      <c r="Y67" s="364">
        <f t="shared" si="7"/>
        <v>0</v>
      </c>
      <c r="Z67" s="364">
        <f t="shared" si="7"/>
        <v>0</v>
      </c>
      <c r="AA67" s="364">
        <f t="shared" si="7"/>
        <v>0</v>
      </c>
      <c r="AB67" s="364">
        <f t="shared" si="7"/>
        <v>0</v>
      </c>
      <c r="AC67" s="364">
        <f t="shared" si="7"/>
        <v>0</v>
      </c>
      <c r="AD67" s="364">
        <f t="shared" si="7"/>
        <v>0</v>
      </c>
      <c r="AE67" s="364">
        <f t="shared" si="7"/>
        <v>0</v>
      </c>
      <c r="AF67" s="364">
        <f t="shared" si="7"/>
        <v>0</v>
      </c>
      <c r="AG67" s="364">
        <f t="shared" si="7"/>
        <v>0</v>
      </c>
      <c r="AH67" s="364">
        <f t="shared" si="7"/>
        <v>0</v>
      </c>
      <c r="AI67" s="296"/>
      <c r="AJ67" s="364">
        <f>AJ53</f>
        <v>0</v>
      </c>
      <c r="AK67" s="382">
        <f>AK53</f>
        <v>0</v>
      </c>
      <c r="AL67" s="295"/>
    </row>
    <row r="68" spans="1:38" s="22" customFormat="1" ht="12.75" customHeight="1" x14ac:dyDescent="0.2">
      <c r="A68" s="8">
        <v>1</v>
      </c>
      <c r="B68" s="343"/>
      <c r="C68" s="343"/>
      <c r="D68" s="343"/>
      <c r="E68" s="343"/>
      <c r="F68" s="345"/>
      <c r="G68" s="438"/>
      <c r="H68" s="287"/>
      <c r="I68" s="439"/>
      <c r="J68" s="364">
        <f t="shared" ref="J68:J98" si="8">SUM(B68:F68)</f>
        <v>0</v>
      </c>
      <c r="K68" s="363">
        <f t="shared" ref="K68:K98" si="9">SUM(U68:AK68)-SUM(L68:R68)</f>
        <v>0</v>
      </c>
      <c r="L68" s="343"/>
      <c r="M68" s="343"/>
      <c r="N68" s="343"/>
      <c r="O68" s="367"/>
      <c r="P68" s="344"/>
      <c r="Q68" s="343"/>
      <c r="R68" s="345"/>
      <c r="S68" s="16" t="s">
        <v>59</v>
      </c>
      <c r="T68" s="8">
        <v>1</v>
      </c>
      <c r="U68" s="343"/>
      <c r="V68" s="343"/>
      <c r="W68" s="343"/>
      <c r="X68" s="343"/>
      <c r="Y68" s="343"/>
      <c r="Z68" s="343"/>
      <c r="AA68" s="343"/>
      <c r="AB68" s="343"/>
      <c r="AC68" s="343"/>
      <c r="AD68" s="343"/>
      <c r="AE68" s="343"/>
      <c r="AF68" s="343"/>
      <c r="AG68" s="343"/>
      <c r="AH68" s="367"/>
      <c r="AI68" s="287"/>
      <c r="AJ68" s="343"/>
      <c r="AK68" s="345"/>
      <c r="AL68" s="16" t="s">
        <v>59</v>
      </c>
    </row>
    <row r="69" spans="1:38" s="22" customFormat="1" ht="12.75" customHeight="1" x14ac:dyDescent="0.2">
      <c r="A69" s="8">
        <v>2</v>
      </c>
      <c r="B69" s="343"/>
      <c r="C69" s="343"/>
      <c r="D69" s="343"/>
      <c r="E69" s="343"/>
      <c r="F69" s="345"/>
      <c r="G69" s="438"/>
      <c r="H69" s="287"/>
      <c r="I69" s="439"/>
      <c r="J69" s="364">
        <f t="shared" si="8"/>
        <v>0</v>
      </c>
      <c r="K69" s="363">
        <f t="shared" si="9"/>
        <v>0</v>
      </c>
      <c r="L69" s="343"/>
      <c r="M69" s="343"/>
      <c r="N69" s="343"/>
      <c r="O69" s="367"/>
      <c r="P69" s="344"/>
      <c r="Q69" s="343"/>
      <c r="R69" s="345"/>
      <c r="S69" s="16" t="s">
        <v>60</v>
      </c>
      <c r="T69" s="8">
        <v>2</v>
      </c>
      <c r="U69" s="343"/>
      <c r="V69" s="343"/>
      <c r="W69" s="343"/>
      <c r="X69" s="343"/>
      <c r="Y69" s="343"/>
      <c r="Z69" s="343"/>
      <c r="AA69" s="343"/>
      <c r="AB69" s="343"/>
      <c r="AC69" s="343"/>
      <c r="AD69" s="343"/>
      <c r="AE69" s="343"/>
      <c r="AF69" s="343"/>
      <c r="AG69" s="343"/>
      <c r="AH69" s="367"/>
      <c r="AI69" s="287"/>
      <c r="AJ69" s="343"/>
      <c r="AK69" s="345"/>
      <c r="AL69" s="16" t="s">
        <v>60</v>
      </c>
    </row>
    <row r="70" spans="1:38" s="22" customFormat="1" ht="12.75" customHeight="1" x14ac:dyDescent="0.2">
      <c r="A70" s="8">
        <v>3</v>
      </c>
      <c r="B70" s="343"/>
      <c r="C70" s="343"/>
      <c r="D70" s="343"/>
      <c r="E70" s="343"/>
      <c r="F70" s="345"/>
      <c r="G70" s="438"/>
      <c r="H70" s="287"/>
      <c r="I70" s="439"/>
      <c r="J70" s="364">
        <f t="shared" si="8"/>
        <v>0</v>
      </c>
      <c r="K70" s="363">
        <f t="shared" si="9"/>
        <v>0</v>
      </c>
      <c r="L70" s="343"/>
      <c r="M70" s="343"/>
      <c r="N70" s="343"/>
      <c r="O70" s="367"/>
      <c r="P70" s="344"/>
      <c r="Q70" s="343"/>
      <c r="R70" s="345"/>
      <c r="S70" s="16" t="s">
        <v>61</v>
      </c>
      <c r="T70" s="8">
        <v>3</v>
      </c>
      <c r="U70" s="343"/>
      <c r="V70" s="343"/>
      <c r="W70" s="343"/>
      <c r="X70" s="343"/>
      <c r="Y70" s="343"/>
      <c r="Z70" s="343"/>
      <c r="AA70" s="343"/>
      <c r="AB70" s="343"/>
      <c r="AC70" s="343"/>
      <c r="AD70" s="343"/>
      <c r="AE70" s="343"/>
      <c r="AF70" s="343"/>
      <c r="AG70" s="343"/>
      <c r="AH70" s="367"/>
      <c r="AI70" s="287"/>
      <c r="AJ70" s="343"/>
      <c r="AK70" s="345"/>
      <c r="AL70" s="16" t="s">
        <v>61</v>
      </c>
    </row>
    <row r="71" spans="1:38" s="22" customFormat="1" ht="12.75" customHeight="1" x14ac:dyDescent="0.2">
      <c r="A71" s="8">
        <v>4</v>
      </c>
      <c r="B71" s="343"/>
      <c r="C71" s="343"/>
      <c r="D71" s="343"/>
      <c r="E71" s="343"/>
      <c r="F71" s="345"/>
      <c r="G71" s="438"/>
      <c r="H71" s="287"/>
      <c r="I71" s="439"/>
      <c r="J71" s="364">
        <f t="shared" si="8"/>
        <v>0</v>
      </c>
      <c r="K71" s="363">
        <f t="shared" si="9"/>
        <v>0</v>
      </c>
      <c r="L71" s="343"/>
      <c r="M71" s="343"/>
      <c r="N71" s="343"/>
      <c r="O71" s="367"/>
      <c r="P71" s="344"/>
      <c r="Q71" s="343"/>
      <c r="R71" s="345"/>
      <c r="S71" s="16" t="s">
        <v>62</v>
      </c>
      <c r="T71" s="8">
        <v>4</v>
      </c>
      <c r="U71" s="343"/>
      <c r="V71" s="343"/>
      <c r="W71" s="343"/>
      <c r="X71" s="343"/>
      <c r="Y71" s="343"/>
      <c r="Z71" s="343"/>
      <c r="AA71" s="343"/>
      <c r="AB71" s="343"/>
      <c r="AC71" s="343"/>
      <c r="AD71" s="343"/>
      <c r="AE71" s="343"/>
      <c r="AF71" s="343"/>
      <c r="AG71" s="343"/>
      <c r="AH71" s="367"/>
      <c r="AI71" s="287"/>
      <c r="AJ71" s="343"/>
      <c r="AK71" s="345"/>
      <c r="AL71" s="16" t="s">
        <v>62</v>
      </c>
    </row>
    <row r="72" spans="1:38" s="22" customFormat="1" ht="12.75" customHeight="1" x14ac:dyDescent="0.2">
      <c r="A72" s="8">
        <v>5</v>
      </c>
      <c r="B72" s="343"/>
      <c r="C72" s="343"/>
      <c r="D72" s="343"/>
      <c r="E72" s="343"/>
      <c r="F72" s="345"/>
      <c r="G72" s="440"/>
      <c r="H72" s="287"/>
      <c r="I72" s="439"/>
      <c r="J72" s="364">
        <f t="shared" si="8"/>
        <v>0</v>
      </c>
      <c r="K72" s="363">
        <f t="shared" si="9"/>
        <v>0</v>
      </c>
      <c r="L72" s="343"/>
      <c r="M72" s="343"/>
      <c r="N72" s="343"/>
      <c r="O72" s="367"/>
      <c r="P72" s="344"/>
      <c r="Q72" s="343"/>
      <c r="R72" s="345"/>
      <c r="S72" s="16" t="s">
        <v>63</v>
      </c>
      <c r="T72" s="8">
        <v>5</v>
      </c>
      <c r="U72" s="343"/>
      <c r="V72" s="343"/>
      <c r="W72" s="343"/>
      <c r="X72" s="343"/>
      <c r="Y72" s="343"/>
      <c r="Z72" s="343"/>
      <c r="AA72" s="343"/>
      <c r="AB72" s="343"/>
      <c r="AC72" s="343"/>
      <c r="AD72" s="343"/>
      <c r="AE72" s="343"/>
      <c r="AF72" s="343"/>
      <c r="AG72" s="343"/>
      <c r="AH72" s="367"/>
      <c r="AI72" s="287"/>
      <c r="AJ72" s="343"/>
      <c r="AK72" s="345"/>
      <c r="AL72" s="16" t="s">
        <v>63</v>
      </c>
    </row>
    <row r="73" spans="1:38" s="22" customFormat="1" ht="12.75" customHeight="1" x14ac:dyDescent="0.2">
      <c r="A73" s="17">
        <v>6</v>
      </c>
      <c r="B73" s="346"/>
      <c r="C73" s="346"/>
      <c r="D73" s="346"/>
      <c r="E73" s="346"/>
      <c r="F73" s="348"/>
      <c r="G73" s="438"/>
      <c r="H73" s="288"/>
      <c r="I73" s="441"/>
      <c r="J73" s="364">
        <f t="shared" si="8"/>
        <v>0</v>
      </c>
      <c r="K73" s="363">
        <f t="shared" si="9"/>
        <v>0</v>
      </c>
      <c r="L73" s="346"/>
      <c r="M73" s="346"/>
      <c r="N73" s="346"/>
      <c r="O73" s="368"/>
      <c r="P73" s="347"/>
      <c r="Q73" s="346"/>
      <c r="R73" s="348"/>
      <c r="S73" s="18" t="s">
        <v>64</v>
      </c>
      <c r="T73" s="17">
        <v>6</v>
      </c>
      <c r="U73" s="346"/>
      <c r="V73" s="346"/>
      <c r="W73" s="346"/>
      <c r="X73" s="346"/>
      <c r="Y73" s="346"/>
      <c r="Z73" s="346"/>
      <c r="AA73" s="346"/>
      <c r="AB73" s="346"/>
      <c r="AC73" s="346"/>
      <c r="AD73" s="346"/>
      <c r="AE73" s="346"/>
      <c r="AF73" s="346"/>
      <c r="AG73" s="346"/>
      <c r="AH73" s="368"/>
      <c r="AI73" s="288"/>
      <c r="AJ73" s="346"/>
      <c r="AK73" s="348"/>
      <c r="AL73" s="18" t="s">
        <v>64</v>
      </c>
    </row>
    <row r="74" spans="1:38" s="22" customFormat="1" ht="12.75" customHeight="1" x14ac:dyDescent="0.2">
      <c r="A74" s="8">
        <v>7</v>
      </c>
      <c r="B74" s="343"/>
      <c r="C74" s="343"/>
      <c r="D74" s="343"/>
      <c r="E74" s="343"/>
      <c r="F74" s="345"/>
      <c r="G74" s="438"/>
      <c r="H74" s="287"/>
      <c r="I74" s="439"/>
      <c r="J74" s="364">
        <f t="shared" si="8"/>
        <v>0</v>
      </c>
      <c r="K74" s="363">
        <f t="shared" si="9"/>
        <v>0</v>
      </c>
      <c r="L74" s="343"/>
      <c r="M74" s="343"/>
      <c r="N74" s="343"/>
      <c r="O74" s="367"/>
      <c r="P74" s="344"/>
      <c r="Q74" s="343"/>
      <c r="R74" s="345"/>
      <c r="S74" s="16" t="s">
        <v>65</v>
      </c>
      <c r="T74" s="8">
        <v>7</v>
      </c>
      <c r="U74" s="343"/>
      <c r="V74" s="343"/>
      <c r="W74" s="343"/>
      <c r="X74" s="343"/>
      <c r="Y74" s="343"/>
      <c r="Z74" s="343"/>
      <c r="AA74" s="343"/>
      <c r="AB74" s="343"/>
      <c r="AC74" s="343"/>
      <c r="AD74" s="343"/>
      <c r="AE74" s="343"/>
      <c r="AF74" s="343"/>
      <c r="AG74" s="343"/>
      <c r="AH74" s="367"/>
      <c r="AI74" s="287"/>
      <c r="AJ74" s="343"/>
      <c r="AK74" s="345"/>
      <c r="AL74" s="16" t="s">
        <v>65</v>
      </c>
    </row>
    <row r="75" spans="1:38" s="22" customFormat="1" ht="12.75" customHeight="1" x14ac:dyDescent="0.2">
      <c r="A75" s="8">
        <v>8</v>
      </c>
      <c r="B75" s="343"/>
      <c r="C75" s="343"/>
      <c r="D75" s="343"/>
      <c r="E75" s="343"/>
      <c r="F75" s="345"/>
      <c r="G75" s="438"/>
      <c r="H75" s="287"/>
      <c r="I75" s="439"/>
      <c r="J75" s="364">
        <f t="shared" si="8"/>
        <v>0</v>
      </c>
      <c r="K75" s="363">
        <f t="shared" si="9"/>
        <v>0</v>
      </c>
      <c r="L75" s="343"/>
      <c r="M75" s="343"/>
      <c r="N75" s="343"/>
      <c r="O75" s="367"/>
      <c r="P75" s="344"/>
      <c r="Q75" s="343"/>
      <c r="R75" s="345"/>
      <c r="S75" s="16" t="s">
        <v>66</v>
      </c>
      <c r="T75" s="8">
        <v>8</v>
      </c>
      <c r="U75" s="343"/>
      <c r="V75" s="343"/>
      <c r="W75" s="343"/>
      <c r="X75" s="343"/>
      <c r="Y75" s="343"/>
      <c r="Z75" s="343"/>
      <c r="AA75" s="343"/>
      <c r="AB75" s="343"/>
      <c r="AC75" s="343"/>
      <c r="AD75" s="343"/>
      <c r="AE75" s="343"/>
      <c r="AF75" s="343"/>
      <c r="AG75" s="343"/>
      <c r="AH75" s="367"/>
      <c r="AI75" s="287"/>
      <c r="AJ75" s="343"/>
      <c r="AK75" s="345"/>
      <c r="AL75" s="16" t="s">
        <v>66</v>
      </c>
    </row>
    <row r="76" spans="1:38" s="22" customFormat="1" ht="12.75" customHeight="1" x14ac:dyDescent="0.2">
      <c r="A76" s="8">
        <v>9</v>
      </c>
      <c r="B76" s="343"/>
      <c r="C76" s="343"/>
      <c r="D76" s="343"/>
      <c r="E76" s="343"/>
      <c r="F76" s="345"/>
      <c r="G76" s="438"/>
      <c r="H76" s="287"/>
      <c r="I76" s="439"/>
      <c r="J76" s="364">
        <f t="shared" si="8"/>
        <v>0</v>
      </c>
      <c r="K76" s="363">
        <f t="shared" si="9"/>
        <v>0</v>
      </c>
      <c r="L76" s="343"/>
      <c r="M76" s="343"/>
      <c r="N76" s="343"/>
      <c r="O76" s="367"/>
      <c r="P76" s="344"/>
      <c r="Q76" s="343"/>
      <c r="R76" s="345"/>
      <c r="S76" s="16" t="s">
        <v>67</v>
      </c>
      <c r="T76" s="8">
        <v>9</v>
      </c>
      <c r="U76" s="343"/>
      <c r="V76" s="343"/>
      <c r="W76" s="343"/>
      <c r="X76" s="343"/>
      <c r="Y76" s="343"/>
      <c r="Z76" s="343"/>
      <c r="AA76" s="343"/>
      <c r="AB76" s="343"/>
      <c r="AC76" s="343"/>
      <c r="AD76" s="343"/>
      <c r="AE76" s="343"/>
      <c r="AF76" s="343"/>
      <c r="AG76" s="343"/>
      <c r="AH76" s="367"/>
      <c r="AI76" s="287"/>
      <c r="AJ76" s="343"/>
      <c r="AK76" s="345"/>
      <c r="AL76" s="16" t="s">
        <v>67</v>
      </c>
    </row>
    <row r="77" spans="1:38" s="22" customFormat="1" ht="12.75" customHeight="1" x14ac:dyDescent="0.2">
      <c r="A77" s="8">
        <v>10</v>
      </c>
      <c r="B77" s="343"/>
      <c r="C77" s="343"/>
      <c r="D77" s="343"/>
      <c r="E77" s="343"/>
      <c r="F77" s="345"/>
      <c r="G77" s="438"/>
      <c r="H77" s="287"/>
      <c r="I77" s="439"/>
      <c r="J77" s="364">
        <f t="shared" si="8"/>
        <v>0</v>
      </c>
      <c r="K77" s="363">
        <f t="shared" si="9"/>
        <v>0</v>
      </c>
      <c r="L77" s="343"/>
      <c r="M77" s="343"/>
      <c r="N77" s="343"/>
      <c r="O77" s="367"/>
      <c r="P77" s="344"/>
      <c r="Q77" s="343"/>
      <c r="R77" s="345"/>
      <c r="S77" s="16" t="s">
        <v>68</v>
      </c>
      <c r="T77" s="8">
        <v>10</v>
      </c>
      <c r="U77" s="343"/>
      <c r="V77" s="343"/>
      <c r="W77" s="343"/>
      <c r="X77" s="343"/>
      <c r="Y77" s="343"/>
      <c r="Z77" s="343"/>
      <c r="AA77" s="343"/>
      <c r="AB77" s="343"/>
      <c r="AC77" s="343"/>
      <c r="AD77" s="343"/>
      <c r="AE77" s="343"/>
      <c r="AF77" s="343"/>
      <c r="AG77" s="343"/>
      <c r="AH77" s="367"/>
      <c r="AI77" s="287"/>
      <c r="AJ77" s="343"/>
      <c r="AK77" s="345"/>
      <c r="AL77" s="16" t="s">
        <v>68</v>
      </c>
    </row>
    <row r="78" spans="1:38" s="22" customFormat="1" ht="12.75" customHeight="1" x14ac:dyDescent="0.2">
      <c r="A78" s="8">
        <v>11</v>
      </c>
      <c r="B78" s="343"/>
      <c r="C78" s="343"/>
      <c r="D78" s="343"/>
      <c r="E78" s="343"/>
      <c r="F78" s="345"/>
      <c r="G78" s="438"/>
      <c r="H78" s="287"/>
      <c r="I78" s="439"/>
      <c r="J78" s="364">
        <f t="shared" si="8"/>
        <v>0</v>
      </c>
      <c r="K78" s="363">
        <f t="shared" si="9"/>
        <v>0</v>
      </c>
      <c r="L78" s="343"/>
      <c r="M78" s="343"/>
      <c r="N78" s="343"/>
      <c r="O78" s="367"/>
      <c r="P78" s="344"/>
      <c r="Q78" s="343"/>
      <c r="R78" s="345"/>
      <c r="S78" s="16" t="s">
        <v>69</v>
      </c>
      <c r="T78" s="8">
        <v>11</v>
      </c>
      <c r="U78" s="343"/>
      <c r="V78" s="343"/>
      <c r="W78" s="343"/>
      <c r="X78" s="343"/>
      <c r="Y78" s="343"/>
      <c r="Z78" s="343"/>
      <c r="AA78" s="343"/>
      <c r="AB78" s="343"/>
      <c r="AC78" s="343"/>
      <c r="AD78" s="343"/>
      <c r="AE78" s="343"/>
      <c r="AF78" s="343"/>
      <c r="AG78" s="343"/>
      <c r="AH78" s="367"/>
      <c r="AI78" s="287"/>
      <c r="AJ78" s="343"/>
      <c r="AK78" s="345"/>
      <c r="AL78" s="16" t="s">
        <v>69</v>
      </c>
    </row>
    <row r="79" spans="1:38" s="22" customFormat="1" ht="12.75" customHeight="1" x14ac:dyDescent="0.2">
      <c r="A79" s="8">
        <v>12</v>
      </c>
      <c r="B79" s="343"/>
      <c r="C79" s="343"/>
      <c r="D79" s="343"/>
      <c r="E79" s="343"/>
      <c r="F79" s="345"/>
      <c r="G79" s="438"/>
      <c r="H79" s="287"/>
      <c r="I79" s="439"/>
      <c r="J79" s="364">
        <f t="shared" si="8"/>
        <v>0</v>
      </c>
      <c r="K79" s="363">
        <f t="shared" si="9"/>
        <v>0</v>
      </c>
      <c r="L79" s="343"/>
      <c r="M79" s="343"/>
      <c r="N79" s="343"/>
      <c r="O79" s="367"/>
      <c r="P79" s="344"/>
      <c r="Q79" s="343"/>
      <c r="R79" s="345"/>
      <c r="S79" s="16" t="s">
        <v>70</v>
      </c>
      <c r="T79" s="8">
        <v>12</v>
      </c>
      <c r="U79" s="343"/>
      <c r="V79" s="343"/>
      <c r="W79" s="343"/>
      <c r="X79" s="343"/>
      <c r="Y79" s="343"/>
      <c r="Z79" s="343"/>
      <c r="AA79" s="343"/>
      <c r="AB79" s="343"/>
      <c r="AC79" s="343"/>
      <c r="AD79" s="343"/>
      <c r="AE79" s="343"/>
      <c r="AF79" s="343"/>
      <c r="AG79" s="343"/>
      <c r="AH79" s="367"/>
      <c r="AI79" s="287"/>
      <c r="AJ79" s="343"/>
      <c r="AK79" s="345"/>
      <c r="AL79" s="16" t="s">
        <v>70</v>
      </c>
    </row>
    <row r="80" spans="1:38" s="22" customFormat="1" ht="12.75" customHeight="1" x14ac:dyDescent="0.2">
      <c r="A80" s="8">
        <v>13</v>
      </c>
      <c r="B80" s="343"/>
      <c r="C80" s="343"/>
      <c r="D80" s="343"/>
      <c r="E80" s="343"/>
      <c r="F80" s="345"/>
      <c r="G80" s="438"/>
      <c r="H80" s="287"/>
      <c r="I80" s="439"/>
      <c r="J80" s="364">
        <f t="shared" si="8"/>
        <v>0</v>
      </c>
      <c r="K80" s="363">
        <f t="shared" si="9"/>
        <v>0</v>
      </c>
      <c r="L80" s="343"/>
      <c r="M80" s="343"/>
      <c r="N80" s="343"/>
      <c r="O80" s="367"/>
      <c r="P80" s="344"/>
      <c r="Q80" s="343"/>
      <c r="R80" s="345"/>
      <c r="S80" s="16" t="s">
        <v>71</v>
      </c>
      <c r="T80" s="8">
        <v>13</v>
      </c>
      <c r="U80" s="343"/>
      <c r="V80" s="343"/>
      <c r="W80" s="343"/>
      <c r="X80" s="343"/>
      <c r="Y80" s="343"/>
      <c r="Z80" s="343"/>
      <c r="AA80" s="343"/>
      <c r="AB80" s="343"/>
      <c r="AC80" s="343"/>
      <c r="AD80" s="343"/>
      <c r="AE80" s="343"/>
      <c r="AF80" s="343"/>
      <c r="AG80" s="343"/>
      <c r="AH80" s="367"/>
      <c r="AI80" s="287"/>
      <c r="AJ80" s="343"/>
      <c r="AK80" s="345"/>
      <c r="AL80" s="16" t="s">
        <v>71</v>
      </c>
    </row>
    <row r="81" spans="1:38" s="22" customFormat="1" ht="12.75" customHeight="1" x14ac:dyDescent="0.2">
      <c r="A81" s="8">
        <v>14</v>
      </c>
      <c r="B81" s="343"/>
      <c r="C81" s="343"/>
      <c r="D81" s="343"/>
      <c r="E81" s="343"/>
      <c r="F81" s="345"/>
      <c r="G81" s="438"/>
      <c r="H81" s="287"/>
      <c r="I81" s="439"/>
      <c r="J81" s="364">
        <f t="shared" si="8"/>
        <v>0</v>
      </c>
      <c r="K81" s="363">
        <f t="shared" si="9"/>
        <v>0</v>
      </c>
      <c r="L81" s="343"/>
      <c r="M81" s="343"/>
      <c r="N81" s="343"/>
      <c r="O81" s="367"/>
      <c r="P81" s="344"/>
      <c r="Q81" s="343"/>
      <c r="R81" s="345"/>
      <c r="S81" s="16" t="s">
        <v>72</v>
      </c>
      <c r="T81" s="8">
        <v>14</v>
      </c>
      <c r="U81" s="343"/>
      <c r="V81" s="343"/>
      <c r="W81" s="343"/>
      <c r="X81" s="343"/>
      <c r="Y81" s="343"/>
      <c r="Z81" s="343"/>
      <c r="AA81" s="343"/>
      <c r="AB81" s="343"/>
      <c r="AC81" s="343"/>
      <c r="AD81" s="343"/>
      <c r="AE81" s="343"/>
      <c r="AF81" s="343"/>
      <c r="AG81" s="343"/>
      <c r="AH81" s="367"/>
      <c r="AI81" s="287"/>
      <c r="AJ81" s="343"/>
      <c r="AK81" s="345"/>
      <c r="AL81" s="16" t="s">
        <v>72</v>
      </c>
    </row>
    <row r="82" spans="1:38" s="22" customFormat="1" ht="12.75" customHeight="1" x14ac:dyDescent="0.2">
      <c r="A82" s="8">
        <v>15</v>
      </c>
      <c r="B82" s="343"/>
      <c r="C82" s="343"/>
      <c r="D82" s="343"/>
      <c r="E82" s="343"/>
      <c r="F82" s="345"/>
      <c r="G82" s="438"/>
      <c r="H82" s="287"/>
      <c r="I82" s="439"/>
      <c r="J82" s="364">
        <f t="shared" si="8"/>
        <v>0</v>
      </c>
      <c r="K82" s="363">
        <f t="shared" si="9"/>
        <v>0</v>
      </c>
      <c r="L82" s="343"/>
      <c r="M82" s="343"/>
      <c r="N82" s="343"/>
      <c r="O82" s="367"/>
      <c r="P82" s="344"/>
      <c r="Q82" s="343"/>
      <c r="R82" s="345"/>
      <c r="S82" s="16" t="s">
        <v>73</v>
      </c>
      <c r="T82" s="8">
        <v>15</v>
      </c>
      <c r="U82" s="343"/>
      <c r="V82" s="343"/>
      <c r="W82" s="343"/>
      <c r="X82" s="343"/>
      <c r="Y82" s="343"/>
      <c r="Z82" s="343"/>
      <c r="AA82" s="343"/>
      <c r="AB82" s="343"/>
      <c r="AC82" s="343"/>
      <c r="AD82" s="343"/>
      <c r="AE82" s="343"/>
      <c r="AF82" s="343"/>
      <c r="AG82" s="343"/>
      <c r="AH82" s="367"/>
      <c r="AI82" s="287"/>
      <c r="AJ82" s="343"/>
      <c r="AK82" s="345"/>
      <c r="AL82" s="16" t="s">
        <v>73</v>
      </c>
    </row>
    <row r="83" spans="1:38" s="22" customFormat="1" ht="12.75" customHeight="1" x14ac:dyDescent="0.2">
      <c r="A83" s="8">
        <v>16</v>
      </c>
      <c r="B83" s="343"/>
      <c r="C83" s="343"/>
      <c r="D83" s="343"/>
      <c r="E83" s="343"/>
      <c r="F83" s="345"/>
      <c r="G83" s="438"/>
      <c r="H83" s="287"/>
      <c r="I83" s="439"/>
      <c r="J83" s="364">
        <f t="shared" si="8"/>
        <v>0</v>
      </c>
      <c r="K83" s="363">
        <f t="shared" si="9"/>
        <v>0</v>
      </c>
      <c r="L83" s="343"/>
      <c r="M83" s="343"/>
      <c r="N83" s="343"/>
      <c r="O83" s="367"/>
      <c r="P83" s="344"/>
      <c r="Q83" s="343"/>
      <c r="R83" s="345"/>
      <c r="S83" s="16" t="s">
        <v>74</v>
      </c>
      <c r="T83" s="8">
        <v>16</v>
      </c>
      <c r="U83" s="343"/>
      <c r="V83" s="343"/>
      <c r="W83" s="343"/>
      <c r="X83" s="343"/>
      <c r="Y83" s="343"/>
      <c r="Z83" s="343"/>
      <c r="AA83" s="343"/>
      <c r="AB83" s="343"/>
      <c r="AC83" s="343"/>
      <c r="AD83" s="343"/>
      <c r="AE83" s="343"/>
      <c r="AF83" s="343"/>
      <c r="AG83" s="343"/>
      <c r="AH83" s="367"/>
      <c r="AI83" s="287"/>
      <c r="AJ83" s="343"/>
      <c r="AK83" s="345"/>
      <c r="AL83" s="16" t="s">
        <v>74</v>
      </c>
    </row>
    <row r="84" spans="1:38" s="22" customFormat="1" ht="12.75" customHeight="1" x14ac:dyDescent="0.2">
      <c r="A84" s="8">
        <v>17</v>
      </c>
      <c r="B84" s="343"/>
      <c r="C84" s="343"/>
      <c r="D84" s="343"/>
      <c r="E84" s="343"/>
      <c r="F84" s="345"/>
      <c r="G84" s="438"/>
      <c r="H84" s="287"/>
      <c r="I84" s="439"/>
      <c r="J84" s="364">
        <f t="shared" si="8"/>
        <v>0</v>
      </c>
      <c r="K84" s="363">
        <f t="shared" si="9"/>
        <v>0</v>
      </c>
      <c r="L84" s="343"/>
      <c r="M84" s="343"/>
      <c r="N84" s="343"/>
      <c r="O84" s="367"/>
      <c r="P84" s="344"/>
      <c r="Q84" s="343"/>
      <c r="R84" s="345"/>
      <c r="S84" s="16" t="s">
        <v>75</v>
      </c>
      <c r="T84" s="8">
        <v>17</v>
      </c>
      <c r="U84" s="343"/>
      <c r="V84" s="343"/>
      <c r="W84" s="343"/>
      <c r="X84" s="343"/>
      <c r="Y84" s="343"/>
      <c r="Z84" s="343"/>
      <c r="AA84" s="343"/>
      <c r="AB84" s="343"/>
      <c r="AC84" s="343"/>
      <c r="AD84" s="343"/>
      <c r="AE84" s="343"/>
      <c r="AF84" s="343"/>
      <c r="AG84" s="343"/>
      <c r="AH84" s="367"/>
      <c r="AI84" s="287"/>
      <c r="AJ84" s="343"/>
      <c r="AK84" s="345"/>
      <c r="AL84" s="16" t="s">
        <v>75</v>
      </c>
    </row>
    <row r="85" spans="1:38" s="22" customFormat="1" ht="12.75" customHeight="1" x14ac:dyDescent="0.2">
      <c r="A85" s="8">
        <v>18</v>
      </c>
      <c r="B85" s="343"/>
      <c r="C85" s="343"/>
      <c r="D85" s="343"/>
      <c r="E85" s="343"/>
      <c r="F85" s="345"/>
      <c r="G85" s="438"/>
      <c r="H85" s="287"/>
      <c r="I85" s="439"/>
      <c r="J85" s="364">
        <f t="shared" si="8"/>
        <v>0</v>
      </c>
      <c r="K85" s="363">
        <f t="shared" si="9"/>
        <v>0</v>
      </c>
      <c r="L85" s="343"/>
      <c r="M85" s="343"/>
      <c r="N85" s="343"/>
      <c r="O85" s="367"/>
      <c r="P85" s="344"/>
      <c r="Q85" s="343"/>
      <c r="R85" s="345"/>
      <c r="S85" s="16" t="s">
        <v>76</v>
      </c>
      <c r="T85" s="8">
        <v>18</v>
      </c>
      <c r="U85" s="343"/>
      <c r="V85" s="343"/>
      <c r="W85" s="343"/>
      <c r="X85" s="343"/>
      <c r="Y85" s="343"/>
      <c r="Z85" s="343"/>
      <c r="AA85" s="343"/>
      <c r="AB85" s="343"/>
      <c r="AC85" s="343"/>
      <c r="AD85" s="343"/>
      <c r="AE85" s="343"/>
      <c r="AF85" s="343"/>
      <c r="AG85" s="343"/>
      <c r="AH85" s="367"/>
      <c r="AI85" s="287"/>
      <c r="AJ85" s="343"/>
      <c r="AK85" s="345"/>
      <c r="AL85" s="16" t="s">
        <v>76</v>
      </c>
    </row>
    <row r="86" spans="1:38" s="22" customFormat="1" ht="12.75" customHeight="1" x14ac:dyDescent="0.2">
      <c r="A86" s="8">
        <v>19</v>
      </c>
      <c r="B86" s="343"/>
      <c r="C86" s="343"/>
      <c r="D86" s="343"/>
      <c r="E86" s="343"/>
      <c r="F86" s="345"/>
      <c r="G86" s="438"/>
      <c r="H86" s="287"/>
      <c r="I86" s="439"/>
      <c r="J86" s="364">
        <f t="shared" si="8"/>
        <v>0</v>
      </c>
      <c r="K86" s="363">
        <f t="shared" si="9"/>
        <v>0</v>
      </c>
      <c r="L86" s="343"/>
      <c r="M86" s="343"/>
      <c r="N86" s="343"/>
      <c r="O86" s="367"/>
      <c r="P86" s="344"/>
      <c r="Q86" s="343"/>
      <c r="R86" s="345"/>
      <c r="S86" s="16" t="s">
        <v>77</v>
      </c>
      <c r="T86" s="8">
        <v>19</v>
      </c>
      <c r="U86" s="343"/>
      <c r="V86" s="343"/>
      <c r="W86" s="343"/>
      <c r="X86" s="343"/>
      <c r="Y86" s="343"/>
      <c r="Z86" s="343"/>
      <c r="AA86" s="343"/>
      <c r="AB86" s="343"/>
      <c r="AC86" s="343"/>
      <c r="AD86" s="343"/>
      <c r="AE86" s="343"/>
      <c r="AF86" s="343"/>
      <c r="AG86" s="343"/>
      <c r="AH86" s="367"/>
      <c r="AI86" s="287"/>
      <c r="AJ86" s="343"/>
      <c r="AK86" s="345"/>
      <c r="AL86" s="16" t="s">
        <v>77</v>
      </c>
    </row>
    <row r="87" spans="1:38" s="22" customFormat="1" ht="12.75" customHeight="1" x14ac:dyDescent="0.2">
      <c r="A87" s="8">
        <v>20</v>
      </c>
      <c r="B87" s="343"/>
      <c r="C87" s="343"/>
      <c r="D87" s="343"/>
      <c r="E87" s="343"/>
      <c r="F87" s="345"/>
      <c r="G87" s="438"/>
      <c r="H87" s="287"/>
      <c r="I87" s="439"/>
      <c r="J87" s="364">
        <f t="shared" si="8"/>
        <v>0</v>
      </c>
      <c r="K87" s="363">
        <f t="shared" si="9"/>
        <v>0</v>
      </c>
      <c r="L87" s="343"/>
      <c r="M87" s="343"/>
      <c r="N87" s="343"/>
      <c r="O87" s="367"/>
      <c r="P87" s="344"/>
      <c r="Q87" s="343"/>
      <c r="R87" s="345"/>
      <c r="S87" s="16" t="s">
        <v>78</v>
      </c>
      <c r="T87" s="8">
        <v>20</v>
      </c>
      <c r="U87" s="343"/>
      <c r="V87" s="343"/>
      <c r="W87" s="343"/>
      <c r="X87" s="343"/>
      <c r="Y87" s="343"/>
      <c r="Z87" s="343"/>
      <c r="AA87" s="343"/>
      <c r="AB87" s="343"/>
      <c r="AC87" s="343"/>
      <c r="AD87" s="343"/>
      <c r="AE87" s="343"/>
      <c r="AF87" s="343"/>
      <c r="AG87" s="343"/>
      <c r="AH87" s="367"/>
      <c r="AI87" s="287"/>
      <c r="AJ87" s="343"/>
      <c r="AK87" s="345"/>
      <c r="AL87" s="16" t="s">
        <v>78</v>
      </c>
    </row>
    <row r="88" spans="1:38" s="22" customFormat="1" ht="12.75" customHeight="1" x14ac:dyDescent="0.2">
      <c r="A88" s="8">
        <v>21</v>
      </c>
      <c r="B88" s="343"/>
      <c r="C88" s="343"/>
      <c r="D88" s="343"/>
      <c r="E88" s="343"/>
      <c r="F88" s="345"/>
      <c r="G88" s="438"/>
      <c r="H88" s="287"/>
      <c r="I88" s="439"/>
      <c r="J88" s="364">
        <f t="shared" si="8"/>
        <v>0</v>
      </c>
      <c r="K88" s="363">
        <f t="shared" si="9"/>
        <v>0</v>
      </c>
      <c r="L88" s="343"/>
      <c r="M88" s="343"/>
      <c r="N88" s="343"/>
      <c r="O88" s="367"/>
      <c r="P88" s="344"/>
      <c r="Q88" s="343"/>
      <c r="R88" s="345"/>
      <c r="S88" s="16" t="s">
        <v>79</v>
      </c>
      <c r="T88" s="8">
        <v>21</v>
      </c>
      <c r="U88" s="343"/>
      <c r="V88" s="343"/>
      <c r="W88" s="343"/>
      <c r="X88" s="343"/>
      <c r="Y88" s="343"/>
      <c r="Z88" s="343"/>
      <c r="AA88" s="343"/>
      <c r="AB88" s="343"/>
      <c r="AC88" s="343"/>
      <c r="AD88" s="343"/>
      <c r="AE88" s="343"/>
      <c r="AF88" s="343"/>
      <c r="AG88" s="343"/>
      <c r="AH88" s="367"/>
      <c r="AI88" s="287"/>
      <c r="AJ88" s="343"/>
      <c r="AK88" s="345"/>
      <c r="AL88" s="16" t="s">
        <v>79</v>
      </c>
    </row>
    <row r="89" spans="1:38" s="22" customFormat="1" ht="12.75" customHeight="1" x14ac:dyDescent="0.2">
      <c r="A89" s="8">
        <v>22</v>
      </c>
      <c r="B89" s="343"/>
      <c r="C89" s="343"/>
      <c r="D89" s="343"/>
      <c r="E89" s="343"/>
      <c r="F89" s="345"/>
      <c r="G89" s="438"/>
      <c r="H89" s="287"/>
      <c r="I89" s="439"/>
      <c r="J89" s="364">
        <f t="shared" si="8"/>
        <v>0</v>
      </c>
      <c r="K89" s="363">
        <f t="shared" si="9"/>
        <v>0</v>
      </c>
      <c r="L89" s="343"/>
      <c r="M89" s="343"/>
      <c r="N89" s="343"/>
      <c r="O89" s="367"/>
      <c r="P89" s="344"/>
      <c r="Q89" s="343"/>
      <c r="R89" s="345"/>
      <c r="S89" s="16" t="s">
        <v>80</v>
      </c>
      <c r="T89" s="8">
        <v>22</v>
      </c>
      <c r="U89" s="343"/>
      <c r="V89" s="343"/>
      <c r="W89" s="343"/>
      <c r="X89" s="343"/>
      <c r="Y89" s="343"/>
      <c r="Z89" s="343"/>
      <c r="AA89" s="343"/>
      <c r="AB89" s="343"/>
      <c r="AC89" s="343"/>
      <c r="AD89" s="343"/>
      <c r="AE89" s="343"/>
      <c r="AF89" s="343"/>
      <c r="AG89" s="343"/>
      <c r="AH89" s="367"/>
      <c r="AI89" s="287"/>
      <c r="AJ89" s="343"/>
      <c r="AK89" s="345"/>
      <c r="AL89" s="16" t="s">
        <v>80</v>
      </c>
    </row>
    <row r="90" spans="1:38" s="22" customFormat="1" ht="12.75" customHeight="1" x14ac:dyDescent="0.2">
      <c r="A90" s="8">
        <v>23</v>
      </c>
      <c r="B90" s="343"/>
      <c r="C90" s="343"/>
      <c r="D90" s="343"/>
      <c r="E90" s="343"/>
      <c r="F90" s="345"/>
      <c r="G90" s="438"/>
      <c r="H90" s="287"/>
      <c r="I90" s="439"/>
      <c r="J90" s="364">
        <f t="shared" si="8"/>
        <v>0</v>
      </c>
      <c r="K90" s="363">
        <f t="shared" si="9"/>
        <v>0</v>
      </c>
      <c r="L90" s="343"/>
      <c r="M90" s="343"/>
      <c r="N90" s="343"/>
      <c r="O90" s="367"/>
      <c r="P90" s="344"/>
      <c r="Q90" s="343"/>
      <c r="R90" s="345"/>
      <c r="S90" s="16" t="s">
        <v>81</v>
      </c>
      <c r="T90" s="8">
        <v>23</v>
      </c>
      <c r="U90" s="343"/>
      <c r="V90" s="343"/>
      <c r="W90" s="343"/>
      <c r="X90" s="343"/>
      <c r="Y90" s="343"/>
      <c r="Z90" s="343"/>
      <c r="AA90" s="343"/>
      <c r="AB90" s="343"/>
      <c r="AC90" s="343"/>
      <c r="AD90" s="343"/>
      <c r="AE90" s="343"/>
      <c r="AF90" s="343"/>
      <c r="AG90" s="343"/>
      <c r="AH90" s="367"/>
      <c r="AI90" s="287"/>
      <c r="AJ90" s="343"/>
      <c r="AK90" s="345"/>
      <c r="AL90" s="16" t="s">
        <v>81</v>
      </c>
    </row>
    <row r="91" spans="1:38" s="22" customFormat="1" ht="12.75" customHeight="1" x14ac:dyDescent="0.2">
      <c r="A91" s="8">
        <v>24</v>
      </c>
      <c r="B91" s="343"/>
      <c r="C91" s="343"/>
      <c r="D91" s="343"/>
      <c r="E91" s="343"/>
      <c r="F91" s="345"/>
      <c r="G91" s="438"/>
      <c r="H91" s="287"/>
      <c r="I91" s="439"/>
      <c r="J91" s="364">
        <f t="shared" si="8"/>
        <v>0</v>
      </c>
      <c r="K91" s="363">
        <f t="shared" si="9"/>
        <v>0</v>
      </c>
      <c r="L91" s="343"/>
      <c r="M91" s="343"/>
      <c r="N91" s="343"/>
      <c r="O91" s="367"/>
      <c r="P91" s="344"/>
      <c r="Q91" s="343"/>
      <c r="R91" s="345"/>
      <c r="S91" s="16" t="s">
        <v>82</v>
      </c>
      <c r="T91" s="8">
        <v>24</v>
      </c>
      <c r="U91" s="343"/>
      <c r="V91" s="343"/>
      <c r="W91" s="343"/>
      <c r="X91" s="343"/>
      <c r="Y91" s="343"/>
      <c r="Z91" s="343"/>
      <c r="AA91" s="343"/>
      <c r="AB91" s="343"/>
      <c r="AC91" s="343"/>
      <c r="AD91" s="343"/>
      <c r="AE91" s="343"/>
      <c r="AF91" s="343"/>
      <c r="AG91" s="343"/>
      <c r="AH91" s="367"/>
      <c r="AI91" s="287"/>
      <c r="AJ91" s="343"/>
      <c r="AK91" s="345"/>
      <c r="AL91" s="16" t="s">
        <v>82</v>
      </c>
    </row>
    <row r="92" spans="1:38" s="22" customFormat="1" ht="12.75" customHeight="1" x14ac:dyDescent="0.2">
      <c r="A92" s="8">
        <v>25</v>
      </c>
      <c r="B92" s="343"/>
      <c r="C92" s="343"/>
      <c r="D92" s="343"/>
      <c r="E92" s="343"/>
      <c r="F92" s="345"/>
      <c r="G92" s="438"/>
      <c r="H92" s="287"/>
      <c r="I92" s="439"/>
      <c r="J92" s="364">
        <f t="shared" si="8"/>
        <v>0</v>
      </c>
      <c r="K92" s="363">
        <f t="shared" si="9"/>
        <v>0</v>
      </c>
      <c r="L92" s="343"/>
      <c r="M92" s="343"/>
      <c r="N92" s="343"/>
      <c r="O92" s="367"/>
      <c r="P92" s="344"/>
      <c r="Q92" s="343"/>
      <c r="R92" s="345"/>
      <c r="S92" s="16" t="s">
        <v>83</v>
      </c>
      <c r="T92" s="8">
        <v>25</v>
      </c>
      <c r="U92" s="343"/>
      <c r="V92" s="343"/>
      <c r="W92" s="343"/>
      <c r="X92" s="343"/>
      <c r="Y92" s="343"/>
      <c r="Z92" s="343"/>
      <c r="AA92" s="343"/>
      <c r="AB92" s="343"/>
      <c r="AC92" s="343"/>
      <c r="AD92" s="343"/>
      <c r="AE92" s="343"/>
      <c r="AF92" s="343"/>
      <c r="AG92" s="343"/>
      <c r="AH92" s="367"/>
      <c r="AI92" s="287"/>
      <c r="AJ92" s="343"/>
      <c r="AK92" s="345"/>
      <c r="AL92" s="16" t="s">
        <v>83</v>
      </c>
    </row>
    <row r="93" spans="1:38" s="22" customFormat="1" ht="12.75" customHeight="1" x14ac:dyDescent="0.2">
      <c r="A93" s="8">
        <v>26</v>
      </c>
      <c r="B93" s="343"/>
      <c r="C93" s="343"/>
      <c r="D93" s="343"/>
      <c r="E93" s="343"/>
      <c r="F93" s="345"/>
      <c r="G93" s="438"/>
      <c r="H93" s="287"/>
      <c r="I93" s="439"/>
      <c r="J93" s="364">
        <f t="shared" si="8"/>
        <v>0</v>
      </c>
      <c r="K93" s="363">
        <f t="shared" si="9"/>
        <v>0</v>
      </c>
      <c r="L93" s="343"/>
      <c r="M93" s="343"/>
      <c r="N93" s="343"/>
      <c r="O93" s="367"/>
      <c r="P93" s="344"/>
      <c r="Q93" s="343"/>
      <c r="R93" s="345"/>
      <c r="S93" s="16" t="s">
        <v>84</v>
      </c>
      <c r="T93" s="8">
        <v>26</v>
      </c>
      <c r="U93" s="343"/>
      <c r="V93" s="343"/>
      <c r="W93" s="343"/>
      <c r="X93" s="343"/>
      <c r="Y93" s="343"/>
      <c r="Z93" s="343"/>
      <c r="AA93" s="343"/>
      <c r="AB93" s="343"/>
      <c r="AC93" s="343"/>
      <c r="AD93" s="343"/>
      <c r="AE93" s="343"/>
      <c r="AF93" s="343"/>
      <c r="AG93" s="343"/>
      <c r="AH93" s="367"/>
      <c r="AI93" s="287"/>
      <c r="AJ93" s="343"/>
      <c r="AK93" s="345"/>
      <c r="AL93" s="16" t="s">
        <v>84</v>
      </c>
    </row>
    <row r="94" spans="1:38" s="22" customFormat="1" ht="12.75" customHeight="1" x14ac:dyDescent="0.2">
      <c r="A94" s="8">
        <v>27</v>
      </c>
      <c r="B94" s="343"/>
      <c r="C94" s="343"/>
      <c r="D94" s="343"/>
      <c r="E94" s="343"/>
      <c r="F94" s="345"/>
      <c r="G94" s="438"/>
      <c r="H94" s="287"/>
      <c r="I94" s="439"/>
      <c r="J94" s="364">
        <f t="shared" si="8"/>
        <v>0</v>
      </c>
      <c r="K94" s="363">
        <f t="shared" si="9"/>
        <v>0</v>
      </c>
      <c r="L94" s="343"/>
      <c r="M94" s="343"/>
      <c r="N94" s="343"/>
      <c r="O94" s="367"/>
      <c r="P94" s="344"/>
      <c r="Q94" s="343"/>
      <c r="R94" s="345"/>
      <c r="S94" s="16" t="s">
        <v>85</v>
      </c>
      <c r="T94" s="8">
        <v>27</v>
      </c>
      <c r="U94" s="343"/>
      <c r="V94" s="343"/>
      <c r="W94" s="343"/>
      <c r="X94" s="343"/>
      <c r="Y94" s="343"/>
      <c r="Z94" s="343"/>
      <c r="AA94" s="343"/>
      <c r="AB94" s="343"/>
      <c r="AC94" s="343"/>
      <c r="AD94" s="343"/>
      <c r="AE94" s="343"/>
      <c r="AF94" s="343"/>
      <c r="AG94" s="343"/>
      <c r="AH94" s="367"/>
      <c r="AI94" s="287"/>
      <c r="AJ94" s="343"/>
      <c r="AK94" s="345"/>
      <c r="AL94" s="16" t="s">
        <v>85</v>
      </c>
    </row>
    <row r="95" spans="1:38" s="22" customFormat="1" ht="12.75" customHeight="1" x14ac:dyDescent="0.2">
      <c r="A95" s="8">
        <v>28</v>
      </c>
      <c r="B95" s="343"/>
      <c r="C95" s="343"/>
      <c r="D95" s="343"/>
      <c r="E95" s="343"/>
      <c r="F95" s="345"/>
      <c r="G95" s="438"/>
      <c r="H95" s="287"/>
      <c r="I95" s="439"/>
      <c r="J95" s="364">
        <f t="shared" si="8"/>
        <v>0</v>
      </c>
      <c r="K95" s="363">
        <f t="shared" si="9"/>
        <v>0</v>
      </c>
      <c r="L95" s="343"/>
      <c r="M95" s="343"/>
      <c r="N95" s="343"/>
      <c r="O95" s="367"/>
      <c r="P95" s="344"/>
      <c r="Q95" s="343"/>
      <c r="R95" s="345"/>
      <c r="S95" s="16" t="s">
        <v>86</v>
      </c>
      <c r="T95" s="8">
        <v>28</v>
      </c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343"/>
      <c r="AG95" s="343"/>
      <c r="AH95" s="367"/>
      <c r="AI95" s="287"/>
      <c r="AJ95" s="343"/>
      <c r="AK95" s="345"/>
      <c r="AL95" s="16" t="s">
        <v>86</v>
      </c>
    </row>
    <row r="96" spans="1:38" s="22" customFormat="1" ht="12.75" customHeight="1" x14ac:dyDescent="0.2">
      <c r="A96" s="8">
        <v>29</v>
      </c>
      <c r="B96" s="343"/>
      <c r="C96" s="343"/>
      <c r="D96" s="343"/>
      <c r="E96" s="343"/>
      <c r="F96" s="345"/>
      <c r="G96" s="438"/>
      <c r="H96" s="287"/>
      <c r="I96" s="439"/>
      <c r="J96" s="364">
        <f t="shared" si="8"/>
        <v>0</v>
      </c>
      <c r="K96" s="363">
        <f t="shared" si="9"/>
        <v>0</v>
      </c>
      <c r="L96" s="343"/>
      <c r="M96" s="343"/>
      <c r="N96" s="343"/>
      <c r="O96" s="367"/>
      <c r="P96" s="344"/>
      <c r="Q96" s="343"/>
      <c r="R96" s="345"/>
      <c r="S96" s="16" t="s">
        <v>87</v>
      </c>
      <c r="T96" s="8">
        <v>29</v>
      </c>
      <c r="U96" s="343"/>
      <c r="V96" s="343"/>
      <c r="W96" s="343"/>
      <c r="X96" s="347"/>
      <c r="Y96" s="343"/>
      <c r="Z96" s="343"/>
      <c r="AA96" s="343"/>
      <c r="AB96" s="343"/>
      <c r="AC96" s="343"/>
      <c r="AD96" s="343"/>
      <c r="AE96" s="343"/>
      <c r="AF96" s="343"/>
      <c r="AG96" s="343"/>
      <c r="AH96" s="367"/>
      <c r="AI96" s="287"/>
      <c r="AJ96" s="343"/>
      <c r="AK96" s="345"/>
      <c r="AL96" s="16" t="s">
        <v>87</v>
      </c>
    </row>
    <row r="97" spans="1:38" s="22" customFormat="1" ht="12.75" customHeight="1" x14ac:dyDescent="0.2">
      <c r="A97" s="8">
        <v>30</v>
      </c>
      <c r="B97" s="343"/>
      <c r="C97" s="343"/>
      <c r="D97" s="343"/>
      <c r="E97" s="343"/>
      <c r="F97" s="345"/>
      <c r="G97" s="442"/>
      <c r="H97" s="287"/>
      <c r="I97" s="439"/>
      <c r="J97" s="364">
        <f t="shared" si="8"/>
        <v>0</v>
      </c>
      <c r="K97" s="363">
        <f t="shared" si="9"/>
        <v>0</v>
      </c>
      <c r="L97" s="343"/>
      <c r="M97" s="343"/>
      <c r="N97" s="343"/>
      <c r="O97" s="367"/>
      <c r="P97" s="344"/>
      <c r="Q97" s="343"/>
      <c r="R97" s="345"/>
      <c r="S97" s="16" t="s">
        <v>88</v>
      </c>
      <c r="T97" s="8">
        <v>30</v>
      </c>
      <c r="U97" s="343"/>
      <c r="V97" s="343"/>
      <c r="W97" s="343"/>
      <c r="X97" s="343"/>
      <c r="Y97" s="343"/>
      <c r="Z97" s="343"/>
      <c r="AA97" s="343"/>
      <c r="AB97" s="343"/>
      <c r="AC97" s="343"/>
      <c r="AD97" s="343"/>
      <c r="AE97" s="343"/>
      <c r="AF97" s="343"/>
      <c r="AG97" s="343"/>
      <c r="AH97" s="367"/>
      <c r="AI97" s="287"/>
      <c r="AJ97" s="343"/>
      <c r="AK97" s="345"/>
      <c r="AL97" s="16" t="s">
        <v>88</v>
      </c>
    </row>
    <row r="98" spans="1:38" s="22" customFormat="1" ht="12.75" customHeight="1" x14ac:dyDescent="0.2">
      <c r="A98" s="19">
        <v>31</v>
      </c>
      <c r="B98" s="349"/>
      <c r="C98" s="349"/>
      <c r="D98" s="349"/>
      <c r="E98" s="349"/>
      <c r="F98" s="351"/>
      <c r="G98" s="443"/>
      <c r="H98" s="289"/>
      <c r="I98" s="444"/>
      <c r="J98" s="445">
        <f t="shared" si="8"/>
        <v>0</v>
      </c>
      <c r="K98" s="365">
        <f t="shared" si="9"/>
        <v>0</v>
      </c>
      <c r="L98" s="349"/>
      <c r="M98" s="349"/>
      <c r="N98" s="349"/>
      <c r="O98" s="369"/>
      <c r="P98" s="350"/>
      <c r="Q98" s="349"/>
      <c r="R98" s="351"/>
      <c r="S98" s="20" t="s">
        <v>89</v>
      </c>
      <c r="T98" s="19">
        <v>31</v>
      </c>
      <c r="U98" s="349"/>
      <c r="V98" s="349"/>
      <c r="W98" s="349"/>
      <c r="X98" s="349"/>
      <c r="Y98" s="349"/>
      <c r="Z98" s="349"/>
      <c r="AA98" s="349"/>
      <c r="AB98" s="349"/>
      <c r="AC98" s="349"/>
      <c r="AD98" s="349"/>
      <c r="AE98" s="349"/>
      <c r="AF98" s="349"/>
      <c r="AG98" s="349"/>
      <c r="AH98" s="369"/>
      <c r="AI98" s="289"/>
      <c r="AJ98" s="349"/>
      <c r="AK98" s="351"/>
      <c r="AL98" s="20" t="s">
        <v>89</v>
      </c>
    </row>
    <row r="99" spans="1:38" s="297" customFormat="1" ht="12.75" customHeight="1" thickBot="1" x14ac:dyDescent="0.25">
      <c r="A99" s="298"/>
      <c r="B99" s="360">
        <f>SUM(B67:B98)</f>
        <v>0</v>
      </c>
      <c r="C99" s="360">
        <f>SUM(C67:C98)</f>
        <v>0</v>
      </c>
      <c r="D99" s="360">
        <f>SUM(D67:D98)</f>
        <v>0</v>
      </c>
      <c r="E99" s="361">
        <f>SUM(E67:E98)</f>
        <v>0</v>
      </c>
      <c r="F99" s="362">
        <f>SUM(F67:F98)</f>
        <v>0</v>
      </c>
      <c r="G99" s="299"/>
      <c r="H99" s="299" t="s">
        <v>90</v>
      </c>
      <c r="I99" s="314">
        <f>COUNTA(I68:I98)</f>
        <v>0</v>
      </c>
      <c r="J99" s="360">
        <f t="shared" ref="J99:R99" si="10">SUM(J67:J98)</f>
        <v>0</v>
      </c>
      <c r="K99" s="360">
        <f t="shared" si="10"/>
        <v>0</v>
      </c>
      <c r="L99" s="360">
        <f t="shared" si="10"/>
        <v>0</v>
      </c>
      <c r="M99" s="360">
        <f t="shared" si="10"/>
        <v>0</v>
      </c>
      <c r="N99" s="360">
        <f t="shared" si="10"/>
        <v>0</v>
      </c>
      <c r="O99" s="361">
        <f t="shared" si="10"/>
        <v>0</v>
      </c>
      <c r="P99" s="361">
        <f t="shared" si="10"/>
        <v>0</v>
      </c>
      <c r="Q99" s="360">
        <f t="shared" si="10"/>
        <v>0</v>
      </c>
      <c r="R99" s="366">
        <f t="shared" si="10"/>
        <v>0</v>
      </c>
      <c r="S99" s="300"/>
      <c r="T99" s="298"/>
      <c r="U99" s="360">
        <f t="shared" ref="U99:AH99" si="11">SUM(U67:U98)</f>
        <v>0</v>
      </c>
      <c r="V99" s="360">
        <f t="shared" si="11"/>
        <v>0</v>
      </c>
      <c r="W99" s="360">
        <f t="shared" si="11"/>
        <v>0</v>
      </c>
      <c r="X99" s="360">
        <f t="shared" si="11"/>
        <v>0</v>
      </c>
      <c r="Y99" s="360">
        <f t="shared" si="11"/>
        <v>0</v>
      </c>
      <c r="Z99" s="360">
        <f t="shared" si="11"/>
        <v>0</v>
      </c>
      <c r="AA99" s="360">
        <f t="shared" si="11"/>
        <v>0</v>
      </c>
      <c r="AB99" s="360">
        <f t="shared" si="11"/>
        <v>0</v>
      </c>
      <c r="AC99" s="360">
        <f t="shared" si="11"/>
        <v>0</v>
      </c>
      <c r="AD99" s="360">
        <f t="shared" si="11"/>
        <v>0</v>
      </c>
      <c r="AE99" s="360">
        <f t="shared" si="11"/>
        <v>0</v>
      </c>
      <c r="AF99" s="360">
        <f t="shared" si="11"/>
        <v>0</v>
      </c>
      <c r="AG99" s="360">
        <f t="shared" si="11"/>
        <v>0</v>
      </c>
      <c r="AH99" s="362">
        <f t="shared" si="11"/>
        <v>0</v>
      </c>
      <c r="AI99" s="301"/>
      <c r="AJ99" s="360">
        <f>SUM(AJ67:AJ98)</f>
        <v>0</v>
      </c>
      <c r="AK99" s="366">
        <f>SUM(AK67:AK98)</f>
        <v>0</v>
      </c>
      <c r="AL99" s="300"/>
    </row>
    <row r="100" spans="1:38" ht="12.75" customHeight="1" thickTop="1" x14ac:dyDescent="0.2">
      <c r="A100" s="40"/>
      <c r="B100" s="40"/>
      <c r="C100" s="40"/>
      <c r="D100" s="40"/>
      <c r="E100" s="40"/>
      <c r="F100" s="40"/>
      <c r="G100" s="41"/>
      <c r="H100" s="40"/>
      <c r="I100" s="42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290"/>
      <c r="V100" s="290"/>
      <c r="W100" s="290"/>
      <c r="X100" s="290"/>
      <c r="Y100" s="290"/>
      <c r="Z100" s="290"/>
      <c r="AA100" s="290"/>
      <c r="AB100" s="290"/>
      <c r="AC100" s="290"/>
      <c r="AD100" s="290"/>
      <c r="AE100" s="290"/>
      <c r="AF100" s="290"/>
      <c r="AG100" s="290"/>
      <c r="AH100" s="290"/>
      <c r="AI100" s="290"/>
      <c r="AJ100" s="290"/>
      <c r="AK100" s="290"/>
      <c r="AL100" s="40"/>
    </row>
    <row r="101" spans="1:38" ht="12.75" customHeight="1" x14ac:dyDescent="0.2">
      <c r="A101" s="188"/>
      <c r="B101" s="188"/>
      <c r="C101" s="188"/>
      <c r="D101" s="188"/>
      <c r="E101" s="188"/>
      <c r="F101" s="188"/>
      <c r="G101" s="285"/>
      <c r="H101" s="188"/>
      <c r="I101" s="169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  <c r="Z101" s="188"/>
      <c r="AA101" s="188"/>
      <c r="AB101" s="188"/>
      <c r="AC101" s="188"/>
      <c r="AD101" s="188"/>
      <c r="AE101" s="188"/>
      <c r="AF101" s="188"/>
      <c r="AG101" s="188"/>
      <c r="AH101" s="188"/>
      <c r="AI101" s="188"/>
      <c r="AJ101" s="188"/>
      <c r="AK101" s="188"/>
      <c r="AL101" s="188"/>
    </row>
    <row r="102" spans="1:38" ht="12.75" customHeight="1" x14ac:dyDescent="0.2">
      <c r="A102" s="22"/>
      <c r="B102" s="22"/>
      <c r="C102" s="22"/>
      <c r="D102" s="22"/>
      <c r="E102" s="22"/>
      <c r="F102" s="22"/>
      <c r="G102" s="527" t="str">
        <f>$G$10</f>
        <v>UNITED STEELWORKERS - LOCAL UNION</v>
      </c>
      <c r="H102" s="527"/>
      <c r="I102" s="527"/>
      <c r="J102" s="11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11" t="str">
        <f>$AA$10</f>
        <v>FINANCIAL SECRETARY'S CASH BOOK</v>
      </c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</row>
    <row r="103" spans="1:38" ht="12.75" customHeight="1" x14ac:dyDescent="0.2">
      <c r="A103" s="22"/>
      <c r="B103" s="137" t="str">
        <f>$B$11</f>
        <v>Month</v>
      </c>
      <c r="C103" s="73" t="str">
        <f>$C$11</f>
        <v>JUNE</v>
      </c>
      <c r="D103" s="137" t="str">
        <f>$D$11</f>
        <v>Year</v>
      </c>
      <c r="E103" s="44">
        <f>$E$11</f>
        <v>0</v>
      </c>
      <c r="F103" s="22"/>
      <c r="G103" s="31"/>
      <c r="H103" s="22"/>
      <c r="I103" s="5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137"/>
      <c r="AJ103" s="178" t="str">
        <f>$C$11</f>
        <v>JUNE</v>
      </c>
      <c r="AK103" s="44">
        <f>$E$11</f>
        <v>0</v>
      </c>
    </row>
    <row r="104" spans="1:38" ht="12.75" customHeight="1" x14ac:dyDescent="0.2">
      <c r="A104" s="22"/>
      <c r="B104" s="137" t="str">
        <f>$B$12</f>
        <v>Page No.</v>
      </c>
      <c r="C104" s="177">
        <f>C58+1</f>
        <v>3</v>
      </c>
      <c r="D104" s="110"/>
      <c r="E104" s="110"/>
      <c r="F104" s="22"/>
      <c r="G104" s="31"/>
      <c r="H104" s="22"/>
      <c r="I104" s="5" t="s">
        <v>53</v>
      </c>
      <c r="J104" s="22"/>
      <c r="K104" s="22"/>
      <c r="L104" s="5"/>
      <c r="M104" s="22"/>
      <c r="N104" s="22"/>
      <c r="O104" s="22"/>
      <c r="P104" s="33"/>
      <c r="Q104" s="22"/>
      <c r="R104" s="33"/>
      <c r="S104" s="22"/>
      <c r="T104" s="22"/>
      <c r="U104" s="22"/>
      <c r="V104" s="22"/>
      <c r="W104" s="22"/>
      <c r="X104" s="22"/>
      <c r="Y104" s="22"/>
      <c r="Z104" s="22"/>
      <c r="AA104" s="22"/>
      <c r="AB104" s="34" t="s">
        <v>54</v>
      </c>
      <c r="AC104" s="22"/>
      <c r="AD104" s="22"/>
      <c r="AE104" s="22"/>
      <c r="AF104" s="22"/>
      <c r="AG104" s="22"/>
      <c r="AH104" s="22"/>
      <c r="AI104" s="137" t="str">
        <f>$B$12</f>
        <v>Page No.</v>
      </c>
      <c r="AJ104" s="323">
        <f>AJ58+1</f>
        <v>3</v>
      </c>
      <c r="AK104" s="172"/>
      <c r="AL104" s="111"/>
    </row>
    <row r="105" spans="1:38" s="324" customFormat="1" ht="12.75" customHeight="1" x14ac:dyDescent="0.2">
      <c r="A105" s="325"/>
      <c r="B105" s="149"/>
      <c r="C105" s="327"/>
      <c r="D105" s="149"/>
      <c r="E105" s="149"/>
      <c r="F105" s="325"/>
      <c r="G105" s="326"/>
      <c r="H105" s="325"/>
      <c r="I105" s="34"/>
      <c r="J105" s="325"/>
      <c r="K105" s="325"/>
      <c r="L105" s="34"/>
      <c r="M105" s="325"/>
      <c r="N105" s="325"/>
      <c r="O105" s="325"/>
      <c r="P105" s="34"/>
      <c r="Q105" s="325"/>
      <c r="R105" s="34"/>
      <c r="S105" s="325"/>
      <c r="T105" s="325"/>
      <c r="U105" s="325"/>
      <c r="V105" s="325"/>
      <c r="W105" s="325"/>
      <c r="X105" s="325"/>
      <c r="Y105" s="325"/>
      <c r="Z105" s="325"/>
      <c r="AA105" s="325"/>
      <c r="AB105" s="34"/>
      <c r="AC105" s="325"/>
      <c r="AD105" s="325"/>
      <c r="AE105" s="325"/>
      <c r="AF105" s="325"/>
      <c r="AG105" s="325"/>
      <c r="AH105" s="325"/>
      <c r="AI105" s="149"/>
      <c r="AJ105" s="329"/>
      <c r="AK105" s="328"/>
      <c r="AL105" s="330"/>
    </row>
    <row r="106" spans="1:38" ht="12.75" customHeight="1" x14ac:dyDescent="0.2">
      <c r="A106" s="36"/>
      <c r="B106" s="36"/>
      <c r="C106" s="36"/>
      <c r="D106" s="36"/>
      <c r="E106" s="36"/>
      <c r="F106" s="36"/>
      <c r="G106" s="37"/>
      <c r="H106" s="36"/>
      <c r="I106" s="38"/>
      <c r="J106" s="36"/>
      <c r="K106" s="36"/>
      <c r="L106" s="38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8"/>
      <c r="AF106" s="36"/>
      <c r="AG106" s="36"/>
      <c r="AH106" s="36"/>
      <c r="AI106" s="36"/>
      <c r="AJ106" s="36"/>
      <c r="AK106" s="36"/>
      <c r="AL106" s="36"/>
    </row>
    <row r="107" spans="1:38" customFormat="1" ht="12.75" customHeight="1" x14ac:dyDescent="0.2">
      <c r="A107" s="1"/>
      <c r="B107" s="484" t="s">
        <v>55</v>
      </c>
      <c r="C107" s="473"/>
      <c r="D107" s="473"/>
      <c r="E107" s="473"/>
      <c r="F107" s="474"/>
      <c r="G107" s="21"/>
      <c r="H107" s="2" t="s">
        <v>56</v>
      </c>
      <c r="I107" s="95"/>
      <c r="J107" s="473" t="s">
        <v>255</v>
      </c>
      <c r="K107" s="474"/>
      <c r="L107" s="3"/>
      <c r="M107" s="3"/>
      <c r="N107" s="3"/>
      <c r="O107" s="5" t="s">
        <v>57</v>
      </c>
      <c r="P107" s="3"/>
      <c r="Q107" s="3"/>
      <c r="R107" s="1"/>
      <c r="S107" s="3"/>
      <c r="T107" s="1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13"/>
      <c r="AJ107" s="3"/>
      <c r="AK107" s="1"/>
      <c r="AL107" s="3"/>
    </row>
    <row r="108" spans="1:38" customFormat="1" ht="12.75" customHeight="1" x14ac:dyDescent="0.2">
      <c r="A108" s="1"/>
      <c r="B108" s="3"/>
      <c r="C108" s="3"/>
      <c r="D108" s="3"/>
      <c r="E108" s="188"/>
      <c r="F108" s="1"/>
      <c r="G108" s="21"/>
      <c r="H108" s="13"/>
      <c r="I108" s="96"/>
      <c r="J108" s="3"/>
      <c r="K108" s="1"/>
      <c r="L108" s="3"/>
      <c r="M108" s="3"/>
      <c r="N108" s="3"/>
      <c r="O108" s="3"/>
      <c r="P108" s="3"/>
      <c r="Q108" s="3"/>
      <c r="R108" s="1"/>
      <c r="S108" s="3"/>
      <c r="T108" s="1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13"/>
      <c r="AJ108" s="3"/>
      <c r="AK108" s="1"/>
      <c r="AL108" s="3"/>
    </row>
    <row r="109" spans="1:38" customFormat="1" ht="12.75" customHeight="1" thickBot="1" x14ac:dyDescent="0.25">
      <c r="A109" s="29"/>
      <c r="B109" s="26">
        <v>1</v>
      </c>
      <c r="C109" s="26">
        <v>2</v>
      </c>
      <c r="D109" s="26">
        <v>3</v>
      </c>
      <c r="E109" s="26">
        <v>4</v>
      </c>
      <c r="F109" s="28">
        <v>5</v>
      </c>
      <c r="G109" s="39">
        <v>6</v>
      </c>
      <c r="H109" s="28">
        <v>7</v>
      </c>
      <c r="I109" s="97">
        <v>8</v>
      </c>
      <c r="J109" s="26">
        <v>9</v>
      </c>
      <c r="K109" s="28">
        <v>10</v>
      </c>
      <c r="L109" s="26">
        <v>11</v>
      </c>
      <c r="M109" s="26" t="s">
        <v>1</v>
      </c>
      <c r="N109" s="26">
        <v>12</v>
      </c>
      <c r="O109" s="26">
        <v>13</v>
      </c>
      <c r="P109" s="26">
        <v>14</v>
      </c>
      <c r="Q109" s="26">
        <v>15</v>
      </c>
      <c r="R109" s="28" t="s">
        <v>2</v>
      </c>
      <c r="S109" s="25"/>
      <c r="T109" s="29"/>
      <c r="U109" s="26">
        <v>16</v>
      </c>
      <c r="V109" s="26">
        <v>17</v>
      </c>
      <c r="W109" s="26">
        <v>18</v>
      </c>
      <c r="X109" s="26">
        <v>19</v>
      </c>
      <c r="Y109" s="26">
        <v>20</v>
      </c>
      <c r="Z109" s="26" t="s">
        <v>3</v>
      </c>
      <c r="AA109" s="26">
        <v>21</v>
      </c>
      <c r="AB109" s="26">
        <v>22</v>
      </c>
      <c r="AC109" s="26">
        <v>23</v>
      </c>
      <c r="AD109" s="26">
        <v>24</v>
      </c>
      <c r="AE109" s="26">
        <v>25</v>
      </c>
      <c r="AF109" s="26">
        <v>26</v>
      </c>
      <c r="AG109" s="26">
        <v>27</v>
      </c>
      <c r="AH109" s="26">
        <v>28</v>
      </c>
      <c r="AI109" s="30">
        <v>29</v>
      </c>
      <c r="AJ109" s="26">
        <v>30</v>
      </c>
      <c r="AK109" s="28">
        <v>31</v>
      </c>
      <c r="AL109" s="25"/>
    </row>
    <row r="110" spans="1:38" s="4" customFormat="1" ht="12.75" customHeight="1" thickTop="1" x14ac:dyDescent="0.2">
      <c r="A110" s="1"/>
      <c r="B110" s="84" t="s">
        <v>4</v>
      </c>
      <c r="C110" s="98"/>
      <c r="D110" s="84" t="s">
        <v>5</v>
      </c>
      <c r="E110" s="185" t="s">
        <v>6</v>
      </c>
      <c r="F110" s="83" t="s">
        <v>7</v>
      </c>
      <c r="G110" s="160"/>
      <c r="H110" s="83"/>
      <c r="I110" s="100"/>
      <c r="J110" s="84"/>
      <c r="K110" s="83"/>
      <c r="L110" s="84" t="s">
        <v>237</v>
      </c>
      <c r="M110" s="84"/>
      <c r="N110" s="84" t="s">
        <v>235</v>
      </c>
      <c r="O110" s="101" t="s">
        <v>481</v>
      </c>
      <c r="P110" s="274"/>
      <c r="Q110" s="84" t="s">
        <v>391</v>
      </c>
      <c r="R110" s="83" t="s">
        <v>274</v>
      </c>
      <c r="S110" s="103"/>
      <c r="T110" s="67"/>
      <c r="U110" s="475" t="s">
        <v>256</v>
      </c>
      <c r="V110" s="476"/>
      <c r="W110" s="476"/>
      <c r="X110" s="476"/>
      <c r="Y110" s="477"/>
      <c r="Z110" s="84" t="s">
        <v>10</v>
      </c>
      <c r="AA110" s="84" t="s">
        <v>11</v>
      </c>
      <c r="AB110" s="84" t="s">
        <v>205</v>
      </c>
      <c r="AC110" s="84" t="s">
        <v>12</v>
      </c>
      <c r="AD110" s="84" t="s">
        <v>13</v>
      </c>
      <c r="AE110" s="84" t="s">
        <v>14</v>
      </c>
      <c r="AF110" s="84"/>
      <c r="AG110" s="84"/>
      <c r="AH110" s="101"/>
      <c r="AI110" s="102"/>
      <c r="AJ110" s="84" t="s">
        <v>15</v>
      </c>
      <c r="AK110" s="83" t="s">
        <v>7</v>
      </c>
      <c r="AL110" s="3"/>
    </row>
    <row r="111" spans="1:38" s="4" customFormat="1" ht="12.75" customHeight="1" x14ac:dyDescent="0.2">
      <c r="A111" s="1"/>
      <c r="B111" s="84" t="s">
        <v>8</v>
      </c>
      <c r="C111" s="84" t="s">
        <v>16</v>
      </c>
      <c r="D111" s="84" t="s">
        <v>17</v>
      </c>
      <c r="E111" s="186" t="s">
        <v>8</v>
      </c>
      <c r="F111" s="83" t="s">
        <v>18</v>
      </c>
      <c r="G111" s="160" t="s">
        <v>19</v>
      </c>
      <c r="H111" s="83" t="s">
        <v>20</v>
      </c>
      <c r="I111" s="100" t="s">
        <v>394</v>
      </c>
      <c r="J111" s="84" t="s">
        <v>21</v>
      </c>
      <c r="K111" s="83" t="s">
        <v>22</v>
      </c>
      <c r="L111" s="84" t="s">
        <v>392</v>
      </c>
      <c r="M111" s="84" t="s">
        <v>393</v>
      </c>
      <c r="N111" s="84" t="s">
        <v>262</v>
      </c>
      <c r="O111" s="101" t="s">
        <v>262</v>
      </c>
      <c r="P111" s="186" t="s">
        <v>23</v>
      </c>
      <c r="Q111" s="84" t="s">
        <v>8</v>
      </c>
      <c r="R111" s="83" t="s">
        <v>8</v>
      </c>
      <c r="S111" s="103"/>
      <c r="T111" s="67"/>
      <c r="U111" s="84" t="s">
        <v>25</v>
      </c>
      <c r="V111" s="84" t="s">
        <v>26</v>
      </c>
      <c r="W111" s="84" t="s">
        <v>27</v>
      </c>
      <c r="X111" s="84" t="s">
        <v>28</v>
      </c>
      <c r="Y111" s="84" t="s">
        <v>136</v>
      </c>
      <c r="Z111" s="84" t="s">
        <v>252</v>
      </c>
      <c r="AA111" s="84" t="s">
        <v>137</v>
      </c>
      <c r="AB111" s="84" t="s">
        <v>204</v>
      </c>
      <c r="AC111" s="84" t="s">
        <v>30</v>
      </c>
      <c r="AD111" s="84" t="s">
        <v>140</v>
      </c>
      <c r="AE111" s="84" t="s">
        <v>31</v>
      </c>
      <c r="AF111" s="84" t="s">
        <v>32</v>
      </c>
      <c r="AG111" s="84" t="s">
        <v>206</v>
      </c>
      <c r="AH111" s="101" t="s">
        <v>16</v>
      </c>
      <c r="AI111" s="99" t="s">
        <v>34</v>
      </c>
      <c r="AJ111" s="84" t="s">
        <v>35</v>
      </c>
      <c r="AK111" s="83" t="s">
        <v>18</v>
      </c>
      <c r="AL111" s="3"/>
    </row>
    <row r="112" spans="1:38" s="4" customFormat="1" ht="12.75" customHeight="1" thickBot="1" x14ac:dyDescent="0.25">
      <c r="A112" s="6"/>
      <c r="B112" s="85" t="s">
        <v>36</v>
      </c>
      <c r="C112" s="85" t="s">
        <v>37</v>
      </c>
      <c r="D112" s="85" t="s">
        <v>38</v>
      </c>
      <c r="E112" s="187" t="s">
        <v>39</v>
      </c>
      <c r="F112" s="104" t="s">
        <v>40</v>
      </c>
      <c r="G112" s="161"/>
      <c r="H112" s="104"/>
      <c r="I112" s="105" t="s">
        <v>41</v>
      </c>
      <c r="J112" s="85"/>
      <c r="K112" s="104"/>
      <c r="L112" s="85" t="s">
        <v>237</v>
      </c>
      <c r="M112" s="85"/>
      <c r="N112" s="85" t="s">
        <v>236</v>
      </c>
      <c r="O112" s="106" t="s">
        <v>236</v>
      </c>
      <c r="P112" s="275"/>
      <c r="Q112" s="276" t="s">
        <v>24</v>
      </c>
      <c r="R112" s="277" t="s">
        <v>24</v>
      </c>
      <c r="S112" s="108"/>
      <c r="T112" s="76"/>
      <c r="U112" s="85" t="s">
        <v>42</v>
      </c>
      <c r="V112" s="85" t="s">
        <v>43</v>
      </c>
      <c r="W112" s="85"/>
      <c r="X112" s="85" t="s">
        <v>44</v>
      </c>
      <c r="Y112" s="85" t="s">
        <v>30</v>
      </c>
      <c r="Z112" s="85" t="s">
        <v>30</v>
      </c>
      <c r="AA112" s="85" t="s">
        <v>138</v>
      </c>
      <c r="AB112" s="85" t="s">
        <v>15</v>
      </c>
      <c r="AC112" s="85" t="s">
        <v>139</v>
      </c>
      <c r="AD112" s="85" t="s">
        <v>141</v>
      </c>
      <c r="AE112" s="85" t="s">
        <v>47</v>
      </c>
      <c r="AF112" s="85" t="s">
        <v>48</v>
      </c>
      <c r="AG112" s="85" t="s">
        <v>15</v>
      </c>
      <c r="AH112" s="106" t="s">
        <v>30</v>
      </c>
      <c r="AI112" s="107"/>
      <c r="AJ112" s="85" t="s">
        <v>49</v>
      </c>
      <c r="AK112" s="104" t="s">
        <v>188</v>
      </c>
      <c r="AL112" s="7"/>
    </row>
    <row r="113" spans="1:38" s="297" customFormat="1" ht="12.75" customHeight="1" thickTop="1" x14ac:dyDescent="0.2">
      <c r="A113" s="292"/>
      <c r="B113" s="364">
        <f>B99</f>
        <v>0</v>
      </c>
      <c r="C113" s="364">
        <f>C99</f>
        <v>0</v>
      </c>
      <c r="D113" s="364">
        <f>D99</f>
        <v>0</v>
      </c>
      <c r="E113" s="378">
        <f>E99</f>
        <v>0</v>
      </c>
      <c r="F113" s="363">
        <f>F99</f>
        <v>0</v>
      </c>
      <c r="G113" s="132" t="str">
        <f>$C$11</f>
        <v>JUNE</v>
      </c>
      <c r="H113" s="293" t="s">
        <v>58</v>
      </c>
      <c r="I113" s="294"/>
      <c r="J113" s="379">
        <f t="shared" ref="J113:R113" si="12">J99</f>
        <v>0</v>
      </c>
      <c r="K113" s="380">
        <f t="shared" si="12"/>
        <v>0</v>
      </c>
      <c r="L113" s="364">
        <f t="shared" si="12"/>
        <v>0</v>
      </c>
      <c r="M113" s="364">
        <f t="shared" si="12"/>
        <v>0</v>
      </c>
      <c r="N113" s="364">
        <f t="shared" si="12"/>
        <v>0</v>
      </c>
      <c r="O113" s="378">
        <f t="shared" si="12"/>
        <v>0</v>
      </c>
      <c r="P113" s="378">
        <f t="shared" si="12"/>
        <v>0</v>
      </c>
      <c r="Q113" s="364">
        <f t="shared" si="12"/>
        <v>0</v>
      </c>
      <c r="R113" s="381">
        <f t="shared" si="12"/>
        <v>0</v>
      </c>
      <c r="S113" s="295"/>
      <c r="T113" s="292"/>
      <c r="U113" s="364">
        <f t="shared" ref="U113:AH113" si="13">U99</f>
        <v>0</v>
      </c>
      <c r="V113" s="364">
        <f t="shared" si="13"/>
        <v>0</v>
      </c>
      <c r="W113" s="364">
        <f t="shared" si="13"/>
        <v>0</v>
      </c>
      <c r="X113" s="364">
        <f t="shared" si="13"/>
        <v>0</v>
      </c>
      <c r="Y113" s="364">
        <f t="shared" si="13"/>
        <v>0</v>
      </c>
      <c r="Z113" s="364">
        <f t="shared" si="13"/>
        <v>0</v>
      </c>
      <c r="AA113" s="364">
        <f t="shared" si="13"/>
        <v>0</v>
      </c>
      <c r="AB113" s="364">
        <f t="shared" si="13"/>
        <v>0</v>
      </c>
      <c r="AC113" s="364">
        <f t="shared" si="13"/>
        <v>0</v>
      </c>
      <c r="AD113" s="364">
        <f t="shared" si="13"/>
        <v>0</v>
      </c>
      <c r="AE113" s="364">
        <f t="shared" si="13"/>
        <v>0</v>
      </c>
      <c r="AF113" s="364">
        <f t="shared" si="13"/>
        <v>0</v>
      </c>
      <c r="AG113" s="364">
        <f t="shared" si="13"/>
        <v>0</v>
      </c>
      <c r="AH113" s="364">
        <f t="shared" si="13"/>
        <v>0</v>
      </c>
      <c r="AI113" s="296"/>
      <c r="AJ113" s="364">
        <f>AJ99</f>
        <v>0</v>
      </c>
      <c r="AK113" s="382">
        <f>AK99</f>
        <v>0</v>
      </c>
      <c r="AL113" s="295"/>
    </row>
    <row r="114" spans="1:38" s="22" customFormat="1" ht="12.75" customHeight="1" x14ac:dyDescent="0.2">
      <c r="A114" s="8">
        <v>1</v>
      </c>
      <c r="B114" s="343"/>
      <c r="C114" s="343"/>
      <c r="D114" s="343"/>
      <c r="E114" s="343"/>
      <c r="F114" s="345"/>
      <c r="G114" s="438"/>
      <c r="H114" s="287"/>
      <c r="I114" s="439"/>
      <c r="J114" s="364">
        <f t="shared" ref="J114:J144" si="14">SUM(B114:F114)</f>
        <v>0</v>
      </c>
      <c r="K114" s="363">
        <f t="shared" ref="K114:K144" si="15">SUM(U114:AK114)-SUM(L114:R114)</f>
        <v>0</v>
      </c>
      <c r="L114" s="343"/>
      <c r="M114" s="343"/>
      <c r="N114" s="343"/>
      <c r="O114" s="367"/>
      <c r="P114" s="344"/>
      <c r="Q114" s="343"/>
      <c r="R114" s="345"/>
      <c r="S114" s="16" t="s">
        <v>59</v>
      </c>
      <c r="T114" s="8">
        <v>1</v>
      </c>
      <c r="U114" s="343"/>
      <c r="V114" s="343"/>
      <c r="W114" s="343"/>
      <c r="X114" s="343"/>
      <c r="Y114" s="343"/>
      <c r="Z114" s="343"/>
      <c r="AA114" s="343"/>
      <c r="AB114" s="343"/>
      <c r="AC114" s="343"/>
      <c r="AD114" s="343"/>
      <c r="AE114" s="343"/>
      <c r="AF114" s="343"/>
      <c r="AG114" s="343"/>
      <c r="AH114" s="367"/>
      <c r="AI114" s="287"/>
      <c r="AJ114" s="343"/>
      <c r="AK114" s="345"/>
      <c r="AL114" s="16" t="s">
        <v>59</v>
      </c>
    </row>
    <row r="115" spans="1:38" s="22" customFormat="1" ht="12.75" customHeight="1" x14ac:dyDescent="0.2">
      <c r="A115" s="8">
        <v>2</v>
      </c>
      <c r="B115" s="343"/>
      <c r="C115" s="343"/>
      <c r="D115" s="343"/>
      <c r="E115" s="343"/>
      <c r="F115" s="345"/>
      <c r="G115" s="438"/>
      <c r="H115" s="287"/>
      <c r="I115" s="439"/>
      <c r="J115" s="364">
        <f t="shared" si="14"/>
        <v>0</v>
      </c>
      <c r="K115" s="363">
        <f t="shared" si="15"/>
        <v>0</v>
      </c>
      <c r="L115" s="343"/>
      <c r="M115" s="343"/>
      <c r="N115" s="343"/>
      <c r="O115" s="367"/>
      <c r="P115" s="344"/>
      <c r="Q115" s="343"/>
      <c r="R115" s="345"/>
      <c r="S115" s="16" t="s">
        <v>60</v>
      </c>
      <c r="T115" s="8">
        <v>2</v>
      </c>
      <c r="U115" s="343"/>
      <c r="V115" s="343"/>
      <c r="W115" s="343"/>
      <c r="X115" s="343"/>
      <c r="Y115" s="343"/>
      <c r="Z115" s="343"/>
      <c r="AA115" s="343"/>
      <c r="AB115" s="343"/>
      <c r="AC115" s="343"/>
      <c r="AD115" s="343"/>
      <c r="AE115" s="343"/>
      <c r="AF115" s="343"/>
      <c r="AG115" s="343"/>
      <c r="AH115" s="367"/>
      <c r="AI115" s="287"/>
      <c r="AJ115" s="343"/>
      <c r="AK115" s="345"/>
      <c r="AL115" s="16" t="s">
        <v>60</v>
      </c>
    </row>
    <row r="116" spans="1:38" s="22" customFormat="1" ht="12.75" customHeight="1" x14ac:dyDescent="0.2">
      <c r="A116" s="8">
        <v>3</v>
      </c>
      <c r="B116" s="343"/>
      <c r="C116" s="343"/>
      <c r="D116" s="343"/>
      <c r="E116" s="343"/>
      <c r="F116" s="345"/>
      <c r="G116" s="438"/>
      <c r="H116" s="287"/>
      <c r="I116" s="439"/>
      <c r="J116" s="364">
        <f t="shared" si="14"/>
        <v>0</v>
      </c>
      <c r="K116" s="363">
        <f t="shared" si="15"/>
        <v>0</v>
      </c>
      <c r="L116" s="343"/>
      <c r="M116" s="343"/>
      <c r="N116" s="343"/>
      <c r="O116" s="367"/>
      <c r="P116" s="344"/>
      <c r="Q116" s="343"/>
      <c r="R116" s="345"/>
      <c r="S116" s="16" t="s">
        <v>61</v>
      </c>
      <c r="T116" s="8">
        <v>3</v>
      </c>
      <c r="U116" s="343"/>
      <c r="V116" s="343"/>
      <c r="W116" s="343"/>
      <c r="X116" s="343"/>
      <c r="Y116" s="343"/>
      <c r="Z116" s="343"/>
      <c r="AA116" s="343"/>
      <c r="AB116" s="343"/>
      <c r="AC116" s="343"/>
      <c r="AD116" s="343"/>
      <c r="AE116" s="343"/>
      <c r="AF116" s="343"/>
      <c r="AG116" s="343"/>
      <c r="AH116" s="367"/>
      <c r="AI116" s="287"/>
      <c r="AJ116" s="343"/>
      <c r="AK116" s="345"/>
      <c r="AL116" s="16" t="s">
        <v>61</v>
      </c>
    </row>
    <row r="117" spans="1:38" s="22" customFormat="1" ht="12.75" customHeight="1" x14ac:dyDescent="0.2">
      <c r="A117" s="8">
        <v>4</v>
      </c>
      <c r="B117" s="343"/>
      <c r="C117" s="343"/>
      <c r="D117" s="343"/>
      <c r="E117" s="343"/>
      <c r="F117" s="345"/>
      <c r="G117" s="438"/>
      <c r="H117" s="287"/>
      <c r="I117" s="439"/>
      <c r="J117" s="364">
        <f t="shared" si="14"/>
        <v>0</v>
      </c>
      <c r="K117" s="363">
        <f t="shared" si="15"/>
        <v>0</v>
      </c>
      <c r="L117" s="343"/>
      <c r="M117" s="343"/>
      <c r="N117" s="343"/>
      <c r="O117" s="367"/>
      <c r="P117" s="344"/>
      <c r="Q117" s="343"/>
      <c r="R117" s="345"/>
      <c r="S117" s="16" t="s">
        <v>62</v>
      </c>
      <c r="T117" s="8">
        <v>4</v>
      </c>
      <c r="U117" s="343"/>
      <c r="V117" s="343"/>
      <c r="W117" s="343"/>
      <c r="X117" s="343"/>
      <c r="Y117" s="343"/>
      <c r="Z117" s="343"/>
      <c r="AA117" s="343"/>
      <c r="AB117" s="343"/>
      <c r="AC117" s="343"/>
      <c r="AD117" s="343"/>
      <c r="AE117" s="343"/>
      <c r="AF117" s="343"/>
      <c r="AG117" s="343"/>
      <c r="AH117" s="367"/>
      <c r="AI117" s="287"/>
      <c r="AJ117" s="343"/>
      <c r="AK117" s="345"/>
      <c r="AL117" s="16" t="s">
        <v>62</v>
      </c>
    </row>
    <row r="118" spans="1:38" s="22" customFormat="1" ht="12.75" customHeight="1" x14ac:dyDescent="0.2">
      <c r="A118" s="8">
        <v>5</v>
      </c>
      <c r="B118" s="343"/>
      <c r="C118" s="343"/>
      <c r="D118" s="343"/>
      <c r="E118" s="343"/>
      <c r="F118" s="345"/>
      <c r="G118" s="440"/>
      <c r="H118" s="287"/>
      <c r="I118" s="439"/>
      <c r="J118" s="364">
        <f t="shared" si="14"/>
        <v>0</v>
      </c>
      <c r="K118" s="363">
        <f t="shared" si="15"/>
        <v>0</v>
      </c>
      <c r="L118" s="343"/>
      <c r="M118" s="343"/>
      <c r="N118" s="343"/>
      <c r="O118" s="367"/>
      <c r="P118" s="344"/>
      <c r="Q118" s="343"/>
      <c r="R118" s="345"/>
      <c r="S118" s="16" t="s">
        <v>63</v>
      </c>
      <c r="T118" s="8">
        <v>5</v>
      </c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67"/>
      <c r="AI118" s="287"/>
      <c r="AJ118" s="343"/>
      <c r="AK118" s="345"/>
      <c r="AL118" s="16" t="s">
        <v>63</v>
      </c>
    </row>
    <row r="119" spans="1:38" s="22" customFormat="1" ht="12.75" customHeight="1" x14ac:dyDescent="0.2">
      <c r="A119" s="17">
        <v>6</v>
      </c>
      <c r="B119" s="346"/>
      <c r="C119" s="346"/>
      <c r="D119" s="346"/>
      <c r="E119" s="346"/>
      <c r="F119" s="348"/>
      <c r="G119" s="438"/>
      <c r="H119" s="288"/>
      <c r="I119" s="441"/>
      <c r="J119" s="364">
        <f t="shared" si="14"/>
        <v>0</v>
      </c>
      <c r="K119" s="363">
        <f t="shared" si="15"/>
        <v>0</v>
      </c>
      <c r="L119" s="346"/>
      <c r="M119" s="346"/>
      <c r="N119" s="346"/>
      <c r="O119" s="368"/>
      <c r="P119" s="347"/>
      <c r="Q119" s="346"/>
      <c r="R119" s="348"/>
      <c r="S119" s="18" t="s">
        <v>64</v>
      </c>
      <c r="T119" s="17">
        <v>6</v>
      </c>
      <c r="U119" s="346"/>
      <c r="V119" s="346"/>
      <c r="W119" s="346"/>
      <c r="X119" s="346"/>
      <c r="Y119" s="346"/>
      <c r="Z119" s="346"/>
      <c r="AA119" s="346"/>
      <c r="AB119" s="346"/>
      <c r="AC119" s="346"/>
      <c r="AD119" s="346"/>
      <c r="AE119" s="346"/>
      <c r="AF119" s="346"/>
      <c r="AG119" s="346"/>
      <c r="AH119" s="368"/>
      <c r="AI119" s="288"/>
      <c r="AJ119" s="346"/>
      <c r="AK119" s="348"/>
      <c r="AL119" s="18" t="s">
        <v>64</v>
      </c>
    </row>
    <row r="120" spans="1:38" s="22" customFormat="1" ht="12.75" customHeight="1" x14ac:dyDescent="0.2">
      <c r="A120" s="8">
        <v>7</v>
      </c>
      <c r="B120" s="343"/>
      <c r="C120" s="343"/>
      <c r="D120" s="343"/>
      <c r="E120" s="343"/>
      <c r="F120" s="345"/>
      <c r="G120" s="438"/>
      <c r="H120" s="287"/>
      <c r="I120" s="439"/>
      <c r="J120" s="364">
        <f t="shared" si="14"/>
        <v>0</v>
      </c>
      <c r="K120" s="363">
        <f t="shared" si="15"/>
        <v>0</v>
      </c>
      <c r="L120" s="343"/>
      <c r="M120" s="343"/>
      <c r="N120" s="343"/>
      <c r="O120" s="367"/>
      <c r="P120" s="344"/>
      <c r="Q120" s="343"/>
      <c r="R120" s="345"/>
      <c r="S120" s="16" t="s">
        <v>65</v>
      </c>
      <c r="T120" s="8">
        <v>7</v>
      </c>
      <c r="U120" s="343"/>
      <c r="V120" s="343"/>
      <c r="W120" s="343"/>
      <c r="X120" s="343"/>
      <c r="Y120" s="343"/>
      <c r="Z120" s="343"/>
      <c r="AA120" s="343"/>
      <c r="AB120" s="343"/>
      <c r="AC120" s="343"/>
      <c r="AD120" s="343"/>
      <c r="AE120" s="343"/>
      <c r="AF120" s="343"/>
      <c r="AG120" s="343"/>
      <c r="AH120" s="367"/>
      <c r="AI120" s="287"/>
      <c r="AJ120" s="343"/>
      <c r="AK120" s="345"/>
      <c r="AL120" s="16" t="s">
        <v>65</v>
      </c>
    </row>
    <row r="121" spans="1:38" s="22" customFormat="1" ht="12.75" customHeight="1" x14ac:dyDescent="0.2">
      <c r="A121" s="8">
        <v>8</v>
      </c>
      <c r="B121" s="343"/>
      <c r="C121" s="343"/>
      <c r="D121" s="343"/>
      <c r="E121" s="343"/>
      <c r="F121" s="345"/>
      <c r="G121" s="438"/>
      <c r="H121" s="287"/>
      <c r="I121" s="439"/>
      <c r="J121" s="364">
        <f t="shared" si="14"/>
        <v>0</v>
      </c>
      <c r="K121" s="363">
        <f t="shared" si="15"/>
        <v>0</v>
      </c>
      <c r="L121" s="343"/>
      <c r="M121" s="343"/>
      <c r="N121" s="343"/>
      <c r="O121" s="367"/>
      <c r="P121" s="344"/>
      <c r="Q121" s="343"/>
      <c r="R121" s="345"/>
      <c r="S121" s="16" t="s">
        <v>66</v>
      </c>
      <c r="T121" s="8">
        <v>8</v>
      </c>
      <c r="U121" s="343"/>
      <c r="V121" s="343"/>
      <c r="W121" s="343"/>
      <c r="X121" s="343"/>
      <c r="Y121" s="343"/>
      <c r="Z121" s="343"/>
      <c r="AA121" s="343"/>
      <c r="AB121" s="343"/>
      <c r="AC121" s="343"/>
      <c r="AD121" s="343"/>
      <c r="AE121" s="343"/>
      <c r="AF121" s="343"/>
      <c r="AG121" s="343"/>
      <c r="AH121" s="367"/>
      <c r="AI121" s="287"/>
      <c r="AJ121" s="343"/>
      <c r="AK121" s="345"/>
      <c r="AL121" s="16" t="s">
        <v>66</v>
      </c>
    </row>
    <row r="122" spans="1:38" s="22" customFormat="1" ht="12.75" customHeight="1" x14ac:dyDescent="0.2">
      <c r="A122" s="8">
        <v>9</v>
      </c>
      <c r="B122" s="343"/>
      <c r="C122" s="343"/>
      <c r="D122" s="343"/>
      <c r="E122" s="343"/>
      <c r="F122" s="345"/>
      <c r="G122" s="438"/>
      <c r="H122" s="287"/>
      <c r="I122" s="439"/>
      <c r="J122" s="364">
        <f t="shared" si="14"/>
        <v>0</v>
      </c>
      <c r="K122" s="363">
        <f t="shared" si="15"/>
        <v>0</v>
      </c>
      <c r="L122" s="343"/>
      <c r="M122" s="343"/>
      <c r="N122" s="343"/>
      <c r="O122" s="367"/>
      <c r="P122" s="344"/>
      <c r="Q122" s="343"/>
      <c r="R122" s="345"/>
      <c r="S122" s="16" t="s">
        <v>67</v>
      </c>
      <c r="T122" s="8">
        <v>9</v>
      </c>
      <c r="U122" s="343"/>
      <c r="V122" s="343"/>
      <c r="W122" s="343"/>
      <c r="X122" s="343"/>
      <c r="Y122" s="343"/>
      <c r="Z122" s="343"/>
      <c r="AA122" s="343"/>
      <c r="AB122" s="343"/>
      <c r="AC122" s="343"/>
      <c r="AD122" s="343"/>
      <c r="AE122" s="343"/>
      <c r="AF122" s="343"/>
      <c r="AG122" s="343"/>
      <c r="AH122" s="367"/>
      <c r="AI122" s="287"/>
      <c r="AJ122" s="343"/>
      <c r="AK122" s="345"/>
      <c r="AL122" s="16" t="s">
        <v>67</v>
      </c>
    </row>
    <row r="123" spans="1:38" s="22" customFormat="1" ht="12.75" customHeight="1" x14ac:dyDescent="0.2">
      <c r="A123" s="8">
        <v>10</v>
      </c>
      <c r="B123" s="343"/>
      <c r="C123" s="343"/>
      <c r="D123" s="343"/>
      <c r="E123" s="343"/>
      <c r="F123" s="345"/>
      <c r="G123" s="438"/>
      <c r="H123" s="287"/>
      <c r="I123" s="439"/>
      <c r="J123" s="364">
        <f t="shared" si="14"/>
        <v>0</v>
      </c>
      <c r="K123" s="363">
        <f t="shared" si="15"/>
        <v>0</v>
      </c>
      <c r="L123" s="343"/>
      <c r="M123" s="343"/>
      <c r="N123" s="343"/>
      <c r="O123" s="367"/>
      <c r="P123" s="344"/>
      <c r="Q123" s="343"/>
      <c r="R123" s="345"/>
      <c r="S123" s="16" t="s">
        <v>68</v>
      </c>
      <c r="T123" s="8">
        <v>10</v>
      </c>
      <c r="U123" s="343"/>
      <c r="V123" s="343"/>
      <c r="W123" s="343"/>
      <c r="X123" s="343"/>
      <c r="Y123" s="343"/>
      <c r="Z123" s="343"/>
      <c r="AA123" s="343"/>
      <c r="AB123" s="343"/>
      <c r="AC123" s="343"/>
      <c r="AD123" s="343"/>
      <c r="AE123" s="343"/>
      <c r="AF123" s="343"/>
      <c r="AG123" s="343"/>
      <c r="AH123" s="367"/>
      <c r="AI123" s="287"/>
      <c r="AJ123" s="343"/>
      <c r="AK123" s="345"/>
      <c r="AL123" s="16" t="s">
        <v>68</v>
      </c>
    </row>
    <row r="124" spans="1:38" s="22" customFormat="1" ht="12.75" customHeight="1" x14ac:dyDescent="0.2">
      <c r="A124" s="8">
        <v>11</v>
      </c>
      <c r="B124" s="343"/>
      <c r="C124" s="343"/>
      <c r="D124" s="343"/>
      <c r="E124" s="343"/>
      <c r="F124" s="345"/>
      <c r="G124" s="438"/>
      <c r="H124" s="287"/>
      <c r="I124" s="439"/>
      <c r="J124" s="364">
        <f t="shared" si="14"/>
        <v>0</v>
      </c>
      <c r="K124" s="363">
        <f t="shared" si="15"/>
        <v>0</v>
      </c>
      <c r="L124" s="343"/>
      <c r="M124" s="343"/>
      <c r="N124" s="343"/>
      <c r="O124" s="367"/>
      <c r="P124" s="344"/>
      <c r="Q124" s="343"/>
      <c r="R124" s="345"/>
      <c r="S124" s="16" t="s">
        <v>69</v>
      </c>
      <c r="T124" s="8">
        <v>11</v>
      </c>
      <c r="U124" s="343"/>
      <c r="V124" s="343"/>
      <c r="W124" s="343"/>
      <c r="X124" s="343"/>
      <c r="Y124" s="343"/>
      <c r="Z124" s="343"/>
      <c r="AA124" s="343"/>
      <c r="AB124" s="343"/>
      <c r="AC124" s="343"/>
      <c r="AD124" s="343"/>
      <c r="AE124" s="343"/>
      <c r="AF124" s="343"/>
      <c r="AG124" s="343"/>
      <c r="AH124" s="367"/>
      <c r="AI124" s="287"/>
      <c r="AJ124" s="343"/>
      <c r="AK124" s="345"/>
      <c r="AL124" s="16" t="s">
        <v>69</v>
      </c>
    </row>
    <row r="125" spans="1:38" s="22" customFormat="1" ht="12.75" customHeight="1" x14ac:dyDescent="0.2">
      <c r="A125" s="8">
        <v>12</v>
      </c>
      <c r="B125" s="343"/>
      <c r="C125" s="343"/>
      <c r="D125" s="343"/>
      <c r="E125" s="343"/>
      <c r="F125" s="345"/>
      <c r="G125" s="438"/>
      <c r="H125" s="287"/>
      <c r="I125" s="439"/>
      <c r="J125" s="364">
        <f t="shared" si="14"/>
        <v>0</v>
      </c>
      <c r="K125" s="363">
        <f t="shared" si="15"/>
        <v>0</v>
      </c>
      <c r="L125" s="343"/>
      <c r="M125" s="343"/>
      <c r="N125" s="343"/>
      <c r="O125" s="367"/>
      <c r="P125" s="344"/>
      <c r="Q125" s="343"/>
      <c r="R125" s="345"/>
      <c r="S125" s="16" t="s">
        <v>70</v>
      </c>
      <c r="T125" s="8">
        <v>12</v>
      </c>
      <c r="U125" s="343"/>
      <c r="V125" s="343"/>
      <c r="W125" s="343"/>
      <c r="X125" s="343"/>
      <c r="Y125" s="343"/>
      <c r="Z125" s="343"/>
      <c r="AA125" s="343"/>
      <c r="AB125" s="343"/>
      <c r="AC125" s="343"/>
      <c r="AD125" s="343"/>
      <c r="AE125" s="343"/>
      <c r="AF125" s="343"/>
      <c r="AG125" s="343"/>
      <c r="AH125" s="367"/>
      <c r="AI125" s="287"/>
      <c r="AJ125" s="343"/>
      <c r="AK125" s="345"/>
      <c r="AL125" s="16" t="s">
        <v>70</v>
      </c>
    </row>
    <row r="126" spans="1:38" s="22" customFormat="1" ht="12.75" customHeight="1" x14ac:dyDescent="0.2">
      <c r="A126" s="8">
        <v>13</v>
      </c>
      <c r="B126" s="343"/>
      <c r="C126" s="343"/>
      <c r="D126" s="343"/>
      <c r="E126" s="343"/>
      <c r="F126" s="345"/>
      <c r="G126" s="438"/>
      <c r="H126" s="287"/>
      <c r="I126" s="439"/>
      <c r="J126" s="364">
        <f t="shared" si="14"/>
        <v>0</v>
      </c>
      <c r="K126" s="363">
        <f t="shared" si="15"/>
        <v>0</v>
      </c>
      <c r="L126" s="343"/>
      <c r="M126" s="343"/>
      <c r="N126" s="343"/>
      <c r="O126" s="367"/>
      <c r="P126" s="344"/>
      <c r="Q126" s="343"/>
      <c r="R126" s="345"/>
      <c r="S126" s="16" t="s">
        <v>71</v>
      </c>
      <c r="T126" s="8">
        <v>13</v>
      </c>
      <c r="U126" s="343"/>
      <c r="V126" s="343"/>
      <c r="W126" s="343"/>
      <c r="X126" s="343"/>
      <c r="Y126" s="343"/>
      <c r="Z126" s="343"/>
      <c r="AA126" s="343"/>
      <c r="AB126" s="343"/>
      <c r="AC126" s="343"/>
      <c r="AD126" s="343"/>
      <c r="AE126" s="343"/>
      <c r="AF126" s="343"/>
      <c r="AG126" s="343"/>
      <c r="AH126" s="367"/>
      <c r="AI126" s="287"/>
      <c r="AJ126" s="343"/>
      <c r="AK126" s="345"/>
      <c r="AL126" s="16" t="s">
        <v>71</v>
      </c>
    </row>
    <row r="127" spans="1:38" s="22" customFormat="1" ht="12.75" customHeight="1" x14ac:dyDescent="0.2">
      <c r="A127" s="8">
        <v>14</v>
      </c>
      <c r="B127" s="343"/>
      <c r="C127" s="343"/>
      <c r="D127" s="343"/>
      <c r="E127" s="343"/>
      <c r="F127" s="345"/>
      <c r="G127" s="438"/>
      <c r="H127" s="287"/>
      <c r="I127" s="439"/>
      <c r="J127" s="364">
        <f t="shared" si="14"/>
        <v>0</v>
      </c>
      <c r="K127" s="363">
        <f t="shared" si="15"/>
        <v>0</v>
      </c>
      <c r="L127" s="343"/>
      <c r="M127" s="343"/>
      <c r="N127" s="343"/>
      <c r="O127" s="367"/>
      <c r="P127" s="344"/>
      <c r="Q127" s="343"/>
      <c r="R127" s="345"/>
      <c r="S127" s="16" t="s">
        <v>72</v>
      </c>
      <c r="T127" s="8">
        <v>14</v>
      </c>
      <c r="U127" s="343"/>
      <c r="V127" s="343"/>
      <c r="W127" s="343"/>
      <c r="X127" s="343"/>
      <c r="Y127" s="343"/>
      <c r="Z127" s="343"/>
      <c r="AA127" s="343"/>
      <c r="AB127" s="343"/>
      <c r="AC127" s="343"/>
      <c r="AD127" s="343"/>
      <c r="AE127" s="343"/>
      <c r="AF127" s="343"/>
      <c r="AG127" s="343"/>
      <c r="AH127" s="367"/>
      <c r="AI127" s="287"/>
      <c r="AJ127" s="343"/>
      <c r="AK127" s="345"/>
      <c r="AL127" s="16" t="s">
        <v>72</v>
      </c>
    </row>
    <row r="128" spans="1:38" s="22" customFormat="1" ht="12.75" customHeight="1" x14ac:dyDescent="0.2">
      <c r="A128" s="8">
        <v>15</v>
      </c>
      <c r="B128" s="343"/>
      <c r="C128" s="343"/>
      <c r="D128" s="343"/>
      <c r="E128" s="343"/>
      <c r="F128" s="345"/>
      <c r="G128" s="438"/>
      <c r="H128" s="287"/>
      <c r="I128" s="439"/>
      <c r="J128" s="364">
        <f t="shared" si="14"/>
        <v>0</v>
      </c>
      <c r="K128" s="363">
        <f t="shared" si="15"/>
        <v>0</v>
      </c>
      <c r="L128" s="343"/>
      <c r="M128" s="343"/>
      <c r="N128" s="343"/>
      <c r="O128" s="367"/>
      <c r="P128" s="344"/>
      <c r="Q128" s="343"/>
      <c r="R128" s="345"/>
      <c r="S128" s="16" t="s">
        <v>73</v>
      </c>
      <c r="T128" s="8">
        <v>15</v>
      </c>
      <c r="U128" s="343"/>
      <c r="V128" s="343"/>
      <c r="W128" s="343"/>
      <c r="X128" s="343"/>
      <c r="Y128" s="343"/>
      <c r="Z128" s="343"/>
      <c r="AA128" s="343"/>
      <c r="AB128" s="343"/>
      <c r="AC128" s="343"/>
      <c r="AD128" s="343"/>
      <c r="AE128" s="343"/>
      <c r="AF128" s="343"/>
      <c r="AG128" s="343"/>
      <c r="AH128" s="367"/>
      <c r="AI128" s="287"/>
      <c r="AJ128" s="343"/>
      <c r="AK128" s="345"/>
      <c r="AL128" s="16" t="s">
        <v>73</v>
      </c>
    </row>
    <row r="129" spans="1:38" s="22" customFormat="1" ht="12.75" customHeight="1" x14ac:dyDescent="0.2">
      <c r="A129" s="8">
        <v>16</v>
      </c>
      <c r="B129" s="343"/>
      <c r="C129" s="343"/>
      <c r="D129" s="343"/>
      <c r="E129" s="343"/>
      <c r="F129" s="345"/>
      <c r="G129" s="438"/>
      <c r="H129" s="287"/>
      <c r="I129" s="439"/>
      <c r="J129" s="364">
        <f t="shared" si="14"/>
        <v>0</v>
      </c>
      <c r="K129" s="363">
        <f t="shared" si="15"/>
        <v>0</v>
      </c>
      <c r="L129" s="343"/>
      <c r="M129" s="343"/>
      <c r="N129" s="343"/>
      <c r="O129" s="367"/>
      <c r="P129" s="344"/>
      <c r="Q129" s="343"/>
      <c r="R129" s="345"/>
      <c r="S129" s="16" t="s">
        <v>74</v>
      </c>
      <c r="T129" s="8">
        <v>16</v>
      </c>
      <c r="U129" s="343"/>
      <c r="V129" s="343"/>
      <c r="W129" s="343"/>
      <c r="X129" s="343"/>
      <c r="Y129" s="343"/>
      <c r="Z129" s="343"/>
      <c r="AA129" s="343"/>
      <c r="AB129" s="343"/>
      <c r="AC129" s="343"/>
      <c r="AD129" s="343"/>
      <c r="AE129" s="343"/>
      <c r="AF129" s="343"/>
      <c r="AG129" s="343"/>
      <c r="AH129" s="367"/>
      <c r="AI129" s="287"/>
      <c r="AJ129" s="343"/>
      <c r="AK129" s="345"/>
      <c r="AL129" s="16" t="s">
        <v>74</v>
      </c>
    </row>
    <row r="130" spans="1:38" s="22" customFormat="1" ht="12.75" customHeight="1" x14ac:dyDescent="0.2">
      <c r="A130" s="8">
        <v>17</v>
      </c>
      <c r="B130" s="343"/>
      <c r="C130" s="343"/>
      <c r="D130" s="343"/>
      <c r="E130" s="343"/>
      <c r="F130" s="345"/>
      <c r="G130" s="438"/>
      <c r="H130" s="287"/>
      <c r="I130" s="439"/>
      <c r="J130" s="364">
        <f t="shared" si="14"/>
        <v>0</v>
      </c>
      <c r="K130" s="363">
        <f t="shared" si="15"/>
        <v>0</v>
      </c>
      <c r="L130" s="343"/>
      <c r="M130" s="343"/>
      <c r="N130" s="343"/>
      <c r="O130" s="367"/>
      <c r="P130" s="344"/>
      <c r="Q130" s="343"/>
      <c r="R130" s="345"/>
      <c r="S130" s="16" t="s">
        <v>75</v>
      </c>
      <c r="T130" s="8">
        <v>17</v>
      </c>
      <c r="U130" s="343"/>
      <c r="V130" s="343"/>
      <c r="W130" s="343"/>
      <c r="X130" s="343"/>
      <c r="Y130" s="343"/>
      <c r="Z130" s="343"/>
      <c r="AA130" s="343"/>
      <c r="AB130" s="343"/>
      <c r="AC130" s="343"/>
      <c r="AD130" s="343"/>
      <c r="AE130" s="343"/>
      <c r="AF130" s="343"/>
      <c r="AG130" s="343"/>
      <c r="AH130" s="367"/>
      <c r="AI130" s="287"/>
      <c r="AJ130" s="343"/>
      <c r="AK130" s="345"/>
      <c r="AL130" s="16" t="s">
        <v>75</v>
      </c>
    </row>
    <row r="131" spans="1:38" s="22" customFormat="1" ht="12.75" customHeight="1" x14ac:dyDescent="0.2">
      <c r="A131" s="8">
        <v>18</v>
      </c>
      <c r="B131" s="343"/>
      <c r="C131" s="343"/>
      <c r="D131" s="343"/>
      <c r="E131" s="343"/>
      <c r="F131" s="345"/>
      <c r="G131" s="438"/>
      <c r="H131" s="287"/>
      <c r="I131" s="439"/>
      <c r="J131" s="364">
        <f t="shared" si="14"/>
        <v>0</v>
      </c>
      <c r="K131" s="363">
        <f t="shared" si="15"/>
        <v>0</v>
      </c>
      <c r="L131" s="343"/>
      <c r="M131" s="343"/>
      <c r="N131" s="343"/>
      <c r="O131" s="367"/>
      <c r="P131" s="344"/>
      <c r="Q131" s="343"/>
      <c r="R131" s="345"/>
      <c r="S131" s="16" t="s">
        <v>76</v>
      </c>
      <c r="T131" s="8">
        <v>18</v>
      </c>
      <c r="U131" s="343"/>
      <c r="V131" s="343"/>
      <c r="W131" s="343"/>
      <c r="X131" s="343"/>
      <c r="Y131" s="343"/>
      <c r="Z131" s="343"/>
      <c r="AA131" s="343"/>
      <c r="AB131" s="343"/>
      <c r="AC131" s="343"/>
      <c r="AD131" s="343"/>
      <c r="AE131" s="343"/>
      <c r="AF131" s="343"/>
      <c r="AG131" s="343"/>
      <c r="AH131" s="367"/>
      <c r="AI131" s="287"/>
      <c r="AJ131" s="343"/>
      <c r="AK131" s="345"/>
      <c r="AL131" s="16" t="s">
        <v>76</v>
      </c>
    </row>
    <row r="132" spans="1:38" s="22" customFormat="1" ht="12.75" customHeight="1" x14ac:dyDescent="0.2">
      <c r="A132" s="8">
        <v>19</v>
      </c>
      <c r="B132" s="343"/>
      <c r="C132" s="343"/>
      <c r="D132" s="343"/>
      <c r="E132" s="343"/>
      <c r="F132" s="345"/>
      <c r="G132" s="438"/>
      <c r="H132" s="287"/>
      <c r="I132" s="439"/>
      <c r="J132" s="364">
        <f t="shared" si="14"/>
        <v>0</v>
      </c>
      <c r="K132" s="363">
        <f t="shared" si="15"/>
        <v>0</v>
      </c>
      <c r="L132" s="343"/>
      <c r="M132" s="343"/>
      <c r="N132" s="343"/>
      <c r="O132" s="367"/>
      <c r="P132" s="344"/>
      <c r="Q132" s="343"/>
      <c r="R132" s="345"/>
      <c r="S132" s="16" t="s">
        <v>77</v>
      </c>
      <c r="T132" s="8">
        <v>19</v>
      </c>
      <c r="U132" s="343"/>
      <c r="V132" s="343"/>
      <c r="W132" s="343"/>
      <c r="X132" s="343"/>
      <c r="Y132" s="343"/>
      <c r="Z132" s="343"/>
      <c r="AA132" s="343"/>
      <c r="AB132" s="343"/>
      <c r="AC132" s="343"/>
      <c r="AD132" s="343"/>
      <c r="AE132" s="343"/>
      <c r="AF132" s="343"/>
      <c r="AG132" s="343"/>
      <c r="AH132" s="367"/>
      <c r="AI132" s="287"/>
      <c r="AJ132" s="343"/>
      <c r="AK132" s="345"/>
      <c r="AL132" s="16" t="s">
        <v>77</v>
      </c>
    </row>
    <row r="133" spans="1:38" s="22" customFormat="1" ht="12.75" customHeight="1" x14ac:dyDescent="0.2">
      <c r="A133" s="8">
        <v>20</v>
      </c>
      <c r="B133" s="343"/>
      <c r="C133" s="343"/>
      <c r="D133" s="343"/>
      <c r="E133" s="343"/>
      <c r="F133" s="345"/>
      <c r="G133" s="438"/>
      <c r="H133" s="287"/>
      <c r="I133" s="439"/>
      <c r="J133" s="364">
        <f t="shared" si="14"/>
        <v>0</v>
      </c>
      <c r="K133" s="363">
        <f t="shared" si="15"/>
        <v>0</v>
      </c>
      <c r="L133" s="343"/>
      <c r="M133" s="343"/>
      <c r="N133" s="343"/>
      <c r="O133" s="367"/>
      <c r="P133" s="344"/>
      <c r="Q133" s="343"/>
      <c r="R133" s="345"/>
      <c r="S133" s="16" t="s">
        <v>78</v>
      </c>
      <c r="T133" s="8">
        <v>20</v>
      </c>
      <c r="U133" s="343"/>
      <c r="V133" s="343"/>
      <c r="W133" s="343"/>
      <c r="X133" s="343"/>
      <c r="Y133" s="343"/>
      <c r="Z133" s="343"/>
      <c r="AA133" s="343"/>
      <c r="AB133" s="343"/>
      <c r="AC133" s="343"/>
      <c r="AD133" s="343"/>
      <c r="AE133" s="343"/>
      <c r="AF133" s="343"/>
      <c r="AG133" s="343"/>
      <c r="AH133" s="367"/>
      <c r="AI133" s="287"/>
      <c r="AJ133" s="343"/>
      <c r="AK133" s="345"/>
      <c r="AL133" s="16" t="s">
        <v>78</v>
      </c>
    </row>
    <row r="134" spans="1:38" s="22" customFormat="1" ht="12.75" customHeight="1" x14ac:dyDescent="0.2">
      <c r="A134" s="8">
        <v>21</v>
      </c>
      <c r="B134" s="343"/>
      <c r="C134" s="343"/>
      <c r="D134" s="343"/>
      <c r="E134" s="343"/>
      <c r="F134" s="345"/>
      <c r="G134" s="438"/>
      <c r="H134" s="287"/>
      <c r="I134" s="439"/>
      <c r="J134" s="364">
        <f t="shared" si="14"/>
        <v>0</v>
      </c>
      <c r="K134" s="363">
        <f t="shared" si="15"/>
        <v>0</v>
      </c>
      <c r="L134" s="343"/>
      <c r="M134" s="343"/>
      <c r="N134" s="343"/>
      <c r="O134" s="367"/>
      <c r="P134" s="344"/>
      <c r="Q134" s="343"/>
      <c r="R134" s="345"/>
      <c r="S134" s="16" t="s">
        <v>79</v>
      </c>
      <c r="T134" s="8">
        <v>21</v>
      </c>
      <c r="U134" s="343"/>
      <c r="V134" s="343"/>
      <c r="W134" s="343"/>
      <c r="X134" s="343"/>
      <c r="Y134" s="343"/>
      <c r="Z134" s="343"/>
      <c r="AA134" s="343"/>
      <c r="AB134" s="343"/>
      <c r="AC134" s="343"/>
      <c r="AD134" s="343"/>
      <c r="AE134" s="343"/>
      <c r="AF134" s="343"/>
      <c r="AG134" s="343"/>
      <c r="AH134" s="367"/>
      <c r="AI134" s="287"/>
      <c r="AJ134" s="343"/>
      <c r="AK134" s="345"/>
      <c r="AL134" s="16" t="s">
        <v>79</v>
      </c>
    </row>
    <row r="135" spans="1:38" s="22" customFormat="1" ht="12.75" customHeight="1" x14ac:dyDescent="0.2">
      <c r="A135" s="8">
        <v>22</v>
      </c>
      <c r="B135" s="343"/>
      <c r="C135" s="343"/>
      <c r="D135" s="343"/>
      <c r="E135" s="343"/>
      <c r="F135" s="345"/>
      <c r="G135" s="438"/>
      <c r="H135" s="287"/>
      <c r="I135" s="439"/>
      <c r="J135" s="364">
        <f t="shared" si="14"/>
        <v>0</v>
      </c>
      <c r="K135" s="363">
        <f t="shared" si="15"/>
        <v>0</v>
      </c>
      <c r="L135" s="343"/>
      <c r="M135" s="343"/>
      <c r="N135" s="343"/>
      <c r="O135" s="367"/>
      <c r="P135" s="344"/>
      <c r="Q135" s="343"/>
      <c r="R135" s="345"/>
      <c r="S135" s="16" t="s">
        <v>80</v>
      </c>
      <c r="T135" s="8">
        <v>22</v>
      </c>
      <c r="U135" s="343"/>
      <c r="V135" s="343"/>
      <c r="W135" s="343"/>
      <c r="X135" s="343"/>
      <c r="Y135" s="343"/>
      <c r="Z135" s="343"/>
      <c r="AA135" s="343"/>
      <c r="AB135" s="343"/>
      <c r="AC135" s="343"/>
      <c r="AD135" s="343"/>
      <c r="AE135" s="343"/>
      <c r="AF135" s="343"/>
      <c r="AG135" s="343"/>
      <c r="AH135" s="367"/>
      <c r="AI135" s="287"/>
      <c r="AJ135" s="343"/>
      <c r="AK135" s="345"/>
      <c r="AL135" s="16" t="s">
        <v>80</v>
      </c>
    </row>
    <row r="136" spans="1:38" s="22" customFormat="1" ht="12.75" customHeight="1" x14ac:dyDescent="0.2">
      <c r="A136" s="8">
        <v>23</v>
      </c>
      <c r="B136" s="343"/>
      <c r="C136" s="343"/>
      <c r="D136" s="343"/>
      <c r="E136" s="343"/>
      <c r="F136" s="345"/>
      <c r="G136" s="438"/>
      <c r="H136" s="287"/>
      <c r="I136" s="439"/>
      <c r="J136" s="364">
        <f t="shared" si="14"/>
        <v>0</v>
      </c>
      <c r="K136" s="363">
        <f t="shared" si="15"/>
        <v>0</v>
      </c>
      <c r="L136" s="343"/>
      <c r="M136" s="343"/>
      <c r="N136" s="343"/>
      <c r="O136" s="367"/>
      <c r="P136" s="344"/>
      <c r="Q136" s="343"/>
      <c r="R136" s="345"/>
      <c r="S136" s="16" t="s">
        <v>81</v>
      </c>
      <c r="T136" s="8">
        <v>23</v>
      </c>
      <c r="U136" s="343"/>
      <c r="V136" s="343"/>
      <c r="W136" s="343"/>
      <c r="X136" s="343"/>
      <c r="Y136" s="343"/>
      <c r="Z136" s="343"/>
      <c r="AA136" s="343"/>
      <c r="AB136" s="343"/>
      <c r="AC136" s="343"/>
      <c r="AD136" s="343"/>
      <c r="AE136" s="343"/>
      <c r="AF136" s="343"/>
      <c r="AG136" s="343"/>
      <c r="AH136" s="367"/>
      <c r="AI136" s="287"/>
      <c r="AJ136" s="343"/>
      <c r="AK136" s="345"/>
      <c r="AL136" s="16" t="s">
        <v>81</v>
      </c>
    </row>
    <row r="137" spans="1:38" s="22" customFormat="1" ht="12.75" customHeight="1" x14ac:dyDescent="0.2">
      <c r="A137" s="8">
        <v>24</v>
      </c>
      <c r="B137" s="343"/>
      <c r="C137" s="343"/>
      <c r="D137" s="343"/>
      <c r="E137" s="343"/>
      <c r="F137" s="345"/>
      <c r="G137" s="438"/>
      <c r="H137" s="287"/>
      <c r="I137" s="439"/>
      <c r="J137" s="364">
        <f t="shared" si="14"/>
        <v>0</v>
      </c>
      <c r="K137" s="363">
        <f t="shared" si="15"/>
        <v>0</v>
      </c>
      <c r="L137" s="343"/>
      <c r="M137" s="343"/>
      <c r="N137" s="343"/>
      <c r="O137" s="367"/>
      <c r="P137" s="344"/>
      <c r="Q137" s="343"/>
      <c r="R137" s="345"/>
      <c r="S137" s="16" t="s">
        <v>82</v>
      </c>
      <c r="T137" s="8">
        <v>24</v>
      </c>
      <c r="U137" s="343"/>
      <c r="V137" s="343"/>
      <c r="W137" s="343"/>
      <c r="X137" s="343"/>
      <c r="Y137" s="343"/>
      <c r="Z137" s="343"/>
      <c r="AA137" s="343"/>
      <c r="AB137" s="343"/>
      <c r="AC137" s="343"/>
      <c r="AD137" s="343"/>
      <c r="AE137" s="343"/>
      <c r="AF137" s="343"/>
      <c r="AG137" s="343"/>
      <c r="AH137" s="367"/>
      <c r="AI137" s="287"/>
      <c r="AJ137" s="343"/>
      <c r="AK137" s="345"/>
      <c r="AL137" s="16" t="s">
        <v>82</v>
      </c>
    </row>
    <row r="138" spans="1:38" s="22" customFormat="1" ht="12.75" customHeight="1" x14ac:dyDescent="0.2">
      <c r="A138" s="8">
        <v>25</v>
      </c>
      <c r="B138" s="343"/>
      <c r="C138" s="343"/>
      <c r="D138" s="343"/>
      <c r="E138" s="343"/>
      <c r="F138" s="345"/>
      <c r="G138" s="438"/>
      <c r="H138" s="287"/>
      <c r="I138" s="439"/>
      <c r="J138" s="364">
        <f t="shared" si="14"/>
        <v>0</v>
      </c>
      <c r="K138" s="363">
        <f t="shared" si="15"/>
        <v>0</v>
      </c>
      <c r="L138" s="343"/>
      <c r="M138" s="343"/>
      <c r="N138" s="343"/>
      <c r="O138" s="367"/>
      <c r="P138" s="344"/>
      <c r="Q138" s="343"/>
      <c r="R138" s="345"/>
      <c r="S138" s="16" t="s">
        <v>83</v>
      </c>
      <c r="T138" s="8">
        <v>25</v>
      </c>
      <c r="U138" s="343"/>
      <c r="V138" s="343"/>
      <c r="W138" s="343"/>
      <c r="X138" s="343"/>
      <c r="Y138" s="343"/>
      <c r="Z138" s="343"/>
      <c r="AA138" s="343"/>
      <c r="AB138" s="343"/>
      <c r="AC138" s="343"/>
      <c r="AD138" s="343"/>
      <c r="AE138" s="343"/>
      <c r="AF138" s="343"/>
      <c r="AG138" s="343"/>
      <c r="AH138" s="367"/>
      <c r="AI138" s="287"/>
      <c r="AJ138" s="343"/>
      <c r="AK138" s="345"/>
      <c r="AL138" s="16" t="s">
        <v>83</v>
      </c>
    </row>
    <row r="139" spans="1:38" s="22" customFormat="1" ht="12.75" customHeight="1" x14ac:dyDescent="0.2">
      <c r="A139" s="8">
        <v>26</v>
      </c>
      <c r="B139" s="343"/>
      <c r="C139" s="343"/>
      <c r="D139" s="343"/>
      <c r="E139" s="343"/>
      <c r="F139" s="345"/>
      <c r="G139" s="438"/>
      <c r="H139" s="287"/>
      <c r="I139" s="439"/>
      <c r="J139" s="364">
        <f t="shared" si="14"/>
        <v>0</v>
      </c>
      <c r="K139" s="363">
        <f t="shared" si="15"/>
        <v>0</v>
      </c>
      <c r="L139" s="343"/>
      <c r="M139" s="343"/>
      <c r="N139" s="343"/>
      <c r="O139" s="367"/>
      <c r="P139" s="344"/>
      <c r="Q139" s="343"/>
      <c r="R139" s="345"/>
      <c r="S139" s="16" t="s">
        <v>84</v>
      </c>
      <c r="T139" s="8">
        <v>26</v>
      </c>
      <c r="U139" s="343"/>
      <c r="V139" s="343"/>
      <c r="W139" s="343"/>
      <c r="X139" s="343"/>
      <c r="Y139" s="343"/>
      <c r="Z139" s="343"/>
      <c r="AA139" s="343"/>
      <c r="AB139" s="343"/>
      <c r="AC139" s="343"/>
      <c r="AD139" s="343"/>
      <c r="AE139" s="343"/>
      <c r="AF139" s="343"/>
      <c r="AG139" s="343"/>
      <c r="AH139" s="367"/>
      <c r="AI139" s="287"/>
      <c r="AJ139" s="343"/>
      <c r="AK139" s="345"/>
      <c r="AL139" s="16" t="s">
        <v>84</v>
      </c>
    </row>
    <row r="140" spans="1:38" s="22" customFormat="1" ht="12.75" customHeight="1" x14ac:dyDescent="0.2">
      <c r="A140" s="8">
        <v>27</v>
      </c>
      <c r="B140" s="343"/>
      <c r="C140" s="343"/>
      <c r="D140" s="343"/>
      <c r="E140" s="343"/>
      <c r="F140" s="345"/>
      <c r="G140" s="438"/>
      <c r="H140" s="287"/>
      <c r="I140" s="439"/>
      <c r="J140" s="364">
        <f t="shared" si="14"/>
        <v>0</v>
      </c>
      <c r="K140" s="363">
        <f t="shared" si="15"/>
        <v>0</v>
      </c>
      <c r="L140" s="343"/>
      <c r="M140" s="343"/>
      <c r="N140" s="343"/>
      <c r="O140" s="367"/>
      <c r="P140" s="344"/>
      <c r="Q140" s="343"/>
      <c r="R140" s="345"/>
      <c r="S140" s="16" t="s">
        <v>85</v>
      </c>
      <c r="T140" s="8">
        <v>27</v>
      </c>
      <c r="U140" s="343"/>
      <c r="V140" s="343"/>
      <c r="W140" s="343"/>
      <c r="X140" s="343"/>
      <c r="Y140" s="343"/>
      <c r="Z140" s="343"/>
      <c r="AA140" s="343"/>
      <c r="AB140" s="343"/>
      <c r="AC140" s="343"/>
      <c r="AD140" s="343"/>
      <c r="AE140" s="343"/>
      <c r="AF140" s="343"/>
      <c r="AG140" s="343"/>
      <c r="AH140" s="367"/>
      <c r="AI140" s="287"/>
      <c r="AJ140" s="343"/>
      <c r="AK140" s="345"/>
      <c r="AL140" s="16" t="s">
        <v>85</v>
      </c>
    </row>
    <row r="141" spans="1:38" s="22" customFormat="1" ht="12.75" customHeight="1" x14ac:dyDescent="0.2">
      <c r="A141" s="8">
        <v>28</v>
      </c>
      <c r="B141" s="343"/>
      <c r="C141" s="343"/>
      <c r="D141" s="343"/>
      <c r="E141" s="343"/>
      <c r="F141" s="345"/>
      <c r="G141" s="438"/>
      <c r="H141" s="287"/>
      <c r="I141" s="439"/>
      <c r="J141" s="364">
        <f t="shared" si="14"/>
        <v>0</v>
      </c>
      <c r="K141" s="363">
        <f t="shared" si="15"/>
        <v>0</v>
      </c>
      <c r="L141" s="343"/>
      <c r="M141" s="343"/>
      <c r="N141" s="343"/>
      <c r="O141" s="367"/>
      <c r="P141" s="344"/>
      <c r="Q141" s="343"/>
      <c r="R141" s="345"/>
      <c r="S141" s="16" t="s">
        <v>86</v>
      </c>
      <c r="T141" s="8">
        <v>28</v>
      </c>
      <c r="U141" s="343"/>
      <c r="V141" s="343"/>
      <c r="W141" s="343"/>
      <c r="X141" s="343"/>
      <c r="Y141" s="343"/>
      <c r="Z141" s="343"/>
      <c r="AA141" s="343"/>
      <c r="AB141" s="343"/>
      <c r="AC141" s="343"/>
      <c r="AD141" s="343"/>
      <c r="AE141" s="343"/>
      <c r="AF141" s="343"/>
      <c r="AG141" s="343"/>
      <c r="AH141" s="367"/>
      <c r="AI141" s="287"/>
      <c r="AJ141" s="343"/>
      <c r="AK141" s="345"/>
      <c r="AL141" s="16" t="s">
        <v>86</v>
      </c>
    </row>
    <row r="142" spans="1:38" s="22" customFormat="1" ht="12.75" customHeight="1" x14ac:dyDescent="0.2">
      <c r="A142" s="8">
        <v>29</v>
      </c>
      <c r="B142" s="343"/>
      <c r="C142" s="343"/>
      <c r="D142" s="343"/>
      <c r="E142" s="343"/>
      <c r="F142" s="345"/>
      <c r="G142" s="438"/>
      <c r="H142" s="287"/>
      <c r="I142" s="439"/>
      <c r="J142" s="364">
        <f t="shared" si="14"/>
        <v>0</v>
      </c>
      <c r="K142" s="363">
        <f t="shared" si="15"/>
        <v>0</v>
      </c>
      <c r="L142" s="343"/>
      <c r="M142" s="343"/>
      <c r="N142" s="343"/>
      <c r="O142" s="367"/>
      <c r="P142" s="344"/>
      <c r="Q142" s="343"/>
      <c r="R142" s="345"/>
      <c r="S142" s="16" t="s">
        <v>87</v>
      </c>
      <c r="T142" s="8">
        <v>29</v>
      </c>
      <c r="U142" s="343"/>
      <c r="V142" s="343"/>
      <c r="W142" s="343"/>
      <c r="X142" s="347"/>
      <c r="Y142" s="343"/>
      <c r="Z142" s="343"/>
      <c r="AA142" s="343"/>
      <c r="AB142" s="343"/>
      <c r="AC142" s="343"/>
      <c r="AD142" s="343"/>
      <c r="AE142" s="343"/>
      <c r="AF142" s="343"/>
      <c r="AG142" s="343"/>
      <c r="AH142" s="367"/>
      <c r="AI142" s="287"/>
      <c r="AJ142" s="343"/>
      <c r="AK142" s="345"/>
      <c r="AL142" s="16" t="s">
        <v>87</v>
      </c>
    </row>
    <row r="143" spans="1:38" s="22" customFormat="1" ht="12.75" customHeight="1" x14ac:dyDescent="0.2">
      <c r="A143" s="8">
        <v>30</v>
      </c>
      <c r="B143" s="343"/>
      <c r="C143" s="343"/>
      <c r="D143" s="343"/>
      <c r="E143" s="343"/>
      <c r="F143" s="345"/>
      <c r="G143" s="442"/>
      <c r="H143" s="287"/>
      <c r="I143" s="439"/>
      <c r="J143" s="364">
        <f t="shared" si="14"/>
        <v>0</v>
      </c>
      <c r="K143" s="363">
        <f t="shared" si="15"/>
        <v>0</v>
      </c>
      <c r="L143" s="343"/>
      <c r="M143" s="343"/>
      <c r="N143" s="343"/>
      <c r="O143" s="367"/>
      <c r="P143" s="344"/>
      <c r="Q143" s="343"/>
      <c r="R143" s="345"/>
      <c r="S143" s="16" t="s">
        <v>88</v>
      </c>
      <c r="T143" s="8">
        <v>30</v>
      </c>
      <c r="U143" s="343"/>
      <c r="V143" s="343"/>
      <c r="W143" s="343"/>
      <c r="X143" s="343"/>
      <c r="Y143" s="343"/>
      <c r="Z143" s="343"/>
      <c r="AA143" s="343"/>
      <c r="AB143" s="343"/>
      <c r="AC143" s="343"/>
      <c r="AD143" s="343"/>
      <c r="AE143" s="343"/>
      <c r="AF143" s="343"/>
      <c r="AG143" s="343"/>
      <c r="AH143" s="367"/>
      <c r="AI143" s="287"/>
      <c r="AJ143" s="343"/>
      <c r="AK143" s="345"/>
      <c r="AL143" s="16" t="s">
        <v>88</v>
      </c>
    </row>
    <row r="144" spans="1:38" s="22" customFormat="1" ht="12.75" customHeight="1" x14ac:dyDescent="0.2">
      <c r="A144" s="19">
        <v>31</v>
      </c>
      <c r="B144" s="349"/>
      <c r="C144" s="349"/>
      <c r="D144" s="349"/>
      <c r="E144" s="349"/>
      <c r="F144" s="351"/>
      <c r="G144" s="443"/>
      <c r="H144" s="289"/>
      <c r="I144" s="444"/>
      <c r="J144" s="445">
        <f t="shared" si="14"/>
        <v>0</v>
      </c>
      <c r="K144" s="365">
        <f t="shared" si="15"/>
        <v>0</v>
      </c>
      <c r="L144" s="349"/>
      <c r="M144" s="349"/>
      <c r="N144" s="349"/>
      <c r="O144" s="369"/>
      <c r="P144" s="350"/>
      <c r="Q144" s="349"/>
      <c r="R144" s="351"/>
      <c r="S144" s="20" t="s">
        <v>89</v>
      </c>
      <c r="T144" s="19">
        <v>31</v>
      </c>
      <c r="U144" s="349"/>
      <c r="V144" s="349"/>
      <c r="W144" s="349"/>
      <c r="X144" s="349"/>
      <c r="Y144" s="349"/>
      <c r="Z144" s="349"/>
      <c r="AA144" s="349"/>
      <c r="AB144" s="349"/>
      <c r="AC144" s="349"/>
      <c r="AD144" s="349"/>
      <c r="AE144" s="349"/>
      <c r="AF144" s="349"/>
      <c r="AG144" s="349"/>
      <c r="AH144" s="369"/>
      <c r="AI144" s="289"/>
      <c r="AJ144" s="349"/>
      <c r="AK144" s="351"/>
      <c r="AL144" s="20" t="s">
        <v>89</v>
      </c>
    </row>
    <row r="145" spans="1:38" s="297" customFormat="1" ht="12.75" customHeight="1" thickBot="1" x14ac:dyDescent="0.25">
      <c r="A145" s="298"/>
      <c r="B145" s="360">
        <f>SUM(B113:B144)</f>
        <v>0</v>
      </c>
      <c r="C145" s="360">
        <f>SUM(C113:C144)</f>
        <v>0</v>
      </c>
      <c r="D145" s="360">
        <f>SUM(D113:D144)</f>
        <v>0</v>
      </c>
      <c r="E145" s="361">
        <f>SUM(E113:E144)</f>
        <v>0</v>
      </c>
      <c r="F145" s="362">
        <f>SUM(F113:F144)</f>
        <v>0</v>
      </c>
      <c r="G145" s="299"/>
      <c r="H145" s="299" t="s">
        <v>90</v>
      </c>
      <c r="I145" s="314">
        <f>COUNTA(I114:I144)</f>
        <v>0</v>
      </c>
      <c r="J145" s="360">
        <f t="shared" ref="J145:R145" si="16">SUM(J113:J144)</f>
        <v>0</v>
      </c>
      <c r="K145" s="360">
        <f t="shared" si="16"/>
        <v>0</v>
      </c>
      <c r="L145" s="360">
        <f t="shared" si="16"/>
        <v>0</v>
      </c>
      <c r="M145" s="360">
        <f t="shared" si="16"/>
        <v>0</v>
      </c>
      <c r="N145" s="360">
        <f t="shared" si="16"/>
        <v>0</v>
      </c>
      <c r="O145" s="361">
        <f t="shared" si="16"/>
        <v>0</v>
      </c>
      <c r="P145" s="361">
        <f t="shared" si="16"/>
        <v>0</v>
      </c>
      <c r="Q145" s="360">
        <f t="shared" si="16"/>
        <v>0</v>
      </c>
      <c r="R145" s="366">
        <f t="shared" si="16"/>
        <v>0</v>
      </c>
      <c r="S145" s="300"/>
      <c r="T145" s="298"/>
      <c r="U145" s="360">
        <f t="shared" ref="U145:AH145" si="17">SUM(U113:U144)</f>
        <v>0</v>
      </c>
      <c r="V145" s="360">
        <f t="shared" si="17"/>
        <v>0</v>
      </c>
      <c r="W145" s="360">
        <f t="shared" si="17"/>
        <v>0</v>
      </c>
      <c r="X145" s="360">
        <f t="shared" si="17"/>
        <v>0</v>
      </c>
      <c r="Y145" s="360">
        <f t="shared" si="17"/>
        <v>0</v>
      </c>
      <c r="Z145" s="360">
        <f t="shared" si="17"/>
        <v>0</v>
      </c>
      <c r="AA145" s="360">
        <f t="shared" si="17"/>
        <v>0</v>
      </c>
      <c r="AB145" s="360">
        <f t="shared" si="17"/>
        <v>0</v>
      </c>
      <c r="AC145" s="360">
        <f t="shared" si="17"/>
        <v>0</v>
      </c>
      <c r="AD145" s="360">
        <f t="shared" si="17"/>
        <v>0</v>
      </c>
      <c r="AE145" s="360">
        <f t="shared" si="17"/>
        <v>0</v>
      </c>
      <c r="AF145" s="360">
        <f t="shared" si="17"/>
        <v>0</v>
      </c>
      <c r="AG145" s="360">
        <f t="shared" si="17"/>
        <v>0</v>
      </c>
      <c r="AH145" s="362">
        <f t="shared" si="17"/>
        <v>0</v>
      </c>
      <c r="AI145" s="301"/>
      <c r="AJ145" s="360">
        <f>SUM(AJ113:AJ144)</f>
        <v>0</v>
      </c>
      <c r="AK145" s="366">
        <f>SUM(AK113:AK144)</f>
        <v>0</v>
      </c>
      <c r="AL145" s="300"/>
    </row>
    <row r="146" spans="1:38" ht="12.75" customHeight="1" thickTop="1" x14ac:dyDescent="0.2">
      <c r="A146" s="40"/>
      <c r="B146" s="40"/>
      <c r="C146" s="40"/>
      <c r="D146" s="40"/>
      <c r="E146" s="40"/>
      <c r="F146" s="40"/>
      <c r="G146" s="41"/>
      <c r="H146" s="40"/>
      <c r="I146" s="42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</row>
    <row r="147" spans="1:38" ht="12.75" customHeight="1" x14ac:dyDescent="0.2">
      <c r="A147" s="188"/>
      <c r="B147" s="188"/>
      <c r="C147" s="188"/>
      <c r="D147" s="188"/>
      <c r="E147" s="188"/>
      <c r="F147" s="188"/>
      <c r="G147" s="285"/>
      <c r="H147" s="188"/>
      <c r="I147" s="169"/>
      <c r="J147" s="188"/>
      <c r="K147" s="188"/>
      <c r="L147" s="188"/>
      <c r="M147" s="188"/>
      <c r="N147" s="188"/>
      <c r="O147" s="188"/>
      <c r="P147" s="188"/>
      <c r="Q147" s="188"/>
      <c r="R147" s="188"/>
      <c r="S147" s="188"/>
      <c r="T147" s="188"/>
      <c r="U147" s="188"/>
      <c r="V147" s="188"/>
      <c r="W147" s="188"/>
      <c r="X147" s="188"/>
      <c r="Y147" s="188"/>
      <c r="Z147" s="188"/>
      <c r="AA147" s="188"/>
      <c r="AB147" s="188"/>
      <c r="AC147" s="188"/>
      <c r="AD147" s="188"/>
      <c r="AE147" s="188"/>
      <c r="AF147" s="188"/>
      <c r="AG147" s="188"/>
      <c r="AH147" s="188"/>
      <c r="AI147" s="188"/>
      <c r="AJ147" s="188"/>
      <c r="AK147" s="188"/>
      <c r="AL147" s="188"/>
    </row>
    <row r="148" spans="1:38" ht="12.75" customHeight="1" x14ac:dyDescent="0.2">
      <c r="A148" s="22"/>
      <c r="B148" s="22"/>
      <c r="C148" s="22"/>
      <c r="D148" s="22"/>
      <c r="E148" s="22"/>
      <c r="F148" s="22"/>
      <c r="G148" s="527" t="str">
        <f>$G$10</f>
        <v>UNITED STEELWORKERS - LOCAL UNION</v>
      </c>
      <c r="H148" s="527"/>
      <c r="I148" s="527"/>
      <c r="J148" s="11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11" t="str">
        <f>$AA$10</f>
        <v>FINANCIAL SECRETARY'S CASH BOOK</v>
      </c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</row>
    <row r="149" spans="1:38" ht="12.75" customHeight="1" x14ac:dyDescent="0.2">
      <c r="A149" s="22"/>
      <c r="B149" s="137" t="str">
        <f>$B$11</f>
        <v>Month</v>
      </c>
      <c r="C149" s="73" t="str">
        <f>$C$11</f>
        <v>JUNE</v>
      </c>
      <c r="D149" s="137" t="str">
        <f>$D$11</f>
        <v>Year</v>
      </c>
      <c r="E149" s="44">
        <f>$E$11</f>
        <v>0</v>
      </c>
      <c r="F149" s="22"/>
      <c r="G149" s="31"/>
      <c r="H149" s="22"/>
      <c r="I149" s="5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137"/>
      <c r="AJ149" s="178" t="str">
        <f>$C$11</f>
        <v>JUNE</v>
      </c>
      <c r="AK149" s="44">
        <f>$E$11</f>
        <v>0</v>
      </c>
    </row>
    <row r="150" spans="1:38" ht="12.75" customHeight="1" x14ac:dyDescent="0.2">
      <c r="A150" s="22"/>
      <c r="B150" s="137" t="str">
        <f>$B$12</f>
        <v>Page No.</v>
      </c>
      <c r="C150" s="177">
        <f>C104+1</f>
        <v>4</v>
      </c>
      <c r="D150" s="110"/>
      <c r="E150" s="110"/>
      <c r="F150" s="22"/>
      <c r="G150" s="31"/>
      <c r="H150" s="22"/>
      <c r="I150" s="5" t="s">
        <v>53</v>
      </c>
      <c r="J150" s="22"/>
      <c r="K150" s="22"/>
      <c r="L150" s="5"/>
      <c r="M150" s="22"/>
      <c r="N150" s="22"/>
      <c r="O150" s="22"/>
      <c r="P150" s="33"/>
      <c r="Q150" s="22"/>
      <c r="R150" s="33"/>
      <c r="S150" s="22"/>
      <c r="T150" s="22"/>
      <c r="U150" s="22"/>
      <c r="V150" s="22"/>
      <c r="W150" s="22"/>
      <c r="X150" s="22"/>
      <c r="Y150" s="22"/>
      <c r="Z150" s="22"/>
      <c r="AA150" s="22"/>
      <c r="AB150" s="34" t="s">
        <v>54</v>
      </c>
      <c r="AC150" s="22"/>
      <c r="AD150" s="22"/>
      <c r="AE150" s="22"/>
      <c r="AF150" s="22"/>
      <c r="AG150" s="22"/>
      <c r="AH150" s="22"/>
      <c r="AI150" s="137" t="str">
        <f>$B$12</f>
        <v>Page No.</v>
      </c>
      <c r="AJ150" s="323">
        <f>AJ104+1</f>
        <v>4</v>
      </c>
      <c r="AK150" s="172"/>
      <c r="AL150" s="111"/>
    </row>
    <row r="151" spans="1:38" ht="12.75" customHeight="1" x14ac:dyDescent="0.2">
      <c r="A151" s="3"/>
      <c r="B151" s="3"/>
      <c r="C151" s="3"/>
      <c r="D151" s="3"/>
      <c r="E151" s="3"/>
      <c r="F151" s="3"/>
      <c r="G151" s="35"/>
      <c r="H151" s="3"/>
      <c r="I151" s="5"/>
      <c r="J151" s="3"/>
      <c r="K151" s="3"/>
      <c r="L151" s="22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22"/>
      <c r="AF151" s="3"/>
      <c r="AG151" s="3"/>
      <c r="AH151" s="3"/>
      <c r="AI151" s="3"/>
      <c r="AJ151" s="3"/>
      <c r="AK151" s="3"/>
      <c r="AL151" s="3"/>
    </row>
    <row r="152" spans="1:38" ht="12.75" customHeight="1" x14ac:dyDescent="0.2">
      <c r="A152" s="36"/>
      <c r="B152" s="36"/>
      <c r="C152" s="36"/>
      <c r="D152" s="36"/>
      <c r="E152" s="36"/>
      <c r="F152" s="36"/>
      <c r="G152" s="37"/>
      <c r="H152" s="36"/>
      <c r="I152" s="38"/>
      <c r="J152" s="36"/>
      <c r="K152" s="36"/>
      <c r="L152" s="38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8"/>
      <c r="AF152" s="36"/>
      <c r="AG152" s="36"/>
      <c r="AH152" s="36"/>
      <c r="AI152" s="36"/>
      <c r="AJ152" s="36"/>
      <c r="AK152" s="36"/>
      <c r="AL152" s="36"/>
    </row>
    <row r="153" spans="1:38" customFormat="1" ht="12.75" customHeight="1" x14ac:dyDescent="0.2">
      <c r="A153" s="1"/>
      <c r="B153" s="484" t="s">
        <v>55</v>
      </c>
      <c r="C153" s="473"/>
      <c r="D153" s="473"/>
      <c r="E153" s="473"/>
      <c r="F153" s="474"/>
      <c r="G153" s="21"/>
      <c r="H153" s="2" t="s">
        <v>56</v>
      </c>
      <c r="I153" s="95"/>
      <c r="J153" s="473" t="s">
        <v>255</v>
      </c>
      <c r="K153" s="474"/>
      <c r="L153" s="3"/>
      <c r="M153" s="3"/>
      <c r="N153" s="3"/>
      <c r="O153" s="5" t="s">
        <v>57</v>
      </c>
      <c r="P153" s="3"/>
      <c r="Q153" s="3"/>
      <c r="R153" s="1"/>
      <c r="S153" s="3"/>
      <c r="T153" s="1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13"/>
      <c r="AJ153" s="3"/>
      <c r="AK153" s="1"/>
      <c r="AL153" s="3"/>
    </row>
    <row r="154" spans="1:38" customFormat="1" ht="12.75" customHeight="1" x14ac:dyDescent="0.2">
      <c r="A154" s="1"/>
      <c r="B154" s="3"/>
      <c r="C154" s="3"/>
      <c r="D154" s="3"/>
      <c r="E154" s="188"/>
      <c r="F154" s="1"/>
      <c r="G154" s="21"/>
      <c r="H154" s="13"/>
      <c r="I154" s="96"/>
      <c r="J154" s="3"/>
      <c r="K154" s="1"/>
      <c r="L154" s="3"/>
      <c r="M154" s="3"/>
      <c r="N154" s="3"/>
      <c r="O154" s="3"/>
      <c r="P154" s="3"/>
      <c r="Q154" s="3"/>
      <c r="R154" s="1"/>
      <c r="S154" s="3"/>
      <c r="T154" s="1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13"/>
      <c r="AJ154" s="3"/>
      <c r="AK154" s="1"/>
      <c r="AL154" s="3"/>
    </row>
    <row r="155" spans="1:38" customFormat="1" ht="12.75" customHeight="1" thickBot="1" x14ac:dyDescent="0.25">
      <c r="A155" s="29"/>
      <c r="B155" s="26">
        <v>1</v>
      </c>
      <c r="C155" s="26">
        <v>2</v>
      </c>
      <c r="D155" s="26">
        <v>3</v>
      </c>
      <c r="E155" s="26">
        <v>4</v>
      </c>
      <c r="F155" s="28">
        <v>5</v>
      </c>
      <c r="G155" s="39">
        <v>6</v>
      </c>
      <c r="H155" s="28">
        <v>7</v>
      </c>
      <c r="I155" s="97">
        <v>8</v>
      </c>
      <c r="J155" s="26">
        <v>9</v>
      </c>
      <c r="K155" s="28">
        <v>10</v>
      </c>
      <c r="L155" s="26">
        <v>11</v>
      </c>
      <c r="M155" s="26" t="s">
        <v>1</v>
      </c>
      <c r="N155" s="26">
        <v>12</v>
      </c>
      <c r="O155" s="26">
        <v>13</v>
      </c>
      <c r="P155" s="26">
        <v>14</v>
      </c>
      <c r="Q155" s="26">
        <v>15</v>
      </c>
      <c r="R155" s="28" t="s">
        <v>2</v>
      </c>
      <c r="S155" s="25"/>
      <c r="T155" s="29"/>
      <c r="U155" s="26">
        <v>16</v>
      </c>
      <c r="V155" s="26">
        <v>17</v>
      </c>
      <c r="W155" s="26">
        <v>18</v>
      </c>
      <c r="X155" s="26">
        <v>19</v>
      </c>
      <c r="Y155" s="26">
        <v>20</v>
      </c>
      <c r="Z155" s="26" t="s">
        <v>3</v>
      </c>
      <c r="AA155" s="26">
        <v>21</v>
      </c>
      <c r="AB155" s="26">
        <v>22</v>
      </c>
      <c r="AC155" s="26">
        <v>23</v>
      </c>
      <c r="AD155" s="26">
        <v>24</v>
      </c>
      <c r="AE155" s="26">
        <v>25</v>
      </c>
      <c r="AF155" s="26">
        <v>26</v>
      </c>
      <c r="AG155" s="26">
        <v>27</v>
      </c>
      <c r="AH155" s="26">
        <v>28</v>
      </c>
      <c r="AI155" s="30">
        <v>29</v>
      </c>
      <c r="AJ155" s="26">
        <v>30</v>
      </c>
      <c r="AK155" s="28">
        <v>31</v>
      </c>
      <c r="AL155" s="25"/>
    </row>
    <row r="156" spans="1:38" s="4" customFormat="1" ht="12.75" customHeight="1" thickTop="1" x14ac:dyDescent="0.2">
      <c r="A156" s="1"/>
      <c r="B156" s="84" t="s">
        <v>4</v>
      </c>
      <c r="C156" s="98"/>
      <c r="D156" s="84" t="s">
        <v>5</v>
      </c>
      <c r="E156" s="185" t="s">
        <v>6</v>
      </c>
      <c r="F156" s="83" t="s">
        <v>7</v>
      </c>
      <c r="G156" s="160"/>
      <c r="H156" s="83"/>
      <c r="I156" s="100"/>
      <c r="J156" s="84"/>
      <c r="K156" s="83"/>
      <c r="L156" s="84" t="s">
        <v>237</v>
      </c>
      <c r="M156" s="84"/>
      <c r="N156" s="84" t="s">
        <v>235</v>
      </c>
      <c r="O156" s="101" t="s">
        <v>481</v>
      </c>
      <c r="P156" s="274"/>
      <c r="Q156" s="84" t="s">
        <v>391</v>
      </c>
      <c r="R156" s="83" t="s">
        <v>274</v>
      </c>
      <c r="S156" s="103"/>
      <c r="T156" s="67"/>
      <c r="U156" s="475" t="s">
        <v>256</v>
      </c>
      <c r="V156" s="476"/>
      <c r="W156" s="476"/>
      <c r="X156" s="476"/>
      <c r="Y156" s="477"/>
      <c r="Z156" s="84" t="s">
        <v>10</v>
      </c>
      <c r="AA156" s="84" t="s">
        <v>11</v>
      </c>
      <c r="AB156" s="84" t="s">
        <v>205</v>
      </c>
      <c r="AC156" s="84" t="s">
        <v>12</v>
      </c>
      <c r="AD156" s="84" t="s">
        <v>13</v>
      </c>
      <c r="AE156" s="84" t="s">
        <v>14</v>
      </c>
      <c r="AF156" s="84"/>
      <c r="AG156" s="84"/>
      <c r="AH156" s="101"/>
      <c r="AI156" s="102"/>
      <c r="AJ156" s="84" t="s">
        <v>15</v>
      </c>
      <c r="AK156" s="83" t="s">
        <v>7</v>
      </c>
      <c r="AL156" s="3"/>
    </row>
    <row r="157" spans="1:38" s="4" customFormat="1" ht="12.75" customHeight="1" x14ac:dyDescent="0.2">
      <c r="A157" s="1"/>
      <c r="B157" s="84" t="s">
        <v>8</v>
      </c>
      <c r="C157" s="84" t="s">
        <v>16</v>
      </c>
      <c r="D157" s="84" t="s">
        <v>17</v>
      </c>
      <c r="E157" s="186" t="s">
        <v>8</v>
      </c>
      <c r="F157" s="83" t="s">
        <v>18</v>
      </c>
      <c r="G157" s="160" t="s">
        <v>19</v>
      </c>
      <c r="H157" s="83" t="s">
        <v>20</v>
      </c>
      <c r="I157" s="100" t="s">
        <v>394</v>
      </c>
      <c r="J157" s="84" t="s">
        <v>21</v>
      </c>
      <c r="K157" s="83" t="s">
        <v>22</v>
      </c>
      <c r="L157" s="84" t="s">
        <v>392</v>
      </c>
      <c r="M157" s="84" t="s">
        <v>393</v>
      </c>
      <c r="N157" s="84" t="s">
        <v>262</v>
      </c>
      <c r="O157" s="101" t="s">
        <v>262</v>
      </c>
      <c r="P157" s="186" t="s">
        <v>23</v>
      </c>
      <c r="Q157" s="84" t="s">
        <v>8</v>
      </c>
      <c r="R157" s="83" t="s">
        <v>8</v>
      </c>
      <c r="S157" s="103"/>
      <c r="T157" s="67"/>
      <c r="U157" s="84" t="s">
        <v>25</v>
      </c>
      <c r="V157" s="84" t="s">
        <v>26</v>
      </c>
      <c r="W157" s="84" t="s">
        <v>27</v>
      </c>
      <c r="X157" s="84" t="s">
        <v>28</v>
      </c>
      <c r="Y157" s="84" t="s">
        <v>136</v>
      </c>
      <c r="Z157" s="84" t="s">
        <v>252</v>
      </c>
      <c r="AA157" s="84" t="s">
        <v>137</v>
      </c>
      <c r="AB157" s="84" t="s">
        <v>204</v>
      </c>
      <c r="AC157" s="84" t="s">
        <v>30</v>
      </c>
      <c r="AD157" s="84" t="s">
        <v>140</v>
      </c>
      <c r="AE157" s="84" t="s">
        <v>31</v>
      </c>
      <c r="AF157" s="84" t="s">
        <v>32</v>
      </c>
      <c r="AG157" s="84" t="s">
        <v>206</v>
      </c>
      <c r="AH157" s="101" t="s">
        <v>16</v>
      </c>
      <c r="AI157" s="99" t="s">
        <v>34</v>
      </c>
      <c r="AJ157" s="84" t="s">
        <v>35</v>
      </c>
      <c r="AK157" s="83" t="s">
        <v>18</v>
      </c>
      <c r="AL157" s="3"/>
    </row>
    <row r="158" spans="1:38" s="4" customFormat="1" ht="12.75" customHeight="1" thickBot="1" x14ac:dyDescent="0.25">
      <c r="A158" s="6"/>
      <c r="B158" s="85" t="s">
        <v>36</v>
      </c>
      <c r="C158" s="85" t="s">
        <v>37</v>
      </c>
      <c r="D158" s="85" t="s">
        <v>38</v>
      </c>
      <c r="E158" s="187" t="s">
        <v>39</v>
      </c>
      <c r="F158" s="104" t="s">
        <v>40</v>
      </c>
      <c r="G158" s="161"/>
      <c r="H158" s="104"/>
      <c r="I158" s="105" t="s">
        <v>41</v>
      </c>
      <c r="J158" s="85"/>
      <c r="K158" s="104"/>
      <c r="L158" s="85" t="s">
        <v>237</v>
      </c>
      <c r="M158" s="85"/>
      <c r="N158" s="85" t="s">
        <v>236</v>
      </c>
      <c r="O158" s="106" t="s">
        <v>236</v>
      </c>
      <c r="P158" s="275"/>
      <c r="Q158" s="276" t="s">
        <v>24</v>
      </c>
      <c r="R158" s="277" t="s">
        <v>24</v>
      </c>
      <c r="S158" s="108"/>
      <c r="T158" s="76"/>
      <c r="U158" s="85" t="s">
        <v>42</v>
      </c>
      <c r="V158" s="85" t="s">
        <v>43</v>
      </c>
      <c r="W158" s="85"/>
      <c r="X158" s="85" t="s">
        <v>44</v>
      </c>
      <c r="Y158" s="85" t="s">
        <v>30</v>
      </c>
      <c r="Z158" s="85" t="s">
        <v>30</v>
      </c>
      <c r="AA158" s="85" t="s">
        <v>138</v>
      </c>
      <c r="AB158" s="85" t="s">
        <v>15</v>
      </c>
      <c r="AC158" s="85" t="s">
        <v>139</v>
      </c>
      <c r="AD158" s="85" t="s">
        <v>141</v>
      </c>
      <c r="AE158" s="85" t="s">
        <v>47</v>
      </c>
      <c r="AF158" s="85" t="s">
        <v>48</v>
      </c>
      <c r="AG158" s="85" t="s">
        <v>15</v>
      </c>
      <c r="AH158" s="106" t="s">
        <v>30</v>
      </c>
      <c r="AI158" s="107"/>
      <c r="AJ158" s="85" t="s">
        <v>49</v>
      </c>
      <c r="AK158" s="104" t="s">
        <v>188</v>
      </c>
      <c r="AL158" s="7"/>
    </row>
    <row r="159" spans="1:38" s="297" customFormat="1" ht="12.75" customHeight="1" thickTop="1" x14ac:dyDescent="0.2">
      <c r="A159" s="292"/>
      <c r="B159" s="364">
        <f>B145</f>
        <v>0</v>
      </c>
      <c r="C159" s="364">
        <f>C145</f>
        <v>0</v>
      </c>
      <c r="D159" s="364">
        <f>D145</f>
        <v>0</v>
      </c>
      <c r="E159" s="378">
        <f>E145</f>
        <v>0</v>
      </c>
      <c r="F159" s="363">
        <f>F145</f>
        <v>0</v>
      </c>
      <c r="G159" s="132" t="str">
        <f>$C$11</f>
        <v>JUNE</v>
      </c>
      <c r="H159" s="293" t="s">
        <v>58</v>
      </c>
      <c r="I159" s="294"/>
      <c r="J159" s="379">
        <f t="shared" ref="J159:R159" si="18">J145</f>
        <v>0</v>
      </c>
      <c r="K159" s="380">
        <f t="shared" si="18"/>
        <v>0</v>
      </c>
      <c r="L159" s="364">
        <f t="shared" si="18"/>
        <v>0</v>
      </c>
      <c r="M159" s="364">
        <f t="shared" si="18"/>
        <v>0</v>
      </c>
      <c r="N159" s="364">
        <f t="shared" si="18"/>
        <v>0</v>
      </c>
      <c r="O159" s="378">
        <f t="shared" si="18"/>
        <v>0</v>
      </c>
      <c r="P159" s="378">
        <f t="shared" si="18"/>
        <v>0</v>
      </c>
      <c r="Q159" s="364">
        <f t="shared" si="18"/>
        <v>0</v>
      </c>
      <c r="R159" s="381">
        <f t="shared" si="18"/>
        <v>0</v>
      </c>
      <c r="S159" s="295"/>
      <c r="T159" s="292"/>
      <c r="U159" s="364">
        <f t="shared" ref="U159:AH159" si="19">U145</f>
        <v>0</v>
      </c>
      <c r="V159" s="364">
        <f t="shared" si="19"/>
        <v>0</v>
      </c>
      <c r="W159" s="364">
        <f t="shared" si="19"/>
        <v>0</v>
      </c>
      <c r="X159" s="364">
        <f t="shared" si="19"/>
        <v>0</v>
      </c>
      <c r="Y159" s="364">
        <f t="shared" si="19"/>
        <v>0</v>
      </c>
      <c r="Z159" s="364">
        <f t="shared" si="19"/>
        <v>0</v>
      </c>
      <c r="AA159" s="364">
        <f t="shared" si="19"/>
        <v>0</v>
      </c>
      <c r="AB159" s="364">
        <f t="shared" si="19"/>
        <v>0</v>
      </c>
      <c r="AC159" s="364">
        <f t="shared" si="19"/>
        <v>0</v>
      </c>
      <c r="AD159" s="364">
        <f t="shared" si="19"/>
        <v>0</v>
      </c>
      <c r="AE159" s="364">
        <f t="shared" si="19"/>
        <v>0</v>
      </c>
      <c r="AF159" s="364">
        <f t="shared" si="19"/>
        <v>0</v>
      </c>
      <c r="AG159" s="364">
        <f t="shared" si="19"/>
        <v>0</v>
      </c>
      <c r="AH159" s="364">
        <f t="shared" si="19"/>
        <v>0</v>
      </c>
      <c r="AI159" s="296"/>
      <c r="AJ159" s="364">
        <f>AJ145</f>
        <v>0</v>
      </c>
      <c r="AK159" s="382">
        <f>AK145</f>
        <v>0</v>
      </c>
      <c r="AL159" s="295"/>
    </row>
    <row r="160" spans="1:38" s="22" customFormat="1" ht="12.75" customHeight="1" x14ac:dyDescent="0.2">
      <c r="A160" s="8">
        <v>1</v>
      </c>
      <c r="B160" s="343"/>
      <c r="C160" s="343"/>
      <c r="D160" s="343"/>
      <c r="E160" s="343"/>
      <c r="F160" s="345"/>
      <c r="G160" s="438"/>
      <c r="H160" s="287"/>
      <c r="I160" s="439"/>
      <c r="J160" s="364">
        <f t="shared" ref="J160:J190" si="20">SUM(B160:F160)</f>
        <v>0</v>
      </c>
      <c r="K160" s="363">
        <f t="shared" ref="K160:K190" si="21">SUM(U160:AK160)-SUM(L160:R160)</f>
        <v>0</v>
      </c>
      <c r="L160" s="343"/>
      <c r="M160" s="343"/>
      <c r="N160" s="343"/>
      <c r="O160" s="367"/>
      <c r="P160" s="344"/>
      <c r="Q160" s="343"/>
      <c r="R160" s="345"/>
      <c r="S160" s="16" t="s">
        <v>59</v>
      </c>
      <c r="T160" s="8">
        <v>1</v>
      </c>
      <c r="U160" s="343"/>
      <c r="V160" s="343"/>
      <c r="W160" s="343"/>
      <c r="X160" s="343"/>
      <c r="Y160" s="343"/>
      <c r="Z160" s="343"/>
      <c r="AA160" s="343"/>
      <c r="AB160" s="343"/>
      <c r="AC160" s="343"/>
      <c r="AD160" s="343"/>
      <c r="AE160" s="343"/>
      <c r="AF160" s="343"/>
      <c r="AG160" s="343"/>
      <c r="AH160" s="367"/>
      <c r="AI160" s="287"/>
      <c r="AJ160" s="343"/>
      <c r="AK160" s="345"/>
      <c r="AL160" s="16" t="s">
        <v>59</v>
      </c>
    </row>
    <row r="161" spans="1:38" s="22" customFormat="1" ht="12.75" customHeight="1" x14ac:dyDescent="0.2">
      <c r="A161" s="8">
        <v>2</v>
      </c>
      <c r="B161" s="343"/>
      <c r="C161" s="343"/>
      <c r="D161" s="343"/>
      <c r="E161" s="343"/>
      <c r="F161" s="345"/>
      <c r="G161" s="438"/>
      <c r="H161" s="287"/>
      <c r="I161" s="439"/>
      <c r="J161" s="364">
        <f t="shared" si="20"/>
        <v>0</v>
      </c>
      <c r="K161" s="363">
        <f t="shared" si="21"/>
        <v>0</v>
      </c>
      <c r="L161" s="343"/>
      <c r="M161" s="343"/>
      <c r="N161" s="343"/>
      <c r="O161" s="367"/>
      <c r="P161" s="344"/>
      <c r="Q161" s="343"/>
      <c r="R161" s="345"/>
      <c r="S161" s="16" t="s">
        <v>60</v>
      </c>
      <c r="T161" s="8">
        <v>2</v>
      </c>
      <c r="U161" s="343"/>
      <c r="V161" s="343"/>
      <c r="W161" s="343"/>
      <c r="X161" s="343"/>
      <c r="Y161" s="343"/>
      <c r="Z161" s="343"/>
      <c r="AA161" s="343"/>
      <c r="AB161" s="343"/>
      <c r="AC161" s="343"/>
      <c r="AD161" s="343"/>
      <c r="AE161" s="343"/>
      <c r="AF161" s="343"/>
      <c r="AG161" s="343"/>
      <c r="AH161" s="367"/>
      <c r="AI161" s="287"/>
      <c r="AJ161" s="343"/>
      <c r="AK161" s="345"/>
      <c r="AL161" s="16" t="s">
        <v>60</v>
      </c>
    </row>
    <row r="162" spans="1:38" s="22" customFormat="1" ht="12.75" customHeight="1" x14ac:dyDescent="0.2">
      <c r="A162" s="8">
        <v>3</v>
      </c>
      <c r="B162" s="343"/>
      <c r="C162" s="343"/>
      <c r="D162" s="343"/>
      <c r="E162" s="343"/>
      <c r="F162" s="345"/>
      <c r="G162" s="438"/>
      <c r="H162" s="287"/>
      <c r="I162" s="439"/>
      <c r="J162" s="364">
        <f t="shared" si="20"/>
        <v>0</v>
      </c>
      <c r="K162" s="363">
        <f t="shared" si="21"/>
        <v>0</v>
      </c>
      <c r="L162" s="343"/>
      <c r="M162" s="343"/>
      <c r="N162" s="343"/>
      <c r="O162" s="367"/>
      <c r="P162" s="344"/>
      <c r="Q162" s="343"/>
      <c r="R162" s="345"/>
      <c r="S162" s="16" t="s">
        <v>61</v>
      </c>
      <c r="T162" s="8">
        <v>3</v>
      </c>
      <c r="U162" s="343"/>
      <c r="V162" s="343"/>
      <c r="W162" s="343"/>
      <c r="X162" s="343"/>
      <c r="Y162" s="343"/>
      <c r="Z162" s="343"/>
      <c r="AA162" s="343"/>
      <c r="AB162" s="343"/>
      <c r="AC162" s="343"/>
      <c r="AD162" s="343"/>
      <c r="AE162" s="343"/>
      <c r="AF162" s="343"/>
      <c r="AG162" s="343"/>
      <c r="AH162" s="367"/>
      <c r="AI162" s="287"/>
      <c r="AJ162" s="343"/>
      <c r="AK162" s="345"/>
      <c r="AL162" s="16" t="s">
        <v>61</v>
      </c>
    </row>
    <row r="163" spans="1:38" s="22" customFormat="1" ht="12.75" customHeight="1" x14ac:dyDescent="0.2">
      <c r="A163" s="8">
        <v>4</v>
      </c>
      <c r="B163" s="343"/>
      <c r="C163" s="343"/>
      <c r="D163" s="343"/>
      <c r="E163" s="343"/>
      <c r="F163" s="345"/>
      <c r="G163" s="438"/>
      <c r="H163" s="287"/>
      <c r="I163" s="439"/>
      <c r="J163" s="364">
        <f t="shared" si="20"/>
        <v>0</v>
      </c>
      <c r="K163" s="363">
        <f t="shared" si="21"/>
        <v>0</v>
      </c>
      <c r="L163" s="343"/>
      <c r="M163" s="343"/>
      <c r="N163" s="343"/>
      <c r="O163" s="367"/>
      <c r="P163" s="344"/>
      <c r="Q163" s="343"/>
      <c r="R163" s="345"/>
      <c r="S163" s="16" t="s">
        <v>62</v>
      </c>
      <c r="T163" s="8">
        <v>4</v>
      </c>
      <c r="U163" s="343"/>
      <c r="V163" s="343"/>
      <c r="W163" s="343"/>
      <c r="X163" s="343"/>
      <c r="Y163" s="343"/>
      <c r="Z163" s="343"/>
      <c r="AA163" s="343"/>
      <c r="AB163" s="343"/>
      <c r="AC163" s="343"/>
      <c r="AD163" s="343"/>
      <c r="AE163" s="343"/>
      <c r="AF163" s="343"/>
      <c r="AG163" s="343"/>
      <c r="AH163" s="367"/>
      <c r="AI163" s="287"/>
      <c r="AJ163" s="343"/>
      <c r="AK163" s="345"/>
      <c r="AL163" s="16" t="s">
        <v>62</v>
      </c>
    </row>
    <row r="164" spans="1:38" s="22" customFormat="1" ht="12.75" customHeight="1" x14ac:dyDescent="0.2">
      <c r="A164" s="8">
        <v>5</v>
      </c>
      <c r="B164" s="343"/>
      <c r="C164" s="343"/>
      <c r="D164" s="343"/>
      <c r="E164" s="343"/>
      <c r="F164" s="345"/>
      <c r="G164" s="440"/>
      <c r="H164" s="287"/>
      <c r="I164" s="439"/>
      <c r="J164" s="364">
        <f t="shared" si="20"/>
        <v>0</v>
      </c>
      <c r="K164" s="363">
        <f t="shared" si="21"/>
        <v>0</v>
      </c>
      <c r="L164" s="343"/>
      <c r="M164" s="343"/>
      <c r="N164" s="343"/>
      <c r="O164" s="367"/>
      <c r="P164" s="344"/>
      <c r="Q164" s="343"/>
      <c r="R164" s="345"/>
      <c r="S164" s="16" t="s">
        <v>63</v>
      </c>
      <c r="T164" s="8">
        <v>5</v>
      </c>
      <c r="U164" s="343"/>
      <c r="V164" s="343"/>
      <c r="W164" s="343"/>
      <c r="X164" s="343"/>
      <c r="Y164" s="343"/>
      <c r="Z164" s="343"/>
      <c r="AA164" s="343"/>
      <c r="AB164" s="343"/>
      <c r="AC164" s="343"/>
      <c r="AD164" s="343"/>
      <c r="AE164" s="343"/>
      <c r="AF164" s="343"/>
      <c r="AG164" s="343"/>
      <c r="AH164" s="367"/>
      <c r="AI164" s="287"/>
      <c r="AJ164" s="343"/>
      <c r="AK164" s="345"/>
      <c r="AL164" s="16" t="s">
        <v>63</v>
      </c>
    </row>
    <row r="165" spans="1:38" s="22" customFormat="1" ht="12.75" customHeight="1" x14ac:dyDescent="0.2">
      <c r="A165" s="17">
        <v>6</v>
      </c>
      <c r="B165" s="346"/>
      <c r="C165" s="346"/>
      <c r="D165" s="346"/>
      <c r="E165" s="346"/>
      <c r="F165" s="348"/>
      <c r="G165" s="438"/>
      <c r="H165" s="288"/>
      <c r="I165" s="441"/>
      <c r="J165" s="364">
        <f t="shared" si="20"/>
        <v>0</v>
      </c>
      <c r="K165" s="363">
        <f t="shared" si="21"/>
        <v>0</v>
      </c>
      <c r="L165" s="346"/>
      <c r="M165" s="346"/>
      <c r="N165" s="346"/>
      <c r="O165" s="368"/>
      <c r="P165" s="347"/>
      <c r="Q165" s="346"/>
      <c r="R165" s="348"/>
      <c r="S165" s="18" t="s">
        <v>64</v>
      </c>
      <c r="T165" s="17">
        <v>6</v>
      </c>
      <c r="U165" s="346"/>
      <c r="V165" s="346"/>
      <c r="W165" s="346"/>
      <c r="X165" s="346"/>
      <c r="Y165" s="346"/>
      <c r="Z165" s="346"/>
      <c r="AA165" s="346"/>
      <c r="AB165" s="346"/>
      <c r="AC165" s="346"/>
      <c r="AD165" s="346"/>
      <c r="AE165" s="346"/>
      <c r="AF165" s="346"/>
      <c r="AG165" s="346"/>
      <c r="AH165" s="368"/>
      <c r="AI165" s="288"/>
      <c r="AJ165" s="346"/>
      <c r="AK165" s="348"/>
      <c r="AL165" s="18" t="s">
        <v>64</v>
      </c>
    </row>
    <row r="166" spans="1:38" s="22" customFormat="1" ht="12.75" customHeight="1" x14ac:dyDescent="0.2">
      <c r="A166" s="8">
        <v>7</v>
      </c>
      <c r="B166" s="343"/>
      <c r="C166" s="343"/>
      <c r="D166" s="343"/>
      <c r="E166" s="343"/>
      <c r="F166" s="345"/>
      <c r="G166" s="438"/>
      <c r="H166" s="287"/>
      <c r="I166" s="439"/>
      <c r="J166" s="364">
        <f t="shared" si="20"/>
        <v>0</v>
      </c>
      <c r="K166" s="363">
        <f t="shared" si="21"/>
        <v>0</v>
      </c>
      <c r="L166" s="343"/>
      <c r="M166" s="343"/>
      <c r="N166" s="343"/>
      <c r="O166" s="367"/>
      <c r="P166" s="344"/>
      <c r="Q166" s="343"/>
      <c r="R166" s="345"/>
      <c r="S166" s="16" t="s">
        <v>65</v>
      </c>
      <c r="T166" s="8">
        <v>7</v>
      </c>
      <c r="U166" s="343"/>
      <c r="V166" s="343"/>
      <c r="W166" s="343"/>
      <c r="X166" s="343"/>
      <c r="Y166" s="343"/>
      <c r="Z166" s="343"/>
      <c r="AA166" s="343"/>
      <c r="AB166" s="343"/>
      <c r="AC166" s="343"/>
      <c r="AD166" s="343"/>
      <c r="AE166" s="343"/>
      <c r="AF166" s="343"/>
      <c r="AG166" s="343"/>
      <c r="AH166" s="367"/>
      <c r="AI166" s="287"/>
      <c r="AJ166" s="343"/>
      <c r="AK166" s="345"/>
      <c r="AL166" s="16" t="s">
        <v>65</v>
      </c>
    </row>
    <row r="167" spans="1:38" s="22" customFormat="1" ht="12.75" customHeight="1" x14ac:dyDescent="0.2">
      <c r="A167" s="8">
        <v>8</v>
      </c>
      <c r="B167" s="343"/>
      <c r="C167" s="343"/>
      <c r="D167" s="343"/>
      <c r="E167" s="343"/>
      <c r="F167" s="345"/>
      <c r="G167" s="438"/>
      <c r="H167" s="287"/>
      <c r="I167" s="439"/>
      <c r="J167" s="364">
        <f t="shared" si="20"/>
        <v>0</v>
      </c>
      <c r="K167" s="363">
        <f t="shared" si="21"/>
        <v>0</v>
      </c>
      <c r="L167" s="343"/>
      <c r="M167" s="343"/>
      <c r="N167" s="343"/>
      <c r="O167" s="367"/>
      <c r="P167" s="344"/>
      <c r="Q167" s="343"/>
      <c r="R167" s="345"/>
      <c r="S167" s="16" t="s">
        <v>66</v>
      </c>
      <c r="T167" s="8">
        <v>8</v>
      </c>
      <c r="U167" s="343"/>
      <c r="V167" s="343"/>
      <c r="W167" s="343"/>
      <c r="X167" s="343"/>
      <c r="Y167" s="343"/>
      <c r="Z167" s="343"/>
      <c r="AA167" s="343"/>
      <c r="AB167" s="343"/>
      <c r="AC167" s="343"/>
      <c r="AD167" s="343"/>
      <c r="AE167" s="343"/>
      <c r="AF167" s="343"/>
      <c r="AG167" s="343"/>
      <c r="AH167" s="367"/>
      <c r="AI167" s="287"/>
      <c r="AJ167" s="343"/>
      <c r="AK167" s="345"/>
      <c r="AL167" s="16" t="s">
        <v>66</v>
      </c>
    </row>
    <row r="168" spans="1:38" s="22" customFormat="1" ht="12.75" customHeight="1" x14ac:dyDescent="0.2">
      <c r="A168" s="8">
        <v>9</v>
      </c>
      <c r="B168" s="343"/>
      <c r="C168" s="343"/>
      <c r="D168" s="343"/>
      <c r="E168" s="343"/>
      <c r="F168" s="345"/>
      <c r="G168" s="438"/>
      <c r="H168" s="287"/>
      <c r="I168" s="439"/>
      <c r="J168" s="364">
        <f t="shared" si="20"/>
        <v>0</v>
      </c>
      <c r="K168" s="363">
        <f t="shared" si="21"/>
        <v>0</v>
      </c>
      <c r="L168" s="343"/>
      <c r="M168" s="343"/>
      <c r="N168" s="343"/>
      <c r="O168" s="367"/>
      <c r="P168" s="344"/>
      <c r="Q168" s="343"/>
      <c r="R168" s="345"/>
      <c r="S168" s="16" t="s">
        <v>67</v>
      </c>
      <c r="T168" s="8">
        <v>9</v>
      </c>
      <c r="U168" s="343"/>
      <c r="V168" s="343"/>
      <c r="W168" s="343"/>
      <c r="X168" s="343"/>
      <c r="Y168" s="343"/>
      <c r="Z168" s="343"/>
      <c r="AA168" s="343"/>
      <c r="AB168" s="343"/>
      <c r="AC168" s="343"/>
      <c r="AD168" s="343"/>
      <c r="AE168" s="343"/>
      <c r="AF168" s="343"/>
      <c r="AG168" s="343"/>
      <c r="AH168" s="367"/>
      <c r="AI168" s="287"/>
      <c r="AJ168" s="343"/>
      <c r="AK168" s="345"/>
      <c r="AL168" s="16" t="s">
        <v>67</v>
      </c>
    </row>
    <row r="169" spans="1:38" s="22" customFormat="1" ht="12.75" customHeight="1" x14ac:dyDescent="0.2">
      <c r="A169" s="8">
        <v>10</v>
      </c>
      <c r="B169" s="343"/>
      <c r="C169" s="343"/>
      <c r="D169" s="343"/>
      <c r="E169" s="343"/>
      <c r="F169" s="345"/>
      <c r="G169" s="438"/>
      <c r="H169" s="287"/>
      <c r="I169" s="439"/>
      <c r="J169" s="364">
        <f t="shared" si="20"/>
        <v>0</v>
      </c>
      <c r="K169" s="363">
        <f t="shared" si="21"/>
        <v>0</v>
      </c>
      <c r="L169" s="343"/>
      <c r="M169" s="343"/>
      <c r="N169" s="343"/>
      <c r="O169" s="367"/>
      <c r="P169" s="344"/>
      <c r="Q169" s="343"/>
      <c r="R169" s="345"/>
      <c r="S169" s="16" t="s">
        <v>68</v>
      </c>
      <c r="T169" s="8">
        <v>10</v>
      </c>
      <c r="U169" s="343"/>
      <c r="V169" s="343"/>
      <c r="W169" s="343"/>
      <c r="X169" s="343"/>
      <c r="Y169" s="343"/>
      <c r="Z169" s="343"/>
      <c r="AA169" s="343"/>
      <c r="AB169" s="343"/>
      <c r="AC169" s="343"/>
      <c r="AD169" s="343"/>
      <c r="AE169" s="343"/>
      <c r="AF169" s="343"/>
      <c r="AG169" s="343"/>
      <c r="AH169" s="367"/>
      <c r="AI169" s="287"/>
      <c r="AJ169" s="343"/>
      <c r="AK169" s="345"/>
      <c r="AL169" s="16" t="s">
        <v>68</v>
      </c>
    </row>
    <row r="170" spans="1:38" s="22" customFormat="1" ht="12.75" customHeight="1" x14ac:dyDescent="0.2">
      <c r="A170" s="8">
        <v>11</v>
      </c>
      <c r="B170" s="343"/>
      <c r="C170" s="343"/>
      <c r="D170" s="343"/>
      <c r="E170" s="343"/>
      <c r="F170" s="345"/>
      <c r="G170" s="438"/>
      <c r="H170" s="287"/>
      <c r="I170" s="439"/>
      <c r="J170" s="364">
        <f t="shared" si="20"/>
        <v>0</v>
      </c>
      <c r="K170" s="363">
        <f t="shared" si="21"/>
        <v>0</v>
      </c>
      <c r="L170" s="343"/>
      <c r="M170" s="343"/>
      <c r="N170" s="343"/>
      <c r="O170" s="367"/>
      <c r="P170" s="344"/>
      <c r="Q170" s="343"/>
      <c r="R170" s="345"/>
      <c r="S170" s="16" t="s">
        <v>69</v>
      </c>
      <c r="T170" s="8">
        <v>11</v>
      </c>
      <c r="U170" s="343"/>
      <c r="V170" s="343"/>
      <c r="W170" s="343"/>
      <c r="X170" s="343"/>
      <c r="Y170" s="343"/>
      <c r="Z170" s="343"/>
      <c r="AA170" s="343"/>
      <c r="AB170" s="343"/>
      <c r="AC170" s="343"/>
      <c r="AD170" s="343"/>
      <c r="AE170" s="343"/>
      <c r="AF170" s="343"/>
      <c r="AG170" s="343"/>
      <c r="AH170" s="367"/>
      <c r="AI170" s="287"/>
      <c r="AJ170" s="343"/>
      <c r="AK170" s="345"/>
      <c r="AL170" s="16" t="s">
        <v>69</v>
      </c>
    </row>
    <row r="171" spans="1:38" s="22" customFormat="1" ht="12.75" customHeight="1" x14ac:dyDescent="0.2">
      <c r="A171" s="8">
        <v>12</v>
      </c>
      <c r="B171" s="343"/>
      <c r="C171" s="343"/>
      <c r="D171" s="343"/>
      <c r="E171" s="343"/>
      <c r="F171" s="345"/>
      <c r="G171" s="438"/>
      <c r="H171" s="287"/>
      <c r="I171" s="439"/>
      <c r="J171" s="364">
        <f t="shared" si="20"/>
        <v>0</v>
      </c>
      <c r="K171" s="363">
        <f t="shared" si="21"/>
        <v>0</v>
      </c>
      <c r="L171" s="343"/>
      <c r="M171" s="343"/>
      <c r="N171" s="343"/>
      <c r="O171" s="367"/>
      <c r="P171" s="344"/>
      <c r="Q171" s="343"/>
      <c r="R171" s="345"/>
      <c r="S171" s="16" t="s">
        <v>70</v>
      </c>
      <c r="T171" s="8">
        <v>12</v>
      </c>
      <c r="U171" s="343"/>
      <c r="V171" s="343"/>
      <c r="W171" s="343"/>
      <c r="X171" s="343"/>
      <c r="Y171" s="343"/>
      <c r="Z171" s="343"/>
      <c r="AA171" s="343"/>
      <c r="AB171" s="343"/>
      <c r="AC171" s="343"/>
      <c r="AD171" s="343"/>
      <c r="AE171" s="343"/>
      <c r="AF171" s="343"/>
      <c r="AG171" s="343"/>
      <c r="AH171" s="367"/>
      <c r="AI171" s="287"/>
      <c r="AJ171" s="343"/>
      <c r="AK171" s="345"/>
      <c r="AL171" s="16" t="s">
        <v>70</v>
      </c>
    </row>
    <row r="172" spans="1:38" s="22" customFormat="1" ht="12.75" customHeight="1" x14ac:dyDescent="0.2">
      <c r="A172" s="8">
        <v>13</v>
      </c>
      <c r="B172" s="343"/>
      <c r="C172" s="343"/>
      <c r="D172" s="343"/>
      <c r="E172" s="343"/>
      <c r="F172" s="345"/>
      <c r="G172" s="438"/>
      <c r="H172" s="287"/>
      <c r="I172" s="439"/>
      <c r="J172" s="364">
        <f t="shared" si="20"/>
        <v>0</v>
      </c>
      <c r="K172" s="363">
        <f t="shared" si="21"/>
        <v>0</v>
      </c>
      <c r="L172" s="343"/>
      <c r="M172" s="343"/>
      <c r="N172" s="343"/>
      <c r="O172" s="367"/>
      <c r="P172" s="344"/>
      <c r="Q172" s="343"/>
      <c r="R172" s="345"/>
      <c r="S172" s="16" t="s">
        <v>71</v>
      </c>
      <c r="T172" s="8">
        <v>13</v>
      </c>
      <c r="U172" s="343"/>
      <c r="V172" s="343"/>
      <c r="W172" s="343"/>
      <c r="X172" s="343"/>
      <c r="Y172" s="343"/>
      <c r="Z172" s="343"/>
      <c r="AA172" s="343"/>
      <c r="AB172" s="343"/>
      <c r="AC172" s="343"/>
      <c r="AD172" s="343"/>
      <c r="AE172" s="343"/>
      <c r="AF172" s="343"/>
      <c r="AG172" s="343"/>
      <c r="AH172" s="367"/>
      <c r="AI172" s="287"/>
      <c r="AJ172" s="343"/>
      <c r="AK172" s="345"/>
      <c r="AL172" s="16" t="s">
        <v>71</v>
      </c>
    </row>
    <row r="173" spans="1:38" s="22" customFormat="1" ht="12.75" customHeight="1" x14ac:dyDescent="0.2">
      <c r="A173" s="8">
        <v>14</v>
      </c>
      <c r="B173" s="343"/>
      <c r="C173" s="343"/>
      <c r="D173" s="343"/>
      <c r="E173" s="343"/>
      <c r="F173" s="345"/>
      <c r="G173" s="438"/>
      <c r="H173" s="287"/>
      <c r="I173" s="439"/>
      <c r="J173" s="364">
        <f t="shared" si="20"/>
        <v>0</v>
      </c>
      <c r="K173" s="363">
        <f t="shared" si="21"/>
        <v>0</v>
      </c>
      <c r="L173" s="343"/>
      <c r="M173" s="343"/>
      <c r="N173" s="343"/>
      <c r="O173" s="367"/>
      <c r="P173" s="344"/>
      <c r="Q173" s="343"/>
      <c r="R173" s="345"/>
      <c r="S173" s="16" t="s">
        <v>72</v>
      </c>
      <c r="T173" s="8">
        <v>14</v>
      </c>
      <c r="U173" s="343"/>
      <c r="V173" s="343"/>
      <c r="W173" s="343"/>
      <c r="X173" s="343"/>
      <c r="Y173" s="343"/>
      <c r="Z173" s="343"/>
      <c r="AA173" s="343"/>
      <c r="AB173" s="343"/>
      <c r="AC173" s="343"/>
      <c r="AD173" s="343"/>
      <c r="AE173" s="343"/>
      <c r="AF173" s="343"/>
      <c r="AG173" s="343"/>
      <c r="AH173" s="367"/>
      <c r="AI173" s="287"/>
      <c r="AJ173" s="343"/>
      <c r="AK173" s="345"/>
      <c r="AL173" s="16" t="s">
        <v>72</v>
      </c>
    </row>
    <row r="174" spans="1:38" s="22" customFormat="1" ht="12.75" customHeight="1" x14ac:dyDescent="0.2">
      <c r="A174" s="8">
        <v>15</v>
      </c>
      <c r="B174" s="343"/>
      <c r="C174" s="343"/>
      <c r="D174" s="343"/>
      <c r="E174" s="343"/>
      <c r="F174" s="345"/>
      <c r="G174" s="438"/>
      <c r="H174" s="287"/>
      <c r="I174" s="439"/>
      <c r="J174" s="364">
        <f t="shared" si="20"/>
        <v>0</v>
      </c>
      <c r="K174" s="363">
        <f t="shared" si="21"/>
        <v>0</v>
      </c>
      <c r="L174" s="343"/>
      <c r="M174" s="343"/>
      <c r="N174" s="343"/>
      <c r="O174" s="367"/>
      <c r="P174" s="344"/>
      <c r="Q174" s="343"/>
      <c r="R174" s="345"/>
      <c r="S174" s="16" t="s">
        <v>73</v>
      </c>
      <c r="T174" s="8">
        <v>15</v>
      </c>
      <c r="U174" s="343"/>
      <c r="V174" s="343"/>
      <c r="W174" s="343"/>
      <c r="X174" s="343"/>
      <c r="Y174" s="343"/>
      <c r="Z174" s="343"/>
      <c r="AA174" s="343"/>
      <c r="AB174" s="343"/>
      <c r="AC174" s="343"/>
      <c r="AD174" s="343"/>
      <c r="AE174" s="343"/>
      <c r="AF174" s="343"/>
      <c r="AG174" s="343"/>
      <c r="AH174" s="367"/>
      <c r="AI174" s="287"/>
      <c r="AJ174" s="343"/>
      <c r="AK174" s="345"/>
      <c r="AL174" s="16" t="s">
        <v>73</v>
      </c>
    </row>
    <row r="175" spans="1:38" s="22" customFormat="1" ht="12.75" customHeight="1" x14ac:dyDescent="0.2">
      <c r="A175" s="8">
        <v>16</v>
      </c>
      <c r="B175" s="343"/>
      <c r="C175" s="343"/>
      <c r="D175" s="343"/>
      <c r="E175" s="343"/>
      <c r="F175" s="345"/>
      <c r="G175" s="438"/>
      <c r="H175" s="287"/>
      <c r="I175" s="439"/>
      <c r="J175" s="364">
        <f t="shared" si="20"/>
        <v>0</v>
      </c>
      <c r="K175" s="363">
        <f t="shared" si="21"/>
        <v>0</v>
      </c>
      <c r="L175" s="343"/>
      <c r="M175" s="343"/>
      <c r="N175" s="343"/>
      <c r="O175" s="367"/>
      <c r="P175" s="344"/>
      <c r="Q175" s="343"/>
      <c r="R175" s="345"/>
      <c r="S175" s="16" t="s">
        <v>74</v>
      </c>
      <c r="T175" s="8">
        <v>16</v>
      </c>
      <c r="U175" s="343"/>
      <c r="V175" s="343"/>
      <c r="W175" s="343"/>
      <c r="X175" s="343"/>
      <c r="Y175" s="343"/>
      <c r="Z175" s="343"/>
      <c r="AA175" s="343"/>
      <c r="AB175" s="343"/>
      <c r="AC175" s="343"/>
      <c r="AD175" s="343"/>
      <c r="AE175" s="343"/>
      <c r="AF175" s="343"/>
      <c r="AG175" s="343"/>
      <c r="AH175" s="367"/>
      <c r="AI175" s="287"/>
      <c r="AJ175" s="343"/>
      <c r="AK175" s="345"/>
      <c r="AL175" s="16" t="s">
        <v>74</v>
      </c>
    </row>
    <row r="176" spans="1:38" s="22" customFormat="1" ht="12.75" customHeight="1" x14ac:dyDescent="0.2">
      <c r="A176" s="8">
        <v>17</v>
      </c>
      <c r="B176" s="343"/>
      <c r="C176" s="343"/>
      <c r="D176" s="343"/>
      <c r="E176" s="343"/>
      <c r="F176" s="345"/>
      <c r="G176" s="438"/>
      <c r="H176" s="287"/>
      <c r="I176" s="439"/>
      <c r="J176" s="364">
        <f t="shared" si="20"/>
        <v>0</v>
      </c>
      <c r="K176" s="363">
        <f t="shared" si="21"/>
        <v>0</v>
      </c>
      <c r="L176" s="343"/>
      <c r="M176" s="343"/>
      <c r="N176" s="343"/>
      <c r="O176" s="367"/>
      <c r="P176" s="344"/>
      <c r="Q176" s="343"/>
      <c r="R176" s="345"/>
      <c r="S176" s="16" t="s">
        <v>75</v>
      </c>
      <c r="T176" s="8">
        <v>17</v>
      </c>
      <c r="U176" s="343"/>
      <c r="V176" s="343"/>
      <c r="W176" s="343"/>
      <c r="X176" s="343"/>
      <c r="Y176" s="343"/>
      <c r="Z176" s="343"/>
      <c r="AA176" s="343"/>
      <c r="AB176" s="343"/>
      <c r="AC176" s="343"/>
      <c r="AD176" s="343"/>
      <c r="AE176" s="343"/>
      <c r="AF176" s="343"/>
      <c r="AG176" s="343"/>
      <c r="AH176" s="367"/>
      <c r="AI176" s="287"/>
      <c r="AJ176" s="343"/>
      <c r="AK176" s="345"/>
      <c r="AL176" s="16" t="s">
        <v>75</v>
      </c>
    </row>
    <row r="177" spans="1:38" s="22" customFormat="1" ht="12.75" customHeight="1" x14ac:dyDescent="0.2">
      <c r="A177" s="8">
        <v>18</v>
      </c>
      <c r="B177" s="343"/>
      <c r="C177" s="343"/>
      <c r="D177" s="343"/>
      <c r="E177" s="343"/>
      <c r="F177" s="345"/>
      <c r="G177" s="438"/>
      <c r="H177" s="287"/>
      <c r="I177" s="439"/>
      <c r="J177" s="364">
        <f t="shared" si="20"/>
        <v>0</v>
      </c>
      <c r="K177" s="363">
        <f t="shared" si="21"/>
        <v>0</v>
      </c>
      <c r="L177" s="343"/>
      <c r="M177" s="343"/>
      <c r="N177" s="343"/>
      <c r="O177" s="367"/>
      <c r="P177" s="344"/>
      <c r="Q177" s="343"/>
      <c r="R177" s="345"/>
      <c r="S177" s="16" t="s">
        <v>76</v>
      </c>
      <c r="T177" s="8">
        <v>18</v>
      </c>
      <c r="U177" s="343"/>
      <c r="V177" s="343"/>
      <c r="W177" s="343"/>
      <c r="X177" s="343"/>
      <c r="Y177" s="343"/>
      <c r="Z177" s="343"/>
      <c r="AA177" s="343"/>
      <c r="AB177" s="343"/>
      <c r="AC177" s="343"/>
      <c r="AD177" s="343"/>
      <c r="AE177" s="343"/>
      <c r="AF177" s="343"/>
      <c r="AG177" s="343"/>
      <c r="AH177" s="367"/>
      <c r="AI177" s="287"/>
      <c r="AJ177" s="343"/>
      <c r="AK177" s="345"/>
      <c r="AL177" s="16" t="s">
        <v>76</v>
      </c>
    </row>
    <row r="178" spans="1:38" s="22" customFormat="1" ht="12.75" customHeight="1" x14ac:dyDescent="0.2">
      <c r="A178" s="8">
        <v>19</v>
      </c>
      <c r="B178" s="343"/>
      <c r="C178" s="343"/>
      <c r="D178" s="343"/>
      <c r="E178" s="343"/>
      <c r="F178" s="345"/>
      <c r="G178" s="438"/>
      <c r="H178" s="287"/>
      <c r="I178" s="439"/>
      <c r="J178" s="364">
        <f t="shared" si="20"/>
        <v>0</v>
      </c>
      <c r="K178" s="363">
        <f t="shared" si="21"/>
        <v>0</v>
      </c>
      <c r="L178" s="343"/>
      <c r="M178" s="343"/>
      <c r="N178" s="343"/>
      <c r="O178" s="367"/>
      <c r="P178" s="344"/>
      <c r="Q178" s="343"/>
      <c r="R178" s="345"/>
      <c r="S178" s="16" t="s">
        <v>77</v>
      </c>
      <c r="T178" s="8">
        <v>19</v>
      </c>
      <c r="U178" s="343"/>
      <c r="V178" s="343"/>
      <c r="W178" s="343"/>
      <c r="X178" s="343"/>
      <c r="Y178" s="343"/>
      <c r="Z178" s="343"/>
      <c r="AA178" s="343"/>
      <c r="AB178" s="343"/>
      <c r="AC178" s="343"/>
      <c r="AD178" s="343"/>
      <c r="AE178" s="343"/>
      <c r="AF178" s="343"/>
      <c r="AG178" s="343"/>
      <c r="AH178" s="367"/>
      <c r="AI178" s="287"/>
      <c r="AJ178" s="343"/>
      <c r="AK178" s="345"/>
      <c r="AL178" s="16" t="s">
        <v>77</v>
      </c>
    </row>
    <row r="179" spans="1:38" s="22" customFormat="1" ht="12.75" customHeight="1" x14ac:dyDescent="0.2">
      <c r="A179" s="8">
        <v>20</v>
      </c>
      <c r="B179" s="343"/>
      <c r="C179" s="343"/>
      <c r="D179" s="343"/>
      <c r="E179" s="343"/>
      <c r="F179" s="345"/>
      <c r="G179" s="438"/>
      <c r="H179" s="287"/>
      <c r="I179" s="439"/>
      <c r="J179" s="364">
        <f t="shared" si="20"/>
        <v>0</v>
      </c>
      <c r="K179" s="363">
        <f t="shared" si="21"/>
        <v>0</v>
      </c>
      <c r="L179" s="343"/>
      <c r="M179" s="343"/>
      <c r="N179" s="343"/>
      <c r="O179" s="367"/>
      <c r="P179" s="344"/>
      <c r="Q179" s="343"/>
      <c r="R179" s="345"/>
      <c r="S179" s="16" t="s">
        <v>78</v>
      </c>
      <c r="T179" s="8">
        <v>20</v>
      </c>
      <c r="U179" s="343"/>
      <c r="V179" s="343"/>
      <c r="W179" s="343"/>
      <c r="X179" s="343"/>
      <c r="Y179" s="343"/>
      <c r="Z179" s="343"/>
      <c r="AA179" s="343"/>
      <c r="AB179" s="343"/>
      <c r="AC179" s="343"/>
      <c r="AD179" s="343"/>
      <c r="AE179" s="343"/>
      <c r="AF179" s="343"/>
      <c r="AG179" s="343"/>
      <c r="AH179" s="367"/>
      <c r="AI179" s="287"/>
      <c r="AJ179" s="343"/>
      <c r="AK179" s="345"/>
      <c r="AL179" s="16" t="s">
        <v>78</v>
      </c>
    </row>
    <row r="180" spans="1:38" s="22" customFormat="1" ht="12.75" customHeight="1" x14ac:dyDescent="0.2">
      <c r="A180" s="8">
        <v>21</v>
      </c>
      <c r="B180" s="343"/>
      <c r="C180" s="343"/>
      <c r="D180" s="343"/>
      <c r="E180" s="343"/>
      <c r="F180" s="345"/>
      <c r="G180" s="438"/>
      <c r="H180" s="287"/>
      <c r="I180" s="439"/>
      <c r="J180" s="364">
        <f t="shared" si="20"/>
        <v>0</v>
      </c>
      <c r="K180" s="363">
        <f t="shared" si="21"/>
        <v>0</v>
      </c>
      <c r="L180" s="343"/>
      <c r="M180" s="343"/>
      <c r="N180" s="343"/>
      <c r="O180" s="367"/>
      <c r="P180" s="344"/>
      <c r="Q180" s="343"/>
      <c r="R180" s="345"/>
      <c r="S180" s="16" t="s">
        <v>79</v>
      </c>
      <c r="T180" s="8">
        <v>21</v>
      </c>
      <c r="U180" s="343"/>
      <c r="V180" s="343"/>
      <c r="W180" s="343"/>
      <c r="X180" s="343"/>
      <c r="Y180" s="343"/>
      <c r="Z180" s="343"/>
      <c r="AA180" s="343"/>
      <c r="AB180" s="343"/>
      <c r="AC180" s="343"/>
      <c r="AD180" s="343"/>
      <c r="AE180" s="343"/>
      <c r="AF180" s="343"/>
      <c r="AG180" s="343"/>
      <c r="AH180" s="367"/>
      <c r="AI180" s="287"/>
      <c r="AJ180" s="343"/>
      <c r="AK180" s="345"/>
      <c r="AL180" s="16" t="s">
        <v>79</v>
      </c>
    </row>
    <row r="181" spans="1:38" s="22" customFormat="1" ht="12.75" customHeight="1" x14ac:dyDescent="0.2">
      <c r="A181" s="8">
        <v>22</v>
      </c>
      <c r="B181" s="343"/>
      <c r="C181" s="343"/>
      <c r="D181" s="343"/>
      <c r="E181" s="343"/>
      <c r="F181" s="345"/>
      <c r="G181" s="438"/>
      <c r="H181" s="287"/>
      <c r="I181" s="439"/>
      <c r="J181" s="364">
        <f t="shared" si="20"/>
        <v>0</v>
      </c>
      <c r="K181" s="363">
        <f t="shared" si="21"/>
        <v>0</v>
      </c>
      <c r="L181" s="343"/>
      <c r="M181" s="343"/>
      <c r="N181" s="343"/>
      <c r="O181" s="367"/>
      <c r="P181" s="344"/>
      <c r="Q181" s="343"/>
      <c r="R181" s="345"/>
      <c r="S181" s="16" t="s">
        <v>80</v>
      </c>
      <c r="T181" s="8">
        <v>22</v>
      </c>
      <c r="U181" s="343"/>
      <c r="V181" s="343"/>
      <c r="W181" s="343"/>
      <c r="X181" s="343"/>
      <c r="Y181" s="343"/>
      <c r="Z181" s="343"/>
      <c r="AA181" s="343"/>
      <c r="AB181" s="343"/>
      <c r="AC181" s="343"/>
      <c r="AD181" s="343"/>
      <c r="AE181" s="343"/>
      <c r="AF181" s="343"/>
      <c r="AG181" s="343"/>
      <c r="AH181" s="367"/>
      <c r="AI181" s="287"/>
      <c r="AJ181" s="343"/>
      <c r="AK181" s="345"/>
      <c r="AL181" s="16" t="s">
        <v>80</v>
      </c>
    </row>
    <row r="182" spans="1:38" s="22" customFormat="1" ht="12.75" customHeight="1" x14ac:dyDescent="0.2">
      <c r="A182" s="8">
        <v>23</v>
      </c>
      <c r="B182" s="343"/>
      <c r="C182" s="343"/>
      <c r="D182" s="343"/>
      <c r="E182" s="343"/>
      <c r="F182" s="345"/>
      <c r="G182" s="438"/>
      <c r="H182" s="287"/>
      <c r="I182" s="439"/>
      <c r="J182" s="364">
        <f t="shared" si="20"/>
        <v>0</v>
      </c>
      <c r="K182" s="363">
        <f t="shared" si="21"/>
        <v>0</v>
      </c>
      <c r="L182" s="343"/>
      <c r="M182" s="343"/>
      <c r="N182" s="343"/>
      <c r="O182" s="367"/>
      <c r="P182" s="344"/>
      <c r="Q182" s="343"/>
      <c r="R182" s="345"/>
      <c r="S182" s="16" t="s">
        <v>81</v>
      </c>
      <c r="T182" s="8">
        <v>23</v>
      </c>
      <c r="U182" s="343"/>
      <c r="V182" s="343"/>
      <c r="W182" s="343"/>
      <c r="X182" s="343"/>
      <c r="Y182" s="343"/>
      <c r="Z182" s="343"/>
      <c r="AA182" s="343"/>
      <c r="AB182" s="343"/>
      <c r="AC182" s="343"/>
      <c r="AD182" s="343"/>
      <c r="AE182" s="343"/>
      <c r="AF182" s="343"/>
      <c r="AG182" s="343"/>
      <c r="AH182" s="367"/>
      <c r="AI182" s="287"/>
      <c r="AJ182" s="343"/>
      <c r="AK182" s="345"/>
      <c r="AL182" s="16" t="s">
        <v>81</v>
      </c>
    </row>
    <row r="183" spans="1:38" s="22" customFormat="1" ht="12.75" customHeight="1" x14ac:dyDescent="0.2">
      <c r="A183" s="8">
        <v>24</v>
      </c>
      <c r="B183" s="343"/>
      <c r="C183" s="343"/>
      <c r="D183" s="343"/>
      <c r="E183" s="343"/>
      <c r="F183" s="345"/>
      <c r="G183" s="438"/>
      <c r="H183" s="287"/>
      <c r="I183" s="439"/>
      <c r="J183" s="364">
        <f t="shared" si="20"/>
        <v>0</v>
      </c>
      <c r="K183" s="363">
        <f t="shared" si="21"/>
        <v>0</v>
      </c>
      <c r="L183" s="343"/>
      <c r="M183" s="343"/>
      <c r="N183" s="343"/>
      <c r="O183" s="367"/>
      <c r="P183" s="344"/>
      <c r="Q183" s="343"/>
      <c r="R183" s="345"/>
      <c r="S183" s="16" t="s">
        <v>82</v>
      </c>
      <c r="T183" s="8">
        <v>24</v>
      </c>
      <c r="U183" s="343"/>
      <c r="V183" s="343"/>
      <c r="W183" s="343"/>
      <c r="X183" s="343"/>
      <c r="Y183" s="343"/>
      <c r="Z183" s="343"/>
      <c r="AA183" s="343"/>
      <c r="AB183" s="343"/>
      <c r="AC183" s="343"/>
      <c r="AD183" s="343"/>
      <c r="AE183" s="343"/>
      <c r="AF183" s="343"/>
      <c r="AG183" s="343"/>
      <c r="AH183" s="367"/>
      <c r="AI183" s="287"/>
      <c r="AJ183" s="343"/>
      <c r="AK183" s="345"/>
      <c r="AL183" s="16" t="s">
        <v>82</v>
      </c>
    </row>
    <row r="184" spans="1:38" s="22" customFormat="1" ht="12.75" customHeight="1" x14ac:dyDescent="0.2">
      <c r="A184" s="8">
        <v>25</v>
      </c>
      <c r="B184" s="343"/>
      <c r="C184" s="343"/>
      <c r="D184" s="343"/>
      <c r="E184" s="343"/>
      <c r="F184" s="345"/>
      <c r="G184" s="438"/>
      <c r="H184" s="287"/>
      <c r="I184" s="439"/>
      <c r="J184" s="364">
        <f t="shared" si="20"/>
        <v>0</v>
      </c>
      <c r="K184" s="363">
        <f t="shared" si="21"/>
        <v>0</v>
      </c>
      <c r="L184" s="343"/>
      <c r="M184" s="343"/>
      <c r="N184" s="343"/>
      <c r="O184" s="367"/>
      <c r="P184" s="344"/>
      <c r="Q184" s="343"/>
      <c r="R184" s="345"/>
      <c r="S184" s="16" t="s">
        <v>83</v>
      </c>
      <c r="T184" s="8">
        <v>25</v>
      </c>
      <c r="U184" s="343"/>
      <c r="V184" s="343"/>
      <c r="W184" s="343"/>
      <c r="X184" s="343"/>
      <c r="Y184" s="343"/>
      <c r="Z184" s="343"/>
      <c r="AA184" s="343"/>
      <c r="AB184" s="343"/>
      <c r="AC184" s="343"/>
      <c r="AD184" s="343"/>
      <c r="AE184" s="343"/>
      <c r="AF184" s="343"/>
      <c r="AG184" s="343"/>
      <c r="AH184" s="367"/>
      <c r="AI184" s="287"/>
      <c r="AJ184" s="343"/>
      <c r="AK184" s="345"/>
      <c r="AL184" s="16" t="s">
        <v>83</v>
      </c>
    </row>
    <row r="185" spans="1:38" s="22" customFormat="1" ht="12.75" customHeight="1" x14ac:dyDescent="0.2">
      <c r="A185" s="8">
        <v>26</v>
      </c>
      <c r="B185" s="343"/>
      <c r="C185" s="343"/>
      <c r="D185" s="343"/>
      <c r="E185" s="343"/>
      <c r="F185" s="345"/>
      <c r="G185" s="438"/>
      <c r="H185" s="287"/>
      <c r="I185" s="439"/>
      <c r="J185" s="364">
        <f t="shared" si="20"/>
        <v>0</v>
      </c>
      <c r="K185" s="363">
        <f t="shared" si="21"/>
        <v>0</v>
      </c>
      <c r="L185" s="343"/>
      <c r="M185" s="343"/>
      <c r="N185" s="343"/>
      <c r="O185" s="367"/>
      <c r="P185" s="344"/>
      <c r="Q185" s="343"/>
      <c r="R185" s="345"/>
      <c r="S185" s="16" t="s">
        <v>84</v>
      </c>
      <c r="T185" s="8">
        <v>26</v>
      </c>
      <c r="U185" s="343"/>
      <c r="V185" s="343"/>
      <c r="W185" s="343"/>
      <c r="X185" s="343"/>
      <c r="Y185" s="343"/>
      <c r="Z185" s="343"/>
      <c r="AA185" s="343"/>
      <c r="AB185" s="343"/>
      <c r="AC185" s="343"/>
      <c r="AD185" s="343"/>
      <c r="AE185" s="343"/>
      <c r="AF185" s="343"/>
      <c r="AG185" s="343"/>
      <c r="AH185" s="367"/>
      <c r="AI185" s="287"/>
      <c r="AJ185" s="343"/>
      <c r="AK185" s="345"/>
      <c r="AL185" s="16" t="s">
        <v>84</v>
      </c>
    </row>
    <row r="186" spans="1:38" s="22" customFormat="1" ht="12.75" customHeight="1" x14ac:dyDescent="0.2">
      <c r="A186" s="8">
        <v>27</v>
      </c>
      <c r="B186" s="343"/>
      <c r="C186" s="343"/>
      <c r="D186" s="343"/>
      <c r="E186" s="343"/>
      <c r="F186" s="345"/>
      <c r="G186" s="438"/>
      <c r="H186" s="287"/>
      <c r="I186" s="439"/>
      <c r="J186" s="364">
        <f t="shared" si="20"/>
        <v>0</v>
      </c>
      <c r="K186" s="363">
        <f t="shared" si="21"/>
        <v>0</v>
      </c>
      <c r="L186" s="343"/>
      <c r="M186" s="343"/>
      <c r="N186" s="343"/>
      <c r="O186" s="367"/>
      <c r="P186" s="344"/>
      <c r="Q186" s="343"/>
      <c r="R186" s="345"/>
      <c r="S186" s="16" t="s">
        <v>85</v>
      </c>
      <c r="T186" s="8">
        <v>27</v>
      </c>
      <c r="U186" s="343"/>
      <c r="V186" s="343"/>
      <c r="W186" s="343"/>
      <c r="X186" s="343"/>
      <c r="Y186" s="343"/>
      <c r="Z186" s="343"/>
      <c r="AA186" s="343"/>
      <c r="AB186" s="343"/>
      <c r="AC186" s="343"/>
      <c r="AD186" s="343"/>
      <c r="AE186" s="343"/>
      <c r="AF186" s="343"/>
      <c r="AG186" s="343"/>
      <c r="AH186" s="367"/>
      <c r="AI186" s="287"/>
      <c r="AJ186" s="343"/>
      <c r="AK186" s="345"/>
      <c r="AL186" s="16" t="s">
        <v>85</v>
      </c>
    </row>
    <row r="187" spans="1:38" s="22" customFormat="1" ht="12.75" customHeight="1" x14ac:dyDescent="0.2">
      <c r="A187" s="8">
        <v>28</v>
      </c>
      <c r="B187" s="343"/>
      <c r="C187" s="343"/>
      <c r="D187" s="343"/>
      <c r="E187" s="343"/>
      <c r="F187" s="345"/>
      <c r="G187" s="438"/>
      <c r="H187" s="287"/>
      <c r="I187" s="439"/>
      <c r="J187" s="364">
        <f t="shared" si="20"/>
        <v>0</v>
      </c>
      <c r="K187" s="363">
        <f t="shared" si="21"/>
        <v>0</v>
      </c>
      <c r="L187" s="343"/>
      <c r="M187" s="343"/>
      <c r="N187" s="343"/>
      <c r="O187" s="367"/>
      <c r="P187" s="344"/>
      <c r="Q187" s="343"/>
      <c r="R187" s="345"/>
      <c r="S187" s="16" t="s">
        <v>86</v>
      </c>
      <c r="T187" s="8">
        <v>28</v>
      </c>
      <c r="U187" s="343"/>
      <c r="V187" s="343"/>
      <c r="W187" s="343"/>
      <c r="X187" s="343"/>
      <c r="Y187" s="343"/>
      <c r="Z187" s="343"/>
      <c r="AA187" s="343"/>
      <c r="AB187" s="343"/>
      <c r="AC187" s="343"/>
      <c r="AD187" s="343"/>
      <c r="AE187" s="343"/>
      <c r="AF187" s="343"/>
      <c r="AG187" s="343"/>
      <c r="AH187" s="367"/>
      <c r="AI187" s="287"/>
      <c r="AJ187" s="343"/>
      <c r="AK187" s="345"/>
      <c r="AL187" s="16" t="s">
        <v>86</v>
      </c>
    </row>
    <row r="188" spans="1:38" s="22" customFormat="1" ht="12.75" customHeight="1" x14ac:dyDescent="0.2">
      <c r="A188" s="8">
        <v>29</v>
      </c>
      <c r="B188" s="343"/>
      <c r="C188" s="343"/>
      <c r="D188" s="343"/>
      <c r="E188" s="343"/>
      <c r="F188" s="345"/>
      <c r="G188" s="438"/>
      <c r="H188" s="287"/>
      <c r="I188" s="439"/>
      <c r="J188" s="364">
        <f t="shared" si="20"/>
        <v>0</v>
      </c>
      <c r="K188" s="363">
        <f t="shared" si="21"/>
        <v>0</v>
      </c>
      <c r="L188" s="343"/>
      <c r="M188" s="343"/>
      <c r="N188" s="343"/>
      <c r="O188" s="367"/>
      <c r="P188" s="344"/>
      <c r="Q188" s="343"/>
      <c r="R188" s="345"/>
      <c r="S188" s="16" t="s">
        <v>87</v>
      </c>
      <c r="T188" s="8">
        <v>29</v>
      </c>
      <c r="U188" s="343"/>
      <c r="V188" s="343"/>
      <c r="W188" s="343"/>
      <c r="X188" s="347"/>
      <c r="Y188" s="343"/>
      <c r="Z188" s="343"/>
      <c r="AA188" s="343"/>
      <c r="AB188" s="343"/>
      <c r="AC188" s="343"/>
      <c r="AD188" s="343"/>
      <c r="AE188" s="343"/>
      <c r="AF188" s="343"/>
      <c r="AG188" s="343"/>
      <c r="AH188" s="367"/>
      <c r="AI188" s="287"/>
      <c r="AJ188" s="343"/>
      <c r="AK188" s="345"/>
      <c r="AL188" s="16" t="s">
        <v>87</v>
      </c>
    </row>
    <row r="189" spans="1:38" s="22" customFormat="1" ht="12.75" customHeight="1" x14ac:dyDescent="0.2">
      <c r="A189" s="8">
        <v>30</v>
      </c>
      <c r="B189" s="343"/>
      <c r="C189" s="343"/>
      <c r="D189" s="343"/>
      <c r="E189" s="343"/>
      <c r="F189" s="345"/>
      <c r="G189" s="442"/>
      <c r="H189" s="287"/>
      <c r="I189" s="439"/>
      <c r="J189" s="364">
        <f t="shared" si="20"/>
        <v>0</v>
      </c>
      <c r="K189" s="363">
        <f t="shared" si="21"/>
        <v>0</v>
      </c>
      <c r="L189" s="343"/>
      <c r="M189" s="343"/>
      <c r="N189" s="343"/>
      <c r="O189" s="367"/>
      <c r="P189" s="344"/>
      <c r="Q189" s="343"/>
      <c r="R189" s="345"/>
      <c r="S189" s="16" t="s">
        <v>88</v>
      </c>
      <c r="T189" s="8">
        <v>30</v>
      </c>
      <c r="U189" s="343"/>
      <c r="V189" s="343"/>
      <c r="W189" s="343"/>
      <c r="X189" s="343"/>
      <c r="Y189" s="343"/>
      <c r="Z189" s="343"/>
      <c r="AA189" s="343"/>
      <c r="AB189" s="343"/>
      <c r="AC189" s="343"/>
      <c r="AD189" s="343"/>
      <c r="AE189" s="343"/>
      <c r="AF189" s="343"/>
      <c r="AG189" s="343"/>
      <c r="AH189" s="367"/>
      <c r="AI189" s="287"/>
      <c r="AJ189" s="343"/>
      <c r="AK189" s="345"/>
      <c r="AL189" s="16" t="s">
        <v>88</v>
      </c>
    </row>
    <row r="190" spans="1:38" s="22" customFormat="1" ht="12.75" customHeight="1" x14ac:dyDescent="0.2">
      <c r="A190" s="19">
        <v>31</v>
      </c>
      <c r="B190" s="349"/>
      <c r="C190" s="349"/>
      <c r="D190" s="349"/>
      <c r="E190" s="349"/>
      <c r="F190" s="351"/>
      <c r="G190" s="443"/>
      <c r="H190" s="289"/>
      <c r="I190" s="444"/>
      <c r="J190" s="445">
        <f t="shared" si="20"/>
        <v>0</v>
      </c>
      <c r="K190" s="365">
        <f t="shared" si="21"/>
        <v>0</v>
      </c>
      <c r="L190" s="349"/>
      <c r="M190" s="349"/>
      <c r="N190" s="349"/>
      <c r="O190" s="369"/>
      <c r="P190" s="350"/>
      <c r="Q190" s="349"/>
      <c r="R190" s="351"/>
      <c r="S190" s="20" t="s">
        <v>89</v>
      </c>
      <c r="T190" s="19">
        <v>31</v>
      </c>
      <c r="U190" s="349"/>
      <c r="V190" s="349"/>
      <c r="W190" s="349"/>
      <c r="X190" s="349"/>
      <c r="Y190" s="349"/>
      <c r="Z190" s="349"/>
      <c r="AA190" s="349"/>
      <c r="AB190" s="349"/>
      <c r="AC190" s="349"/>
      <c r="AD190" s="349"/>
      <c r="AE190" s="349"/>
      <c r="AF190" s="349"/>
      <c r="AG190" s="349"/>
      <c r="AH190" s="369"/>
      <c r="AI190" s="289"/>
      <c r="AJ190" s="349"/>
      <c r="AK190" s="351"/>
      <c r="AL190" s="20" t="s">
        <v>89</v>
      </c>
    </row>
    <row r="191" spans="1:38" s="297" customFormat="1" ht="12.75" customHeight="1" thickBot="1" x14ac:dyDescent="0.25">
      <c r="A191" s="302"/>
      <c r="B191" s="383">
        <f>SUM(B159:B190)</f>
        <v>0</v>
      </c>
      <c r="C191" s="383">
        <f>SUM(C159:C190)</f>
        <v>0</v>
      </c>
      <c r="D191" s="383">
        <f>SUM(D159:D190)</f>
        <v>0</v>
      </c>
      <c r="E191" s="384">
        <f>SUM(E159:E190)</f>
        <v>0</v>
      </c>
      <c r="F191" s="385">
        <f>SUM(F159:F190)</f>
        <v>0</v>
      </c>
      <c r="G191" s="303"/>
      <c r="H191" s="303" t="s">
        <v>90</v>
      </c>
      <c r="I191" s="315">
        <f>COUNTA(I160:I190)</f>
        <v>0</v>
      </c>
      <c r="J191" s="383">
        <f t="shared" ref="J191:R191" si="22">SUM(J159:J190)</f>
        <v>0</v>
      </c>
      <c r="K191" s="383">
        <f t="shared" si="22"/>
        <v>0</v>
      </c>
      <c r="L191" s="383">
        <f t="shared" si="22"/>
        <v>0</v>
      </c>
      <c r="M191" s="383">
        <f t="shared" si="22"/>
        <v>0</v>
      </c>
      <c r="N191" s="383">
        <f t="shared" si="22"/>
        <v>0</v>
      </c>
      <c r="O191" s="384">
        <f t="shared" si="22"/>
        <v>0</v>
      </c>
      <c r="P191" s="384">
        <f t="shared" si="22"/>
        <v>0</v>
      </c>
      <c r="Q191" s="383">
        <f t="shared" si="22"/>
        <v>0</v>
      </c>
      <c r="R191" s="386">
        <f t="shared" si="22"/>
        <v>0</v>
      </c>
      <c r="S191" s="304"/>
      <c r="T191" s="302"/>
      <c r="U191" s="383">
        <f t="shared" ref="U191:AH191" si="23">SUM(U159:U190)</f>
        <v>0</v>
      </c>
      <c r="V191" s="383">
        <f t="shared" si="23"/>
        <v>0</v>
      </c>
      <c r="W191" s="383">
        <f t="shared" si="23"/>
        <v>0</v>
      </c>
      <c r="X191" s="383">
        <f t="shared" si="23"/>
        <v>0</v>
      </c>
      <c r="Y191" s="383">
        <f t="shared" si="23"/>
        <v>0</v>
      </c>
      <c r="Z191" s="383">
        <f t="shared" si="23"/>
        <v>0</v>
      </c>
      <c r="AA191" s="383">
        <f t="shared" si="23"/>
        <v>0</v>
      </c>
      <c r="AB191" s="383">
        <f t="shared" si="23"/>
        <v>0</v>
      </c>
      <c r="AC191" s="383">
        <f t="shared" si="23"/>
        <v>0</v>
      </c>
      <c r="AD191" s="383">
        <f t="shared" si="23"/>
        <v>0</v>
      </c>
      <c r="AE191" s="383">
        <f t="shared" si="23"/>
        <v>0</v>
      </c>
      <c r="AF191" s="383">
        <f t="shared" si="23"/>
        <v>0</v>
      </c>
      <c r="AG191" s="383">
        <f t="shared" si="23"/>
        <v>0</v>
      </c>
      <c r="AH191" s="385">
        <f t="shared" si="23"/>
        <v>0</v>
      </c>
      <c r="AI191" s="305"/>
      <c r="AJ191" s="383">
        <f>SUM(AJ159:AJ190)</f>
        <v>0</v>
      </c>
      <c r="AK191" s="386">
        <f>SUM(AK159:AK190)</f>
        <v>0</v>
      </c>
      <c r="AL191" s="304"/>
    </row>
    <row r="192" spans="1:38" s="52" customFormat="1" ht="12.75" customHeight="1" thickTop="1" x14ac:dyDescent="0.2">
      <c r="A192" s="191"/>
      <c r="B192" s="191"/>
      <c r="C192" s="191"/>
      <c r="D192" s="191"/>
      <c r="E192" s="191"/>
      <c r="F192" s="191"/>
      <c r="G192" s="284"/>
      <c r="H192" s="284"/>
      <c r="I192" s="284"/>
      <c r="J192" s="191"/>
      <c r="K192" s="191"/>
      <c r="L192" s="191"/>
      <c r="M192" s="191"/>
      <c r="N192" s="191"/>
      <c r="O192" s="191"/>
      <c r="P192" s="191"/>
      <c r="Q192" s="191"/>
      <c r="R192" s="191"/>
      <c r="S192" s="54"/>
      <c r="T192" s="191"/>
      <c r="U192" s="191"/>
      <c r="V192" s="191"/>
      <c r="W192" s="191"/>
      <c r="X192" s="191"/>
      <c r="Y192" s="191"/>
      <c r="Z192" s="191"/>
      <c r="AA192" s="191"/>
      <c r="AB192" s="191"/>
      <c r="AC192" s="191"/>
      <c r="AD192" s="191"/>
      <c r="AE192" s="191"/>
      <c r="AF192" s="191"/>
      <c r="AG192" s="191"/>
      <c r="AH192" s="191"/>
      <c r="AI192" s="191"/>
      <c r="AJ192" s="191"/>
      <c r="AK192" s="191"/>
      <c r="AL192" s="54"/>
    </row>
    <row r="193" spans="1:38" s="52" customFormat="1" ht="12.75" customHeight="1" x14ac:dyDescent="0.2">
      <c r="A193" s="191"/>
      <c r="B193" s="191"/>
      <c r="C193" s="191"/>
      <c r="D193" s="191"/>
      <c r="E193" s="191"/>
      <c r="F193" s="191"/>
      <c r="G193" s="284"/>
      <c r="H193" s="284"/>
      <c r="I193" s="284"/>
      <c r="J193" s="191"/>
      <c r="K193" s="191"/>
      <c r="L193" s="191"/>
      <c r="M193" s="191"/>
      <c r="N193" s="191"/>
      <c r="O193" s="191"/>
      <c r="P193" s="191"/>
      <c r="Q193" s="191"/>
      <c r="R193" s="191"/>
      <c r="S193" s="54"/>
      <c r="T193" s="191"/>
      <c r="U193" s="191"/>
      <c r="V193" s="191"/>
      <c r="W193" s="191"/>
      <c r="X193" s="191"/>
      <c r="Y193" s="191"/>
      <c r="Z193" s="191"/>
      <c r="AA193" s="191"/>
      <c r="AB193" s="191"/>
      <c r="AC193" s="191"/>
      <c r="AD193" s="191"/>
      <c r="AE193" s="191"/>
      <c r="AF193" s="191"/>
      <c r="AG193" s="191"/>
      <c r="AH193" s="191"/>
      <c r="AI193" s="191"/>
      <c r="AJ193" s="191"/>
      <c r="AK193" s="191"/>
      <c r="AL193" s="54"/>
    </row>
    <row r="194" spans="1:38" ht="12.75" customHeight="1" x14ac:dyDescent="0.2">
      <c r="A194" s="22"/>
      <c r="B194" s="22"/>
      <c r="C194" s="22"/>
      <c r="D194" s="22"/>
      <c r="E194" s="22"/>
      <c r="F194" s="22"/>
      <c r="G194" s="527" t="str">
        <f>$G$10</f>
        <v>UNITED STEELWORKERS - LOCAL UNION</v>
      </c>
      <c r="H194" s="527"/>
      <c r="I194" s="527"/>
      <c r="J194" s="11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11" t="str">
        <f>$AA$10</f>
        <v>FINANCIAL SECRETARY'S CASH BOOK</v>
      </c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</row>
    <row r="195" spans="1:38" ht="12.75" customHeight="1" x14ac:dyDescent="0.2">
      <c r="A195" s="22"/>
      <c r="B195" s="137" t="str">
        <f>$B$11</f>
        <v>Month</v>
      </c>
      <c r="C195" s="73" t="str">
        <f>$C$11</f>
        <v>JUNE</v>
      </c>
      <c r="D195" s="137" t="str">
        <f>$D$11</f>
        <v>Year</v>
      </c>
      <c r="E195" s="44">
        <f>$E$11</f>
        <v>0</v>
      </c>
      <c r="F195" s="22"/>
      <c r="G195" s="31"/>
      <c r="H195" s="22"/>
      <c r="I195" s="5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137"/>
      <c r="AJ195" s="178" t="str">
        <f>$C$11</f>
        <v>JUNE</v>
      </c>
      <c r="AK195" s="44">
        <f>$E$11</f>
        <v>0</v>
      </c>
    </row>
    <row r="196" spans="1:38" ht="12.75" customHeight="1" x14ac:dyDescent="0.2">
      <c r="A196" s="22"/>
      <c r="B196" s="137" t="str">
        <f>$B$12</f>
        <v>Page No.</v>
      </c>
      <c r="C196" s="177">
        <f>C150+1</f>
        <v>5</v>
      </c>
      <c r="D196" s="110"/>
      <c r="E196" s="110"/>
      <c r="F196" s="22"/>
      <c r="G196" s="31"/>
      <c r="H196" s="22"/>
      <c r="I196" s="5" t="s">
        <v>53</v>
      </c>
      <c r="J196" s="22"/>
      <c r="K196" s="22"/>
      <c r="L196" s="5"/>
      <c r="M196" s="22"/>
      <c r="N196" s="22"/>
      <c r="O196" s="22"/>
      <c r="P196" s="33"/>
      <c r="Q196" s="22"/>
      <c r="R196" s="33"/>
      <c r="S196" s="22"/>
      <c r="T196" s="22"/>
      <c r="U196" s="22"/>
      <c r="V196" s="22"/>
      <c r="W196" s="22"/>
      <c r="X196" s="22"/>
      <c r="Y196" s="22"/>
      <c r="Z196" s="22"/>
      <c r="AA196" s="22"/>
      <c r="AB196" s="34" t="s">
        <v>54</v>
      </c>
      <c r="AC196" s="22"/>
      <c r="AD196" s="22"/>
      <c r="AE196" s="22"/>
      <c r="AF196" s="22"/>
      <c r="AG196" s="22"/>
      <c r="AH196" s="22"/>
      <c r="AI196" s="137" t="str">
        <f>$B$12</f>
        <v>Page No.</v>
      </c>
      <c r="AJ196" s="323">
        <f>AJ150+1</f>
        <v>5</v>
      </c>
      <c r="AK196" s="172"/>
      <c r="AL196" s="111"/>
    </row>
    <row r="197" spans="1:38" ht="12.75" customHeight="1" x14ac:dyDescent="0.2">
      <c r="A197" s="3"/>
      <c r="B197" s="3"/>
      <c r="C197" s="3"/>
      <c r="D197" s="3"/>
      <c r="E197" s="3"/>
      <c r="F197" s="3"/>
      <c r="G197" s="35"/>
      <c r="H197" s="3"/>
      <c r="I197" s="5"/>
      <c r="J197" s="3"/>
      <c r="K197" s="3"/>
      <c r="L197" s="22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22"/>
      <c r="AF197" s="3"/>
      <c r="AG197" s="3"/>
      <c r="AH197" s="3"/>
      <c r="AI197" s="3"/>
      <c r="AJ197" s="3"/>
      <c r="AK197" s="3"/>
      <c r="AL197" s="3"/>
    </row>
    <row r="198" spans="1:38" ht="12.75" customHeight="1" x14ac:dyDescent="0.2">
      <c r="A198" s="36"/>
      <c r="B198" s="36"/>
      <c r="C198" s="36"/>
      <c r="D198" s="36"/>
      <c r="E198" s="36"/>
      <c r="F198" s="36"/>
      <c r="G198" s="37"/>
      <c r="H198" s="36"/>
      <c r="I198" s="38"/>
      <c r="J198" s="36"/>
      <c r="K198" s="36"/>
      <c r="L198" s="38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8"/>
      <c r="AF198" s="36"/>
      <c r="AG198" s="36"/>
      <c r="AH198" s="36"/>
      <c r="AI198" s="36"/>
      <c r="AJ198" s="36"/>
      <c r="AK198" s="36"/>
      <c r="AL198" s="36"/>
    </row>
    <row r="199" spans="1:38" customFormat="1" ht="12.75" customHeight="1" x14ac:dyDescent="0.2">
      <c r="A199" s="1"/>
      <c r="B199" s="484" t="s">
        <v>55</v>
      </c>
      <c r="C199" s="473"/>
      <c r="D199" s="473"/>
      <c r="E199" s="473"/>
      <c r="F199" s="474"/>
      <c r="G199" s="21"/>
      <c r="H199" s="2" t="s">
        <v>56</v>
      </c>
      <c r="I199" s="95"/>
      <c r="J199" s="473" t="s">
        <v>255</v>
      </c>
      <c r="K199" s="474"/>
      <c r="L199" s="3"/>
      <c r="M199" s="3"/>
      <c r="N199" s="3"/>
      <c r="O199" s="5" t="s">
        <v>57</v>
      </c>
      <c r="P199" s="3"/>
      <c r="Q199" s="3"/>
      <c r="R199" s="1"/>
      <c r="S199" s="3"/>
      <c r="T199" s="1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13"/>
      <c r="AJ199" s="3"/>
      <c r="AK199" s="1"/>
      <c r="AL199" s="3"/>
    </row>
    <row r="200" spans="1:38" customFormat="1" ht="12.75" customHeight="1" x14ac:dyDescent="0.2">
      <c r="A200" s="1"/>
      <c r="B200" s="3"/>
      <c r="C200" s="3"/>
      <c r="D200" s="3"/>
      <c r="E200" s="188"/>
      <c r="F200" s="1"/>
      <c r="G200" s="21"/>
      <c r="H200" s="13"/>
      <c r="I200" s="96"/>
      <c r="J200" s="3"/>
      <c r="K200" s="1"/>
      <c r="L200" s="3"/>
      <c r="M200" s="3"/>
      <c r="N200" s="3"/>
      <c r="O200" s="3"/>
      <c r="P200" s="3"/>
      <c r="Q200" s="3"/>
      <c r="R200" s="1"/>
      <c r="S200" s="3"/>
      <c r="T200" s="1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13"/>
      <c r="AJ200" s="3"/>
      <c r="AK200" s="1"/>
      <c r="AL200" s="3"/>
    </row>
    <row r="201" spans="1:38" customFormat="1" ht="12.75" customHeight="1" thickBot="1" x14ac:dyDescent="0.25">
      <c r="A201" s="29"/>
      <c r="B201" s="26">
        <v>1</v>
      </c>
      <c r="C201" s="26">
        <v>2</v>
      </c>
      <c r="D201" s="26">
        <v>3</v>
      </c>
      <c r="E201" s="26">
        <v>4</v>
      </c>
      <c r="F201" s="28">
        <v>5</v>
      </c>
      <c r="G201" s="39">
        <v>6</v>
      </c>
      <c r="H201" s="28">
        <v>7</v>
      </c>
      <c r="I201" s="97">
        <v>8</v>
      </c>
      <c r="J201" s="26">
        <v>9</v>
      </c>
      <c r="K201" s="28">
        <v>10</v>
      </c>
      <c r="L201" s="26">
        <v>11</v>
      </c>
      <c r="M201" s="26" t="s">
        <v>1</v>
      </c>
      <c r="N201" s="26">
        <v>12</v>
      </c>
      <c r="O201" s="26">
        <v>13</v>
      </c>
      <c r="P201" s="26">
        <v>14</v>
      </c>
      <c r="Q201" s="26">
        <v>15</v>
      </c>
      <c r="R201" s="28" t="s">
        <v>2</v>
      </c>
      <c r="S201" s="25"/>
      <c r="T201" s="29"/>
      <c r="U201" s="26">
        <v>16</v>
      </c>
      <c r="V201" s="26">
        <v>17</v>
      </c>
      <c r="W201" s="26">
        <v>18</v>
      </c>
      <c r="X201" s="26">
        <v>19</v>
      </c>
      <c r="Y201" s="26">
        <v>20</v>
      </c>
      <c r="Z201" s="26" t="s">
        <v>3</v>
      </c>
      <c r="AA201" s="26">
        <v>21</v>
      </c>
      <c r="AB201" s="26">
        <v>22</v>
      </c>
      <c r="AC201" s="26">
        <v>23</v>
      </c>
      <c r="AD201" s="26">
        <v>24</v>
      </c>
      <c r="AE201" s="26">
        <v>25</v>
      </c>
      <c r="AF201" s="26">
        <v>26</v>
      </c>
      <c r="AG201" s="26">
        <v>27</v>
      </c>
      <c r="AH201" s="26">
        <v>28</v>
      </c>
      <c r="AI201" s="30">
        <v>29</v>
      </c>
      <c r="AJ201" s="26">
        <v>30</v>
      </c>
      <c r="AK201" s="28">
        <v>31</v>
      </c>
      <c r="AL201" s="25"/>
    </row>
    <row r="202" spans="1:38" s="4" customFormat="1" ht="12.75" customHeight="1" thickTop="1" x14ac:dyDescent="0.2">
      <c r="A202" s="1"/>
      <c r="B202" s="84" t="s">
        <v>4</v>
      </c>
      <c r="C202" s="98"/>
      <c r="D202" s="84" t="s">
        <v>5</v>
      </c>
      <c r="E202" s="185" t="s">
        <v>6</v>
      </c>
      <c r="F202" s="83" t="s">
        <v>7</v>
      </c>
      <c r="G202" s="160"/>
      <c r="H202" s="83"/>
      <c r="I202" s="100"/>
      <c r="J202" s="84"/>
      <c r="K202" s="83"/>
      <c r="L202" s="84" t="s">
        <v>237</v>
      </c>
      <c r="M202" s="84"/>
      <c r="N202" s="84" t="s">
        <v>235</v>
      </c>
      <c r="O202" s="101" t="s">
        <v>481</v>
      </c>
      <c r="P202" s="274"/>
      <c r="Q202" s="84" t="s">
        <v>391</v>
      </c>
      <c r="R202" s="83" t="s">
        <v>274</v>
      </c>
      <c r="S202" s="103"/>
      <c r="T202" s="67"/>
      <c r="U202" s="475" t="s">
        <v>256</v>
      </c>
      <c r="V202" s="476"/>
      <c r="W202" s="476"/>
      <c r="X202" s="476"/>
      <c r="Y202" s="477"/>
      <c r="Z202" s="84" t="s">
        <v>10</v>
      </c>
      <c r="AA202" s="84" t="s">
        <v>11</v>
      </c>
      <c r="AB202" s="84" t="s">
        <v>205</v>
      </c>
      <c r="AC202" s="84" t="s">
        <v>12</v>
      </c>
      <c r="AD202" s="84" t="s">
        <v>13</v>
      </c>
      <c r="AE202" s="84" t="s">
        <v>14</v>
      </c>
      <c r="AF202" s="84"/>
      <c r="AG202" s="84"/>
      <c r="AH202" s="101"/>
      <c r="AI202" s="102"/>
      <c r="AJ202" s="84" t="s">
        <v>15</v>
      </c>
      <c r="AK202" s="83" t="s">
        <v>7</v>
      </c>
      <c r="AL202" s="3"/>
    </row>
    <row r="203" spans="1:38" s="4" customFormat="1" ht="12.75" customHeight="1" x14ac:dyDescent="0.2">
      <c r="A203" s="1"/>
      <c r="B203" s="84" t="s">
        <v>8</v>
      </c>
      <c r="C203" s="84" t="s">
        <v>16</v>
      </c>
      <c r="D203" s="84" t="s">
        <v>17</v>
      </c>
      <c r="E203" s="186" t="s">
        <v>8</v>
      </c>
      <c r="F203" s="83" t="s">
        <v>18</v>
      </c>
      <c r="G203" s="160" t="s">
        <v>19</v>
      </c>
      <c r="H203" s="83" t="s">
        <v>20</v>
      </c>
      <c r="I203" s="100" t="s">
        <v>394</v>
      </c>
      <c r="J203" s="84" t="s">
        <v>21</v>
      </c>
      <c r="K203" s="83" t="s">
        <v>22</v>
      </c>
      <c r="L203" s="84" t="s">
        <v>392</v>
      </c>
      <c r="M203" s="84" t="s">
        <v>393</v>
      </c>
      <c r="N203" s="84" t="s">
        <v>262</v>
      </c>
      <c r="O203" s="101" t="s">
        <v>262</v>
      </c>
      <c r="P203" s="186" t="s">
        <v>23</v>
      </c>
      <c r="Q203" s="84" t="s">
        <v>8</v>
      </c>
      <c r="R203" s="83" t="s">
        <v>8</v>
      </c>
      <c r="S203" s="103"/>
      <c r="T203" s="67"/>
      <c r="U203" s="84" t="s">
        <v>25</v>
      </c>
      <c r="V203" s="84" t="s">
        <v>26</v>
      </c>
      <c r="W203" s="84" t="s">
        <v>27</v>
      </c>
      <c r="X203" s="84" t="s">
        <v>28</v>
      </c>
      <c r="Y203" s="84" t="s">
        <v>136</v>
      </c>
      <c r="Z203" s="84" t="s">
        <v>252</v>
      </c>
      <c r="AA203" s="84" t="s">
        <v>137</v>
      </c>
      <c r="AB203" s="84" t="s">
        <v>204</v>
      </c>
      <c r="AC203" s="84" t="s">
        <v>30</v>
      </c>
      <c r="AD203" s="84" t="s">
        <v>140</v>
      </c>
      <c r="AE203" s="84" t="s">
        <v>31</v>
      </c>
      <c r="AF203" s="84" t="s">
        <v>32</v>
      </c>
      <c r="AG203" s="84" t="s">
        <v>206</v>
      </c>
      <c r="AH203" s="101" t="s">
        <v>16</v>
      </c>
      <c r="AI203" s="99" t="s">
        <v>34</v>
      </c>
      <c r="AJ203" s="84" t="s">
        <v>35</v>
      </c>
      <c r="AK203" s="83" t="s">
        <v>18</v>
      </c>
      <c r="AL203" s="3"/>
    </row>
    <row r="204" spans="1:38" s="4" customFormat="1" ht="12.75" customHeight="1" thickBot="1" x14ac:dyDescent="0.25">
      <c r="A204" s="6"/>
      <c r="B204" s="85" t="s">
        <v>36</v>
      </c>
      <c r="C204" s="85" t="s">
        <v>37</v>
      </c>
      <c r="D204" s="85" t="s">
        <v>38</v>
      </c>
      <c r="E204" s="187" t="s">
        <v>39</v>
      </c>
      <c r="F204" s="104" t="s">
        <v>40</v>
      </c>
      <c r="G204" s="161"/>
      <c r="H204" s="104"/>
      <c r="I204" s="105" t="s">
        <v>41</v>
      </c>
      <c r="J204" s="85"/>
      <c r="K204" s="104"/>
      <c r="L204" s="85" t="s">
        <v>237</v>
      </c>
      <c r="M204" s="85"/>
      <c r="N204" s="85" t="s">
        <v>236</v>
      </c>
      <c r="O204" s="106" t="s">
        <v>236</v>
      </c>
      <c r="P204" s="275"/>
      <c r="Q204" s="276" t="s">
        <v>24</v>
      </c>
      <c r="R204" s="277" t="s">
        <v>24</v>
      </c>
      <c r="S204" s="108"/>
      <c r="T204" s="76"/>
      <c r="U204" s="85" t="s">
        <v>42</v>
      </c>
      <c r="V204" s="85" t="s">
        <v>43</v>
      </c>
      <c r="W204" s="85"/>
      <c r="X204" s="85" t="s">
        <v>44</v>
      </c>
      <c r="Y204" s="85" t="s">
        <v>30</v>
      </c>
      <c r="Z204" s="85" t="s">
        <v>30</v>
      </c>
      <c r="AA204" s="85" t="s">
        <v>138</v>
      </c>
      <c r="AB204" s="85" t="s">
        <v>15</v>
      </c>
      <c r="AC204" s="85" t="s">
        <v>139</v>
      </c>
      <c r="AD204" s="85" t="s">
        <v>141</v>
      </c>
      <c r="AE204" s="85" t="s">
        <v>47</v>
      </c>
      <c r="AF204" s="85" t="s">
        <v>48</v>
      </c>
      <c r="AG204" s="85" t="s">
        <v>15</v>
      </c>
      <c r="AH204" s="106" t="s">
        <v>30</v>
      </c>
      <c r="AI204" s="107"/>
      <c r="AJ204" s="85" t="s">
        <v>49</v>
      </c>
      <c r="AK204" s="104" t="s">
        <v>188</v>
      </c>
      <c r="AL204" s="7"/>
    </row>
    <row r="205" spans="1:38" s="297" customFormat="1" ht="12.75" customHeight="1" thickTop="1" x14ac:dyDescent="0.2">
      <c r="A205" s="292"/>
      <c r="B205" s="364">
        <f>B191</f>
        <v>0</v>
      </c>
      <c r="C205" s="364">
        <f>C191</f>
        <v>0</v>
      </c>
      <c r="D205" s="364">
        <f>D191</f>
        <v>0</v>
      </c>
      <c r="E205" s="378">
        <f>E191</f>
        <v>0</v>
      </c>
      <c r="F205" s="363">
        <f>F191</f>
        <v>0</v>
      </c>
      <c r="G205" s="132" t="str">
        <f>$C$11</f>
        <v>JUNE</v>
      </c>
      <c r="H205" s="293" t="s">
        <v>58</v>
      </c>
      <c r="I205" s="294"/>
      <c r="J205" s="379">
        <f t="shared" ref="J205:R205" si="24">J191</f>
        <v>0</v>
      </c>
      <c r="K205" s="380">
        <f t="shared" si="24"/>
        <v>0</v>
      </c>
      <c r="L205" s="364">
        <f t="shared" si="24"/>
        <v>0</v>
      </c>
      <c r="M205" s="364">
        <f t="shared" si="24"/>
        <v>0</v>
      </c>
      <c r="N205" s="364">
        <f t="shared" si="24"/>
        <v>0</v>
      </c>
      <c r="O205" s="378">
        <f t="shared" si="24"/>
        <v>0</v>
      </c>
      <c r="P205" s="378">
        <f t="shared" si="24"/>
        <v>0</v>
      </c>
      <c r="Q205" s="364">
        <f t="shared" si="24"/>
        <v>0</v>
      </c>
      <c r="R205" s="381">
        <f t="shared" si="24"/>
        <v>0</v>
      </c>
      <c r="S205" s="295"/>
      <c r="T205" s="292"/>
      <c r="U205" s="364">
        <f t="shared" ref="U205:AH205" si="25">U191</f>
        <v>0</v>
      </c>
      <c r="V205" s="364">
        <f t="shared" si="25"/>
        <v>0</v>
      </c>
      <c r="W205" s="364">
        <f t="shared" si="25"/>
        <v>0</v>
      </c>
      <c r="X205" s="364">
        <f t="shared" si="25"/>
        <v>0</v>
      </c>
      <c r="Y205" s="364">
        <f t="shared" si="25"/>
        <v>0</v>
      </c>
      <c r="Z205" s="364">
        <f t="shared" si="25"/>
        <v>0</v>
      </c>
      <c r="AA205" s="364">
        <f t="shared" si="25"/>
        <v>0</v>
      </c>
      <c r="AB205" s="364">
        <f t="shared" si="25"/>
        <v>0</v>
      </c>
      <c r="AC205" s="364">
        <f t="shared" si="25"/>
        <v>0</v>
      </c>
      <c r="AD205" s="364">
        <f t="shared" si="25"/>
        <v>0</v>
      </c>
      <c r="AE205" s="364">
        <f t="shared" si="25"/>
        <v>0</v>
      </c>
      <c r="AF205" s="364">
        <f t="shared" si="25"/>
        <v>0</v>
      </c>
      <c r="AG205" s="364">
        <f t="shared" si="25"/>
        <v>0</v>
      </c>
      <c r="AH205" s="364">
        <f t="shared" si="25"/>
        <v>0</v>
      </c>
      <c r="AI205" s="296"/>
      <c r="AJ205" s="364">
        <f>AJ191</f>
        <v>0</v>
      </c>
      <c r="AK205" s="382">
        <f>AK191</f>
        <v>0</v>
      </c>
      <c r="AL205" s="295"/>
    </row>
    <row r="206" spans="1:38" s="22" customFormat="1" ht="12.75" customHeight="1" x14ac:dyDescent="0.2">
      <c r="A206" s="8">
        <v>1</v>
      </c>
      <c r="B206" s="343"/>
      <c r="C206" s="343"/>
      <c r="D206" s="343"/>
      <c r="E206" s="343"/>
      <c r="F206" s="345"/>
      <c r="G206" s="438"/>
      <c r="H206" s="287"/>
      <c r="I206" s="439"/>
      <c r="J206" s="364">
        <f t="shared" ref="J206:J236" si="26">SUM(B206:F206)</f>
        <v>0</v>
      </c>
      <c r="K206" s="363">
        <f t="shared" ref="K206:K236" si="27">SUM(U206:AK206)-SUM(L206:R206)</f>
        <v>0</v>
      </c>
      <c r="L206" s="343"/>
      <c r="M206" s="343"/>
      <c r="N206" s="343"/>
      <c r="O206" s="367"/>
      <c r="P206" s="344"/>
      <c r="Q206" s="343"/>
      <c r="R206" s="345"/>
      <c r="S206" s="16" t="s">
        <v>59</v>
      </c>
      <c r="T206" s="8">
        <v>1</v>
      </c>
      <c r="U206" s="343"/>
      <c r="V206" s="343"/>
      <c r="W206" s="343"/>
      <c r="X206" s="343"/>
      <c r="Y206" s="343"/>
      <c r="Z206" s="343"/>
      <c r="AA206" s="343"/>
      <c r="AB206" s="343"/>
      <c r="AC206" s="343"/>
      <c r="AD206" s="343"/>
      <c r="AE206" s="343"/>
      <c r="AF206" s="343"/>
      <c r="AG206" s="343"/>
      <c r="AH206" s="367"/>
      <c r="AI206" s="287"/>
      <c r="AJ206" s="343"/>
      <c r="AK206" s="345"/>
      <c r="AL206" s="16" t="s">
        <v>59</v>
      </c>
    </row>
    <row r="207" spans="1:38" s="22" customFormat="1" ht="12.75" customHeight="1" x14ac:dyDescent="0.2">
      <c r="A207" s="8">
        <v>2</v>
      </c>
      <c r="B207" s="343"/>
      <c r="C207" s="343"/>
      <c r="D207" s="343"/>
      <c r="E207" s="343"/>
      <c r="F207" s="345"/>
      <c r="G207" s="438"/>
      <c r="H207" s="287"/>
      <c r="I207" s="439"/>
      <c r="J207" s="364">
        <f t="shared" si="26"/>
        <v>0</v>
      </c>
      <c r="K207" s="363">
        <f t="shared" si="27"/>
        <v>0</v>
      </c>
      <c r="L207" s="343"/>
      <c r="M207" s="343"/>
      <c r="N207" s="343"/>
      <c r="O207" s="367"/>
      <c r="P207" s="344"/>
      <c r="Q207" s="343"/>
      <c r="R207" s="345"/>
      <c r="S207" s="16" t="s">
        <v>60</v>
      </c>
      <c r="T207" s="8">
        <v>2</v>
      </c>
      <c r="U207" s="343"/>
      <c r="V207" s="343"/>
      <c r="W207" s="343"/>
      <c r="X207" s="343"/>
      <c r="Y207" s="343"/>
      <c r="Z207" s="343"/>
      <c r="AA207" s="343"/>
      <c r="AB207" s="343"/>
      <c r="AC207" s="343"/>
      <c r="AD207" s="343"/>
      <c r="AE207" s="343"/>
      <c r="AF207" s="343"/>
      <c r="AG207" s="343"/>
      <c r="AH207" s="367"/>
      <c r="AI207" s="287"/>
      <c r="AJ207" s="343"/>
      <c r="AK207" s="345"/>
      <c r="AL207" s="16" t="s">
        <v>60</v>
      </c>
    </row>
    <row r="208" spans="1:38" s="22" customFormat="1" ht="12.75" customHeight="1" x14ac:dyDescent="0.2">
      <c r="A208" s="8">
        <v>3</v>
      </c>
      <c r="B208" s="343"/>
      <c r="C208" s="343"/>
      <c r="D208" s="343"/>
      <c r="E208" s="343"/>
      <c r="F208" s="345"/>
      <c r="G208" s="438"/>
      <c r="H208" s="287"/>
      <c r="I208" s="439"/>
      <c r="J208" s="364">
        <f t="shared" si="26"/>
        <v>0</v>
      </c>
      <c r="K208" s="363">
        <f t="shared" si="27"/>
        <v>0</v>
      </c>
      <c r="L208" s="343"/>
      <c r="M208" s="343"/>
      <c r="N208" s="343"/>
      <c r="O208" s="367"/>
      <c r="P208" s="344"/>
      <c r="Q208" s="343"/>
      <c r="R208" s="345"/>
      <c r="S208" s="16" t="s">
        <v>61</v>
      </c>
      <c r="T208" s="8">
        <v>3</v>
      </c>
      <c r="U208" s="343"/>
      <c r="V208" s="343"/>
      <c r="W208" s="343"/>
      <c r="X208" s="343"/>
      <c r="Y208" s="343"/>
      <c r="Z208" s="343"/>
      <c r="AA208" s="343"/>
      <c r="AB208" s="343"/>
      <c r="AC208" s="343"/>
      <c r="AD208" s="343"/>
      <c r="AE208" s="343"/>
      <c r="AF208" s="343"/>
      <c r="AG208" s="343"/>
      <c r="AH208" s="367"/>
      <c r="AI208" s="287"/>
      <c r="AJ208" s="343"/>
      <c r="AK208" s="345"/>
      <c r="AL208" s="16" t="s">
        <v>61</v>
      </c>
    </row>
    <row r="209" spans="1:38" s="22" customFormat="1" ht="12.75" customHeight="1" x14ac:dyDescent="0.2">
      <c r="A209" s="8">
        <v>4</v>
      </c>
      <c r="B209" s="343"/>
      <c r="C209" s="343"/>
      <c r="D209" s="343"/>
      <c r="E209" s="343"/>
      <c r="F209" s="345"/>
      <c r="G209" s="438"/>
      <c r="H209" s="287"/>
      <c r="I209" s="439"/>
      <c r="J209" s="364">
        <f t="shared" si="26"/>
        <v>0</v>
      </c>
      <c r="K209" s="363">
        <f t="shared" si="27"/>
        <v>0</v>
      </c>
      <c r="L209" s="343"/>
      <c r="M209" s="343"/>
      <c r="N209" s="343"/>
      <c r="O209" s="367"/>
      <c r="P209" s="344"/>
      <c r="Q209" s="343"/>
      <c r="R209" s="345"/>
      <c r="S209" s="16" t="s">
        <v>62</v>
      </c>
      <c r="T209" s="8">
        <v>4</v>
      </c>
      <c r="U209" s="343"/>
      <c r="V209" s="343"/>
      <c r="W209" s="343"/>
      <c r="X209" s="343"/>
      <c r="Y209" s="343"/>
      <c r="Z209" s="343"/>
      <c r="AA209" s="343"/>
      <c r="AB209" s="343"/>
      <c r="AC209" s="343"/>
      <c r="AD209" s="343"/>
      <c r="AE209" s="343"/>
      <c r="AF209" s="343"/>
      <c r="AG209" s="343"/>
      <c r="AH209" s="367"/>
      <c r="AI209" s="287"/>
      <c r="AJ209" s="343"/>
      <c r="AK209" s="345"/>
      <c r="AL209" s="16" t="s">
        <v>62</v>
      </c>
    </row>
    <row r="210" spans="1:38" s="22" customFormat="1" ht="12.75" customHeight="1" x14ac:dyDescent="0.2">
      <c r="A210" s="8">
        <v>5</v>
      </c>
      <c r="B210" s="343"/>
      <c r="C210" s="343"/>
      <c r="D210" s="343"/>
      <c r="E210" s="343"/>
      <c r="F210" s="345"/>
      <c r="G210" s="440"/>
      <c r="H210" s="287"/>
      <c r="I210" s="439"/>
      <c r="J210" s="364">
        <f t="shared" si="26"/>
        <v>0</v>
      </c>
      <c r="K210" s="363">
        <f t="shared" si="27"/>
        <v>0</v>
      </c>
      <c r="L210" s="343"/>
      <c r="M210" s="343"/>
      <c r="N210" s="343"/>
      <c r="O210" s="367"/>
      <c r="P210" s="344"/>
      <c r="Q210" s="343"/>
      <c r="R210" s="345"/>
      <c r="S210" s="16" t="s">
        <v>63</v>
      </c>
      <c r="T210" s="8">
        <v>5</v>
      </c>
      <c r="U210" s="343"/>
      <c r="V210" s="343"/>
      <c r="W210" s="343"/>
      <c r="X210" s="343"/>
      <c r="Y210" s="343"/>
      <c r="Z210" s="343"/>
      <c r="AA210" s="343"/>
      <c r="AB210" s="343"/>
      <c r="AC210" s="343"/>
      <c r="AD210" s="343"/>
      <c r="AE210" s="343"/>
      <c r="AF210" s="343"/>
      <c r="AG210" s="343"/>
      <c r="AH210" s="367"/>
      <c r="AI210" s="287"/>
      <c r="AJ210" s="343"/>
      <c r="AK210" s="345"/>
      <c r="AL210" s="16" t="s">
        <v>63</v>
      </c>
    </row>
    <row r="211" spans="1:38" s="22" customFormat="1" ht="12.75" customHeight="1" x14ac:dyDescent="0.2">
      <c r="A211" s="17">
        <v>6</v>
      </c>
      <c r="B211" s="346"/>
      <c r="C211" s="346"/>
      <c r="D211" s="346"/>
      <c r="E211" s="346"/>
      <c r="F211" s="348"/>
      <c r="G211" s="438"/>
      <c r="H211" s="288"/>
      <c r="I211" s="441"/>
      <c r="J211" s="364">
        <f t="shared" si="26"/>
        <v>0</v>
      </c>
      <c r="K211" s="363">
        <f t="shared" si="27"/>
        <v>0</v>
      </c>
      <c r="L211" s="346"/>
      <c r="M211" s="346"/>
      <c r="N211" s="346"/>
      <c r="O211" s="368"/>
      <c r="P211" s="347"/>
      <c r="Q211" s="346"/>
      <c r="R211" s="348"/>
      <c r="S211" s="18" t="s">
        <v>64</v>
      </c>
      <c r="T211" s="17">
        <v>6</v>
      </c>
      <c r="U211" s="346"/>
      <c r="V211" s="346"/>
      <c r="W211" s="346"/>
      <c r="X211" s="346"/>
      <c r="Y211" s="346"/>
      <c r="Z211" s="346"/>
      <c r="AA211" s="346"/>
      <c r="AB211" s="346"/>
      <c r="AC211" s="346"/>
      <c r="AD211" s="346"/>
      <c r="AE211" s="346"/>
      <c r="AF211" s="346"/>
      <c r="AG211" s="346"/>
      <c r="AH211" s="368"/>
      <c r="AI211" s="288"/>
      <c r="AJ211" s="346"/>
      <c r="AK211" s="348"/>
      <c r="AL211" s="18" t="s">
        <v>64</v>
      </c>
    </row>
    <row r="212" spans="1:38" s="22" customFormat="1" ht="12.75" customHeight="1" x14ac:dyDescent="0.2">
      <c r="A212" s="8">
        <v>7</v>
      </c>
      <c r="B212" s="343"/>
      <c r="C212" s="343"/>
      <c r="D212" s="343"/>
      <c r="E212" s="343"/>
      <c r="F212" s="345"/>
      <c r="G212" s="438"/>
      <c r="H212" s="287"/>
      <c r="I212" s="439"/>
      <c r="J212" s="364">
        <f t="shared" si="26"/>
        <v>0</v>
      </c>
      <c r="K212" s="363">
        <f t="shared" si="27"/>
        <v>0</v>
      </c>
      <c r="L212" s="343"/>
      <c r="M212" s="343"/>
      <c r="N212" s="343"/>
      <c r="O212" s="367"/>
      <c r="P212" s="344"/>
      <c r="Q212" s="343"/>
      <c r="R212" s="345"/>
      <c r="S212" s="16" t="s">
        <v>65</v>
      </c>
      <c r="T212" s="8">
        <v>7</v>
      </c>
      <c r="U212" s="343"/>
      <c r="V212" s="343"/>
      <c r="W212" s="343"/>
      <c r="X212" s="343"/>
      <c r="Y212" s="343"/>
      <c r="Z212" s="343"/>
      <c r="AA212" s="343"/>
      <c r="AB212" s="343"/>
      <c r="AC212" s="343"/>
      <c r="AD212" s="343"/>
      <c r="AE212" s="343"/>
      <c r="AF212" s="343"/>
      <c r="AG212" s="343"/>
      <c r="AH212" s="367"/>
      <c r="AI212" s="287"/>
      <c r="AJ212" s="343"/>
      <c r="AK212" s="345"/>
      <c r="AL212" s="16" t="s">
        <v>65</v>
      </c>
    </row>
    <row r="213" spans="1:38" s="22" customFormat="1" ht="12.75" customHeight="1" x14ac:dyDescent="0.2">
      <c r="A213" s="8">
        <v>8</v>
      </c>
      <c r="B213" s="343"/>
      <c r="C213" s="343"/>
      <c r="D213" s="343"/>
      <c r="E213" s="343"/>
      <c r="F213" s="345"/>
      <c r="G213" s="438"/>
      <c r="H213" s="287"/>
      <c r="I213" s="439"/>
      <c r="J213" s="364">
        <f t="shared" si="26"/>
        <v>0</v>
      </c>
      <c r="K213" s="363">
        <f t="shared" si="27"/>
        <v>0</v>
      </c>
      <c r="L213" s="343"/>
      <c r="M213" s="343"/>
      <c r="N213" s="343"/>
      <c r="O213" s="367"/>
      <c r="P213" s="344"/>
      <c r="Q213" s="343"/>
      <c r="R213" s="345"/>
      <c r="S213" s="16" t="s">
        <v>66</v>
      </c>
      <c r="T213" s="8">
        <v>8</v>
      </c>
      <c r="U213" s="343"/>
      <c r="V213" s="343"/>
      <c r="W213" s="343"/>
      <c r="X213" s="343"/>
      <c r="Y213" s="343"/>
      <c r="Z213" s="343"/>
      <c r="AA213" s="343"/>
      <c r="AB213" s="343"/>
      <c r="AC213" s="343"/>
      <c r="AD213" s="343"/>
      <c r="AE213" s="343"/>
      <c r="AF213" s="343"/>
      <c r="AG213" s="343"/>
      <c r="AH213" s="367"/>
      <c r="AI213" s="287"/>
      <c r="AJ213" s="343"/>
      <c r="AK213" s="345"/>
      <c r="AL213" s="16" t="s">
        <v>66</v>
      </c>
    </row>
    <row r="214" spans="1:38" s="22" customFormat="1" ht="12.75" customHeight="1" x14ac:dyDescent="0.2">
      <c r="A214" s="8">
        <v>9</v>
      </c>
      <c r="B214" s="343"/>
      <c r="C214" s="343"/>
      <c r="D214" s="343"/>
      <c r="E214" s="343"/>
      <c r="F214" s="345"/>
      <c r="G214" s="438"/>
      <c r="H214" s="287"/>
      <c r="I214" s="439"/>
      <c r="J214" s="364">
        <f t="shared" si="26"/>
        <v>0</v>
      </c>
      <c r="K214" s="363">
        <f t="shared" si="27"/>
        <v>0</v>
      </c>
      <c r="L214" s="343"/>
      <c r="M214" s="343"/>
      <c r="N214" s="343"/>
      <c r="O214" s="367"/>
      <c r="P214" s="344"/>
      <c r="Q214" s="343"/>
      <c r="R214" s="345"/>
      <c r="S214" s="16" t="s">
        <v>67</v>
      </c>
      <c r="T214" s="8">
        <v>9</v>
      </c>
      <c r="U214" s="343"/>
      <c r="V214" s="343"/>
      <c r="W214" s="343"/>
      <c r="X214" s="343"/>
      <c r="Y214" s="343"/>
      <c r="Z214" s="343"/>
      <c r="AA214" s="343"/>
      <c r="AB214" s="343"/>
      <c r="AC214" s="343"/>
      <c r="AD214" s="343"/>
      <c r="AE214" s="343"/>
      <c r="AF214" s="343"/>
      <c r="AG214" s="343"/>
      <c r="AH214" s="367"/>
      <c r="AI214" s="287"/>
      <c r="AJ214" s="343"/>
      <c r="AK214" s="345"/>
      <c r="AL214" s="16" t="s">
        <v>67</v>
      </c>
    </row>
    <row r="215" spans="1:38" s="22" customFormat="1" ht="12.75" customHeight="1" x14ac:dyDescent="0.2">
      <c r="A215" s="8">
        <v>10</v>
      </c>
      <c r="B215" s="343"/>
      <c r="C215" s="343"/>
      <c r="D215" s="343"/>
      <c r="E215" s="343"/>
      <c r="F215" s="345"/>
      <c r="G215" s="438"/>
      <c r="H215" s="287"/>
      <c r="I215" s="439"/>
      <c r="J215" s="364">
        <f t="shared" si="26"/>
        <v>0</v>
      </c>
      <c r="K215" s="363">
        <f t="shared" si="27"/>
        <v>0</v>
      </c>
      <c r="L215" s="343"/>
      <c r="M215" s="343"/>
      <c r="N215" s="343"/>
      <c r="O215" s="367"/>
      <c r="P215" s="344"/>
      <c r="Q215" s="343"/>
      <c r="R215" s="345"/>
      <c r="S215" s="16" t="s">
        <v>68</v>
      </c>
      <c r="T215" s="8">
        <v>10</v>
      </c>
      <c r="U215" s="343"/>
      <c r="V215" s="343"/>
      <c r="W215" s="343"/>
      <c r="X215" s="343"/>
      <c r="Y215" s="343"/>
      <c r="Z215" s="343"/>
      <c r="AA215" s="343"/>
      <c r="AB215" s="343"/>
      <c r="AC215" s="343"/>
      <c r="AD215" s="343"/>
      <c r="AE215" s="343"/>
      <c r="AF215" s="343"/>
      <c r="AG215" s="343"/>
      <c r="AH215" s="367"/>
      <c r="AI215" s="287"/>
      <c r="AJ215" s="343"/>
      <c r="AK215" s="345"/>
      <c r="AL215" s="16" t="s">
        <v>68</v>
      </c>
    </row>
    <row r="216" spans="1:38" s="22" customFormat="1" ht="12.75" customHeight="1" x14ac:dyDescent="0.2">
      <c r="A216" s="8">
        <v>11</v>
      </c>
      <c r="B216" s="343"/>
      <c r="C216" s="343"/>
      <c r="D216" s="343"/>
      <c r="E216" s="343"/>
      <c r="F216" s="345"/>
      <c r="G216" s="438"/>
      <c r="H216" s="287"/>
      <c r="I216" s="439"/>
      <c r="J216" s="364">
        <f t="shared" si="26"/>
        <v>0</v>
      </c>
      <c r="K216" s="363">
        <f t="shared" si="27"/>
        <v>0</v>
      </c>
      <c r="L216" s="343"/>
      <c r="M216" s="343"/>
      <c r="N216" s="343"/>
      <c r="O216" s="367"/>
      <c r="P216" s="344"/>
      <c r="Q216" s="343"/>
      <c r="R216" s="345"/>
      <c r="S216" s="16" t="s">
        <v>69</v>
      </c>
      <c r="T216" s="8">
        <v>11</v>
      </c>
      <c r="U216" s="343"/>
      <c r="V216" s="343"/>
      <c r="W216" s="343"/>
      <c r="X216" s="343"/>
      <c r="Y216" s="343"/>
      <c r="Z216" s="343"/>
      <c r="AA216" s="343"/>
      <c r="AB216" s="343"/>
      <c r="AC216" s="343"/>
      <c r="AD216" s="343"/>
      <c r="AE216" s="343"/>
      <c r="AF216" s="343"/>
      <c r="AG216" s="343"/>
      <c r="AH216" s="367"/>
      <c r="AI216" s="287"/>
      <c r="AJ216" s="343"/>
      <c r="AK216" s="345"/>
      <c r="AL216" s="16" t="s">
        <v>69</v>
      </c>
    </row>
    <row r="217" spans="1:38" s="22" customFormat="1" ht="12.75" customHeight="1" x14ac:dyDescent="0.2">
      <c r="A217" s="8">
        <v>12</v>
      </c>
      <c r="B217" s="343"/>
      <c r="C217" s="343"/>
      <c r="D217" s="343"/>
      <c r="E217" s="343"/>
      <c r="F217" s="345"/>
      <c r="G217" s="438"/>
      <c r="H217" s="287"/>
      <c r="I217" s="439"/>
      <c r="J217" s="364">
        <f t="shared" si="26"/>
        <v>0</v>
      </c>
      <c r="K217" s="363">
        <f t="shared" si="27"/>
        <v>0</v>
      </c>
      <c r="L217" s="343"/>
      <c r="M217" s="343"/>
      <c r="N217" s="343"/>
      <c r="O217" s="367"/>
      <c r="P217" s="344"/>
      <c r="Q217" s="343"/>
      <c r="R217" s="345"/>
      <c r="S217" s="16" t="s">
        <v>70</v>
      </c>
      <c r="T217" s="8">
        <v>12</v>
      </c>
      <c r="U217" s="343"/>
      <c r="V217" s="343"/>
      <c r="W217" s="343"/>
      <c r="X217" s="343"/>
      <c r="Y217" s="343"/>
      <c r="Z217" s="343"/>
      <c r="AA217" s="343"/>
      <c r="AB217" s="343"/>
      <c r="AC217" s="343"/>
      <c r="AD217" s="343"/>
      <c r="AE217" s="343"/>
      <c r="AF217" s="343"/>
      <c r="AG217" s="343"/>
      <c r="AH217" s="367"/>
      <c r="AI217" s="287"/>
      <c r="AJ217" s="343"/>
      <c r="AK217" s="345"/>
      <c r="AL217" s="16" t="s">
        <v>70</v>
      </c>
    </row>
    <row r="218" spans="1:38" s="22" customFormat="1" ht="12.75" customHeight="1" x14ac:dyDescent="0.2">
      <c r="A218" s="8">
        <v>13</v>
      </c>
      <c r="B218" s="343"/>
      <c r="C218" s="343"/>
      <c r="D218" s="343"/>
      <c r="E218" s="343"/>
      <c r="F218" s="345"/>
      <c r="G218" s="438"/>
      <c r="H218" s="287"/>
      <c r="I218" s="439"/>
      <c r="J218" s="364">
        <f t="shared" si="26"/>
        <v>0</v>
      </c>
      <c r="K218" s="363">
        <f t="shared" si="27"/>
        <v>0</v>
      </c>
      <c r="L218" s="343"/>
      <c r="M218" s="343"/>
      <c r="N218" s="343"/>
      <c r="O218" s="367"/>
      <c r="P218" s="344"/>
      <c r="Q218" s="343"/>
      <c r="R218" s="345"/>
      <c r="S218" s="16" t="s">
        <v>71</v>
      </c>
      <c r="T218" s="8">
        <v>13</v>
      </c>
      <c r="U218" s="343"/>
      <c r="V218" s="343"/>
      <c r="W218" s="343"/>
      <c r="X218" s="343"/>
      <c r="Y218" s="343"/>
      <c r="Z218" s="343"/>
      <c r="AA218" s="343"/>
      <c r="AB218" s="343"/>
      <c r="AC218" s="343"/>
      <c r="AD218" s="343"/>
      <c r="AE218" s="343"/>
      <c r="AF218" s="343"/>
      <c r="AG218" s="343"/>
      <c r="AH218" s="367"/>
      <c r="AI218" s="287"/>
      <c r="AJ218" s="343"/>
      <c r="AK218" s="345"/>
      <c r="AL218" s="16" t="s">
        <v>71</v>
      </c>
    </row>
    <row r="219" spans="1:38" s="22" customFormat="1" ht="12.75" customHeight="1" x14ac:dyDescent="0.2">
      <c r="A219" s="8">
        <v>14</v>
      </c>
      <c r="B219" s="343"/>
      <c r="C219" s="343"/>
      <c r="D219" s="343"/>
      <c r="E219" s="343"/>
      <c r="F219" s="345"/>
      <c r="G219" s="438"/>
      <c r="H219" s="287"/>
      <c r="I219" s="439"/>
      <c r="J219" s="364">
        <f t="shared" si="26"/>
        <v>0</v>
      </c>
      <c r="K219" s="363">
        <f t="shared" si="27"/>
        <v>0</v>
      </c>
      <c r="L219" s="343"/>
      <c r="M219" s="343"/>
      <c r="N219" s="343"/>
      <c r="O219" s="367"/>
      <c r="P219" s="344"/>
      <c r="Q219" s="343"/>
      <c r="R219" s="345"/>
      <c r="S219" s="16" t="s">
        <v>72</v>
      </c>
      <c r="T219" s="8">
        <v>14</v>
      </c>
      <c r="U219" s="343"/>
      <c r="V219" s="343"/>
      <c r="W219" s="343"/>
      <c r="X219" s="343"/>
      <c r="Y219" s="343"/>
      <c r="Z219" s="343"/>
      <c r="AA219" s="343"/>
      <c r="AB219" s="343"/>
      <c r="AC219" s="343"/>
      <c r="AD219" s="343"/>
      <c r="AE219" s="343"/>
      <c r="AF219" s="343"/>
      <c r="AG219" s="343"/>
      <c r="AH219" s="367"/>
      <c r="AI219" s="287"/>
      <c r="AJ219" s="343"/>
      <c r="AK219" s="345"/>
      <c r="AL219" s="16" t="s">
        <v>72</v>
      </c>
    </row>
    <row r="220" spans="1:38" s="22" customFormat="1" ht="12.75" customHeight="1" x14ac:dyDescent="0.2">
      <c r="A220" s="8">
        <v>15</v>
      </c>
      <c r="B220" s="343"/>
      <c r="C220" s="343"/>
      <c r="D220" s="343"/>
      <c r="E220" s="343"/>
      <c r="F220" s="345"/>
      <c r="G220" s="438"/>
      <c r="H220" s="287"/>
      <c r="I220" s="439"/>
      <c r="J220" s="364">
        <f t="shared" si="26"/>
        <v>0</v>
      </c>
      <c r="K220" s="363">
        <f t="shared" si="27"/>
        <v>0</v>
      </c>
      <c r="L220" s="343"/>
      <c r="M220" s="343"/>
      <c r="N220" s="343"/>
      <c r="O220" s="367"/>
      <c r="P220" s="344"/>
      <c r="Q220" s="343"/>
      <c r="R220" s="345"/>
      <c r="S220" s="16" t="s">
        <v>73</v>
      </c>
      <c r="T220" s="8">
        <v>15</v>
      </c>
      <c r="U220" s="343"/>
      <c r="V220" s="343"/>
      <c r="W220" s="343"/>
      <c r="X220" s="343"/>
      <c r="Y220" s="343"/>
      <c r="Z220" s="343"/>
      <c r="AA220" s="343"/>
      <c r="AB220" s="343"/>
      <c r="AC220" s="343"/>
      <c r="AD220" s="343"/>
      <c r="AE220" s="343"/>
      <c r="AF220" s="343"/>
      <c r="AG220" s="343"/>
      <c r="AH220" s="367"/>
      <c r="AI220" s="287"/>
      <c r="AJ220" s="343"/>
      <c r="AK220" s="345"/>
      <c r="AL220" s="16" t="s">
        <v>73</v>
      </c>
    </row>
    <row r="221" spans="1:38" s="22" customFormat="1" ht="12.75" customHeight="1" x14ac:dyDescent="0.2">
      <c r="A221" s="8">
        <v>16</v>
      </c>
      <c r="B221" s="343"/>
      <c r="C221" s="343"/>
      <c r="D221" s="343"/>
      <c r="E221" s="343"/>
      <c r="F221" s="345"/>
      <c r="G221" s="438"/>
      <c r="H221" s="287"/>
      <c r="I221" s="439"/>
      <c r="J221" s="364">
        <f t="shared" si="26"/>
        <v>0</v>
      </c>
      <c r="K221" s="363">
        <f t="shared" si="27"/>
        <v>0</v>
      </c>
      <c r="L221" s="343"/>
      <c r="M221" s="343"/>
      <c r="N221" s="343"/>
      <c r="O221" s="367"/>
      <c r="P221" s="344"/>
      <c r="Q221" s="343"/>
      <c r="R221" s="345"/>
      <c r="S221" s="16" t="s">
        <v>74</v>
      </c>
      <c r="T221" s="8">
        <v>16</v>
      </c>
      <c r="U221" s="343"/>
      <c r="V221" s="343"/>
      <c r="W221" s="343"/>
      <c r="X221" s="343"/>
      <c r="Y221" s="343"/>
      <c r="Z221" s="343"/>
      <c r="AA221" s="343"/>
      <c r="AB221" s="343"/>
      <c r="AC221" s="343"/>
      <c r="AD221" s="343"/>
      <c r="AE221" s="343"/>
      <c r="AF221" s="343"/>
      <c r="AG221" s="343"/>
      <c r="AH221" s="367"/>
      <c r="AI221" s="287"/>
      <c r="AJ221" s="343"/>
      <c r="AK221" s="345"/>
      <c r="AL221" s="16" t="s">
        <v>74</v>
      </c>
    </row>
    <row r="222" spans="1:38" s="22" customFormat="1" ht="12.75" customHeight="1" x14ac:dyDescent="0.2">
      <c r="A222" s="8">
        <v>17</v>
      </c>
      <c r="B222" s="343"/>
      <c r="C222" s="343"/>
      <c r="D222" s="343"/>
      <c r="E222" s="343"/>
      <c r="F222" s="345"/>
      <c r="G222" s="438"/>
      <c r="H222" s="287"/>
      <c r="I222" s="439"/>
      <c r="J222" s="364">
        <f t="shared" si="26"/>
        <v>0</v>
      </c>
      <c r="K222" s="363">
        <f t="shared" si="27"/>
        <v>0</v>
      </c>
      <c r="L222" s="343"/>
      <c r="M222" s="343"/>
      <c r="N222" s="343"/>
      <c r="O222" s="367"/>
      <c r="P222" s="344"/>
      <c r="Q222" s="343"/>
      <c r="R222" s="345"/>
      <c r="S222" s="16" t="s">
        <v>75</v>
      </c>
      <c r="T222" s="8">
        <v>17</v>
      </c>
      <c r="U222" s="343"/>
      <c r="V222" s="343"/>
      <c r="W222" s="343"/>
      <c r="X222" s="343"/>
      <c r="Y222" s="343"/>
      <c r="Z222" s="343"/>
      <c r="AA222" s="343"/>
      <c r="AB222" s="343"/>
      <c r="AC222" s="343"/>
      <c r="AD222" s="343"/>
      <c r="AE222" s="343"/>
      <c r="AF222" s="343"/>
      <c r="AG222" s="343"/>
      <c r="AH222" s="367"/>
      <c r="AI222" s="287"/>
      <c r="AJ222" s="343"/>
      <c r="AK222" s="345"/>
      <c r="AL222" s="16" t="s">
        <v>75</v>
      </c>
    </row>
    <row r="223" spans="1:38" s="22" customFormat="1" ht="12.75" customHeight="1" x14ac:dyDescent="0.2">
      <c r="A223" s="8">
        <v>18</v>
      </c>
      <c r="B223" s="343"/>
      <c r="C223" s="343"/>
      <c r="D223" s="343"/>
      <c r="E223" s="343"/>
      <c r="F223" s="345"/>
      <c r="G223" s="438"/>
      <c r="H223" s="287"/>
      <c r="I223" s="439"/>
      <c r="J223" s="364">
        <f t="shared" si="26"/>
        <v>0</v>
      </c>
      <c r="K223" s="363">
        <f t="shared" si="27"/>
        <v>0</v>
      </c>
      <c r="L223" s="343"/>
      <c r="M223" s="343"/>
      <c r="N223" s="343"/>
      <c r="O223" s="367"/>
      <c r="P223" s="344"/>
      <c r="Q223" s="343"/>
      <c r="R223" s="345"/>
      <c r="S223" s="16" t="s">
        <v>76</v>
      </c>
      <c r="T223" s="8">
        <v>18</v>
      </c>
      <c r="U223" s="343"/>
      <c r="V223" s="343"/>
      <c r="W223" s="343"/>
      <c r="X223" s="343"/>
      <c r="Y223" s="343"/>
      <c r="Z223" s="343"/>
      <c r="AA223" s="343"/>
      <c r="AB223" s="343"/>
      <c r="AC223" s="343"/>
      <c r="AD223" s="343"/>
      <c r="AE223" s="343"/>
      <c r="AF223" s="343"/>
      <c r="AG223" s="343"/>
      <c r="AH223" s="367"/>
      <c r="AI223" s="287"/>
      <c r="AJ223" s="343"/>
      <c r="AK223" s="345"/>
      <c r="AL223" s="16" t="s">
        <v>76</v>
      </c>
    </row>
    <row r="224" spans="1:38" s="22" customFormat="1" ht="12.75" customHeight="1" x14ac:dyDescent="0.2">
      <c r="A224" s="8">
        <v>19</v>
      </c>
      <c r="B224" s="343"/>
      <c r="C224" s="343"/>
      <c r="D224" s="343"/>
      <c r="E224" s="343"/>
      <c r="F224" s="345"/>
      <c r="G224" s="438"/>
      <c r="H224" s="287"/>
      <c r="I224" s="439"/>
      <c r="J224" s="364">
        <f t="shared" si="26"/>
        <v>0</v>
      </c>
      <c r="K224" s="363">
        <f t="shared" si="27"/>
        <v>0</v>
      </c>
      <c r="L224" s="343"/>
      <c r="M224" s="343"/>
      <c r="N224" s="343"/>
      <c r="O224" s="367"/>
      <c r="P224" s="344"/>
      <c r="Q224" s="343"/>
      <c r="R224" s="345"/>
      <c r="S224" s="16" t="s">
        <v>77</v>
      </c>
      <c r="T224" s="8">
        <v>19</v>
      </c>
      <c r="U224" s="343"/>
      <c r="V224" s="343"/>
      <c r="W224" s="343"/>
      <c r="X224" s="343"/>
      <c r="Y224" s="343"/>
      <c r="Z224" s="343"/>
      <c r="AA224" s="343"/>
      <c r="AB224" s="343"/>
      <c r="AC224" s="343"/>
      <c r="AD224" s="343"/>
      <c r="AE224" s="343"/>
      <c r="AF224" s="343"/>
      <c r="AG224" s="343"/>
      <c r="AH224" s="367"/>
      <c r="AI224" s="287"/>
      <c r="AJ224" s="343"/>
      <c r="AK224" s="345"/>
      <c r="AL224" s="16" t="s">
        <v>77</v>
      </c>
    </row>
    <row r="225" spans="1:38" s="22" customFormat="1" ht="12.75" customHeight="1" x14ac:dyDescent="0.2">
      <c r="A225" s="8">
        <v>20</v>
      </c>
      <c r="B225" s="343"/>
      <c r="C225" s="343"/>
      <c r="D225" s="343"/>
      <c r="E225" s="343"/>
      <c r="F225" s="345"/>
      <c r="G225" s="438"/>
      <c r="H225" s="287"/>
      <c r="I225" s="439"/>
      <c r="J225" s="364">
        <f t="shared" si="26"/>
        <v>0</v>
      </c>
      <c r="K225" s="363">
        <f t="shared" si="27"/>
        <v>0</v>
      </c>
      <c r="L225" s="343"/>
      <c r="M225" s="343"/>
      <c r="N225" s="343"/>
      <c r="O225" s="367"/>
      <c r="P225" s="344"/>
      <c r="Q225" s="343"/>
      <c r="R225" s="345"/>
      <c r="S225" s="16" t="s">
        <v>78</v>
      </c>
      <c r="T225" s="8">
        <v>20</v>
      </c>
      <c r="U225" s="343"/>
      <c r="V225" s="343"/>
      <c r="W225" s="343"/>
      <c r="X225" s="343"/>
      <c r="Y225" s="343"/>
      <c r="Z225" s="343"/>
      <c r="AA225" s="343"/>
      <c r="AB225" s="343"/>
      <c r="AC225" s="343"/>
      <c r="AD225" s="343"/>
      <c r="AE225" s="343"/>
      <c r="AF225" s="343"/>
      <c r="AG225" s="343"/>
      <c r="AH225" s="367"/>
      <c r="AI225" s="287"/>
      <c r="AJ225" s="343"/>
      <c r="AK225" s="345"/>
      <c r="AL225" s="16" t="s">
        <v>78</v>
      </c>
    </row>
    <row r="226" spans="1:38" s="22" customFormat="1" ht="12.75" customHeight="1" x14ac:dyDescent="0.2">
      <c r="A226" s="8">
        <v>21</v>
      </c>
      <c r="B226" s="343"/>
      <c r="C226" s="343"/>
      <c r="D226" s="343"/>
      <c r="E226" s="343"/>
      <c r="F226" s="345"/>
      <c r="G226" s="438"/>
      <c r="H226" s="287"/>
      <c r="I226" s="439"/>
      <c r="J226" s="364">
        <f t="shared" si="26"/>
        <v>0</v>
      </c>
      <c r="K226" s="363">
        <f t="shared" si="27"/>
        <v>0</v>
      </c>
      <c r="L226" s="343"/>
      <c r="M226" s="343"/>
      <c r="N226" s="343"/>
      <c r="O226" s="367"/>
      <c r="P226" s="344"/>
      <c r="Q226" s="343"/>
      <c r="R226" s="345"/>
      <c r="S226" s="16" t="s">
        <v>79</v>
      </c>
      <c r="T226" s="8">
        <v>21</v>
      </c>
      <c r="U226" s="343"/>
      <c r="V226" s="343"/>
      <c r="W226" s="343"/>
      <c r="X226" s="343"/>
      <c r="Y226" s="343"/>
      <c r="Z226" s="343"/>
      <c r="AA226" s="343"/>
      <c r="AB226" s="343"/>
      <c r="AC226" s="343"/>
      <c r="AD226" s="343"/>
      <c r="AE226" s="343"/>
      <c r="AF226" s="343"/>
      <c r="AG226" s="343"/>
      <c r="AH226" s="367"/>
      <c r="AI226" s="287"/>
      <c r="AJ226" s="343"/>
      <c r="AK226" s="345"/>
      <c r="AL226" s="16" t="s">
        <v>79</v>
      </c>
    </row>
    <row r="227" spans="1:38" s="22" customFormat="1" ht="12.75" customHeight="1" x14ac:dyDescent="0.2">
      <c r="A227" s="8">
        <v>22</v>
      </c>
      <c r="B227" s="343"/>
      <c r="C227" s="343"/>
      <c r="D227" s="343"/>
      <c r="E227" s="343"/>
      <c r="F227" s="345"/>
      <c r="G227" s="438"/>
      <c r="H227" s="287"/>
      <c r="I227" s="439"/>
      <c r="J227" s="364">
        <f t="shared" si="26"/>
        <v>0</v>
      </c>
      <c r="K227" s="363">
        <f t="shared" si="27"/>
        <v>0</v>
      </c>
      <c r="L227" s="343"/>
      <c r="M227" s="343"/>
      <c r="N227" s="343"/>
      <c r="O227" s="367"/>
      <c r="P227" s="344"/>
      <c r="Q227" s="343"/>
      <c r="R227" s="345"/>
      <c r="S227" s="16" t="s">
        <v>80</v>
      </c>
      <c r="T227" s="8">
        <v>22</v>
      </c>
      <c r="U227" s="343"/>
      <c r="V227" s="343"/>
      <c r="W227" s="343"/>
      <c r="X227" s="343"/>
      <c r="Y227" s="343"/>
      <c r="Z227" s="343"/>
      <c r="AA227" s="343"/>
      <c r="AB227" s="343"/>
      <c r="AC227" s="343"/>
      <c r="AD227" s="343"/>
      <c r="AE227" s="343"/>
      <c r="AF227" s="343"/>
      <c r="AG227" s="343"/>
      <c r="AH227" s="367"/>
      <c r="AI227" s="287"/>
      <c r="AJ227" s="343"/>
      <c r="AK227" s="345"/>
      <c r="AL227" s="16" t="s">
        <v>80</v>
      </c>
    </row>
    <row r="228" spans="1:38" s="22" customFormat="1" ht="12.75" customHeight="1" x14ac:dyDescent="0.2">
      <c r="A228" s="8">
        <v>23</v>
      </c>
      <c r="B228" s="343"/>
      <c r="C228" s="343"/>
      <c r="D228" s="343"/>
      <c r="E228" s="343"/>
      <c r="F228" s="345"/>
      <c r="G228" s="438"/>
      <c r="H228" s="287"/>
      <c r="I228" s="439"/>
      <c r="J228" s="364">
        <f t="shared" si="26"/>
        <v>0</v>
      </c>
      <c r="K228" s="363">
        <f t="shared" si="27"/>
        <v>0</v>
      </c>
      <c r="L228" s="343"/>
      <c r="M228" s="343"/>
      <c r="N228" s="343"/>
      <c r="O228" s="367"/>
      <c r="P228" s="344"/>
      <c r="Q228" s="343"/>
      <c r="R228" s="345"/>
      <c r="S228" s="16" t="s">
        <v>81</v>
      </c>
      <c r="T228" s="8">
        <v>23</v>
      </c>
      <c r="U228" s="343"/>
      <c r="V228" s="343"/>
      <c r="W228" s="343"/>
      <c r="X228" s="343"/>
      <c r="Y228" s="343"/>
      <c r="Z228" s="343"/>
      <c r="AA228" s="343"/>
      <c r="AB228" s="343"/>
      <c r="AC228" s="343"/>
      <c r="AD228" s="343"/>
      <c r="AE228" s="343"/>
      <c r="AF228" s="343"/>
      <c r="AG228" s="343"/>
      <c r="AH228" s="367"/>
      <c r="AI228" s="287"/>
      <c r="AJ228" s="343"/>
      <c r="AK228" s="345"/>
      <c r="AL228" s="16" t="s">
        <v>81</v>
      </c>
    </row>
    <row r="229" spans="1:38" s="22" customFormat="1" ht="12.75" customHeight="1" x14ac:dyDescent="0.2">
      <c r="A229" s="8">
        <v>24</v>
      </c>
      <c r="B229" s="343"/>
      <c r="C229" s="343"/>
      <c r="D229" s="343"/>
      <c r="E229" s="343"/>
      <c r="F229" s="345"/>
      <c r="G229" s="438"/>
      <c r="H229" s="287"/>
      <c r="I229" s="439"/>
      <c r="J229" s="364">
        <f t="shared" si="26"/>
        <v>0</v>
      </c>
      <c r="K229" s="363">
        <f t="shared" si="27"/>
        <v>0</v>
      </c>
      <c r="L229" s="343"/>
      <c r="M229" s="343"/>
      <c r="N229" s="343"/>
      <c r="O229" s="367"/>
      <c r="P229" s="344"/>
      <c r="Q229" s="343"/>
      <c r="R229" s="345"/>
      <c r="S229" s="16" t="s">
        <v>82</v>
      </c>
      <c r="T229" s="8">
        <v>24</v>
      </c>
      <c r="U229" s="343"/>
      <c r="V229" s="343"/>
      <c r="W229" s="343"/>
      <c r="X229" s="343"/>
      <c r="Y229" s="343"/>
      <c r="Z229" s="343"/>
      <c r="AA229" s="343"/>
      <c r="AB229" s="343"/>
      <c r="AC229" s="343"/>
      <c r="AD229" s="343"/>
      <c r="AE229" s="343"/>
      <c r="AF229" s="343"/>
      <c r="AG229" s="343"/>
      <c r="AH229" s="367"/>
      <c r="AI229" s="287"/>
      <c r="AJ229" s="343"/>
      <c r="AK229" s="345"/>
      <c r="AL229" s="16" t="s">
        <v>82</v>
      </c>
    </row>
    <row r="230" spans="1:38" s="22" customFormat="1" ht="12.75" customHeight="1" x14ac:dyDescent="0.2">
      <c r="A230" s="8">
        <v>25</v>
      </c>
      <c r="B230" s="343"/>
      <c r="C230" s="343"/>
      <c r="D230" s="343"/>
      <c r="E230" s="343"/>
      <c r="F230" s="345"/>
      <c r="G230" s="438"/>
      <c r="H230" s="287"/>
      <c r="I230" s="439"/>
      <c r="J230" s="364">
        <f t="shared" si="26"/>
        <v>0</v>
      </c>
      <c r="K230" s="363">
        <f t="shared" si="27"/>
        <v>0</v>
      </c>
      <c r="L230" s="343"/>
      <c r="M230" s="343"/>
      <c r="N230" s="343"/>
      <c r="O230" s="367"/>
      <c r="P230" s="344"/>
      <c r="Q230" s="343"/>
      <c r="R230" s="345"/>
      <c r="S230" s="16" t="s">
        <v>83</v>
      </c>
      <c r="T230" s="8">
        <v>25</v>
      </c>
      <c r="U230" s="343"/>
      <c r="V230" s="343"/>
      <c r="W230" s="343"/>
      <c r="X230" s="343"/>
      <c r="Y230" s="343"/>
      <c r="Z230" s="343"/>
      <c r="AA230" s="343"/>
      <c r="AB230" s="343"/>
      <c r="AC230" s="343"/>
      <c r="AD230" s="343"/>
      <c r="AE230" s="343"/>
      <c r="AF230" s="343"/>
      <c r="AG230" s="343"/>
      <c r="AH230" s="367"/>
      <c r="AI230" s="287"/>
      <c r="AJ230" s="343"/>
      <c r="AK230" s="345"/>
      <c r="AL230" s="16" t="s">
        <v>83</v>
      </c>
    </row>
    <row r="231" spans="1:38" s="22" customFormat="1" ht="12.75" customHeight="1" x14ac:dyDescent="0.2">
      <c r="A231" s="8">
        <v>26</v>
      </c>
      <c r="B231" s="343"/>
      <c r="C231" s="343"/>
      <c r="D231" s="343"/>
      <c r="E231" s="343"/>
      <c r="F231" s="345"/>
      <c r="G231" s="438"/>
      <c r="H231" s="287"/>
      <c r="I231" s="439"/>
      <c r="J231" s="364">
        <f t="shared" si="26"/>
        <v>0</v>
      </c>
      <c r="K231" s="363">
        <f t="shared" si="27"/>
        <v>0</v>
      </c>
      <c r="L231" s="343"/>
      <c r="M231" s="343"/>
      <c r="N231" s="343"/>
      <c r="O231" s="367"/>
      <c r="P231" s="344"/>
      <c r="Q231" s="343"/>
      <c r="R231" s="345"/>
      <c r="S231" s="16" t="s">
        <v>84</v>
      </c>
      <c r="T231" s="8">
        <v>26</v>
      </c>
      <c r="U231" s="343"/>
      <c r="V231" s="343"/>
      <c r="W231" s="343"/>
      <c r="X231" s="343"/>
      <c r="Y231" s="343"/>
      <c r="Z231" s="343"/>
      <c r="AA231" s="343"/>
      <c r="AB231" s="343"/>
      <c r="AC231" s="343"/>
      <c r="AD231" s="343"/>
      <c r="AE231" s="343"/>
      <c r="AF231" s="343"/>
      <c r="AG231" s="343"/>
      <c r="AH231" s="367"/>
      <c r="AI231" s="287"/>
      <c r="AJ231" s="343"/>
      <c r="AK231" s="345"/>
      <c r="AL231" s="16" t="s">
        <v>84</v>
      </c>
    </row>
    <row r="232" spans="1:38" s="22" customFormat="1" ht="12.75" customHeight="1" x14ac:dyDescent="0.2">
      <c r="A232" s="8">
        <v>27</v>
      </c>
      <c r="B232" s="343"/>
      <c r="C232" s="343"/>
      <c r="D232" s="343"/>
      <c r="E232" s="343"/>
      <c r="F232" s="345"/>
      <c r="G232" s="438"/>
      <c r="H232" s="287"/>
      <c r="I232" s="439"/>
      <c r="J232" s="364">
        <f t="shared" si="26"/>
        <v>0</v>
      </c>
      <c r="K232" s="363">
        <f t="shared" si="27"/>
        <v>0</v>
      </c>
      <c r="L232" s="343"/>
      <c r="M232" s="343"/>
      <c r="N232" s="343"/>
      <c r="O232" s="367"/>
      <c r="P232" s="344"/>
      <c r="Q232" s="343"/>
      <c r="R232" s="345"/>
      <c r="S232" s="16" t="s">
        <v>85</v>
      </c>
      <c r="T232" s="8">
        <v>27</v>
      </c>
      <c r="U232" s="343"/>
      <c r="V232" s="343"/>
      <c r="W232" s="343"/>
      <c r="X232" s="343"/>
      <c r="Y232" s="343"/>
      <c r="Z232" s="343"/>
      <c r="AA232" s="343"/>
      <c r="AB232" s="343"/>
      <c r="AC232" s="343"/>
      <c r="AD232" s="343"/>
      <c r="AE232" s="343"/>
      <c r="AF232" s="343"/>
      <c r="AG232" s="343"/>
      <c r="AH232" s="367"/>
      <c r="AI232" s="287"/>
      <c r="AJ232" s="343"/>
      <c r="AK232" s="345"/>
      <c r="AL232" s="16" t="s">
        <v>85</v>
      </c>
    </row>
    <row r="233" spans="1:38" s="22" customFormat="1" ht="12.75" customHeight="1" x14ac:dyDescent="0.2">
      <c r="A233" s="8">
        <v>28</v>
      </c>
      <c r="B233" s="343"/>
      <c r="C233" s="343"/>
      <c r="D233" s="343"/>
      <c r="E233" s="343"/>
      <c r="F233" s="345"/>
      <c r="G233" s="438"/>
      <c r="H233" s="287"/>
      <c r="I233" s="439"/>
      <c r="J233" s="364">
        <f t="shared" si="26"/>
        <v>0</v>
      </c>
      <c r="K233" s="363">
        <f t="shared" si="27"/>
        <v>0</v>
      </c>
      <c r="L233" s="343"/>
      <c r="M233" s="343"/>
      <c r="N233" s="343"/>
      <c r="O233" s="367"/>
      <c r="P233" s="344"/>
      <c r="Q233" s="343"/>
      <c r="R233" s="345"/>
      <c r="S233" s="16" t="s">
        <v>86</v>
      </c>
      <c r="T233" s="8">
        <v>28</v>
      </c>
      <c r="U233" s="343"/>
      <c r="V233" s="343"/>
      <c r="W233" s="343"/>
      <c r="X233" s="343"/>
      <c r="Y233" s="343"/>
      <c r="Z233" s="343"/>
      <c r="AA233" s="343"/>
      <c r="AB233" s="343"/>
      <c r="AC233" s="343"/>
      <c r="AD233" s="343"/>
      <c r="AE233" s="343"/>
      <c r="AF233" s="343"/>
      <c r="AG233" s="343"/>
      <c r="AH233" s="367"/>
      <c r="AI233" s="287"/>
      <c r="AJ233" s="343"/>
      <c r="AK233" s="345"/>
      <c r="AL233" s="16" t="s">
        <v>86</v>
      </c>
    </row>
    <row r="234" spans="1:38" s="22" customFormat="1" ht="12.75" customHeight="1" x14ac:dyDescent="0.2">
      <c r="A234" s="8">
        <v>29</v>
      </c>
      <c r="B234" s="343"/>
      <c r="C234" s="343"/>
      <c r="D234" s="343"/>
      <c r="E234" s="343"/>
      <c r="F234" s="345"/>
      <c r="G234" s="438"/>
      <c r="H234" s="287"/>
      <c r="I234" s="439"/>
      <c r="J234" s="364">
        <f t="shared" si="26"/>
        <v>0</v>
      </c>
      <c r="K234" s="363">
        <f t="shared" si="27"/>
        <v>0</v>
      </c>
      <c r="L234" s="343"/>
      <c r="M234" s="343"/>
      <c r="N234" s="343"/>
      <c r="O234" s="367"/>
      <c r="P234" s="344"/>
      <c r="Q234" s="343"/>
      <c r="R234" s="345"/>
      <c r="S234" s="16" t="s">
        <v>87</v>
      </c>
      <c r="T234" s="8">
        <v>29</v>
      </c>
      <c r="U234" s="343"/>
      <c r="V234" s="343"/>
      <c r="W234" s="343"/>
      <c r="X234" s="347"/>
      <c r="Y234" s="343"/>
      <c r="Z234" s="343"/>
      <c r="AA234" s="343"/>
      <c r="AB234" s="343"/>
      <c r="AC234" s="343"/>
      <c r="AD234" s="343"/>
      <c r="AE234" s="343"/>
      <c r="AF234" s="343"/>
      <c r="AG234" s="343"/>
      <c r="AH234" s="367"/>
      <c r="AI234" s="287"/>
      <c r="AJ234" s="343"/>
      <c r="AK234" s="345"/>
      <c r="AL234" s="16" t="s">
        <v>87</v>
      </c>
    </row>
    <row r="235" spans="1:38" s="22" customFormat="1" ht="12.75" customHeight="1" x14ac:dyDescent="0.2">
      <c r="A235" s="8">
        <v>30</v>
      </c>
      <c r="B235" s="343"/>
      <c r="C235" s="343"/>
      <c r="D235" s="343"/>
      <c r="E235" s="343"/>
      <c r="F235" s="345"/>
      <c r="G235" s="442"/>
      <c r="H235" s="287"/>
      <c r="I235" s="439"/>
      <c r="J235" s="364">
        <f t="shared" si="26"/>
        <v>0</v>
      </c>
      <c r="K235" s="363">
        <f t="shared" si="27"/>
        <v>0</v>
      </c>
      <c r="L235" s="343"/>
      <c r="M235" s="343"/>
      <c r="N235" s="343"/>
      <c r="O235" s="367"/>
      <c r="P235" s="344"/>
      <c r="Q235" s="343"/>
      <c r="R235" s="345"/>
      <c r="S235" s="16" t="s">
        <v>88</v>
      </c>
      <c r="T235" s="8">
        <v>30</v>
      </c>
      <c r="U235" s="343"/>
      <c r="V235" s="343"/>
      <c r="W235" s="343"/>
      <c r="X235" s="343"/>
      <c r="Y235" s="343"/>
      <c r="Z235" s="343"/>
      <c r="AA235" s="343"/>
      <c r="AB235" s="343"/>
      <c r="AC235" s="343"/>
      <c r="AD235" s="343"/>
      <c r="AE235" s="343"/>
      <c r="AF235" s="343"/>
      <c r="AG235" s="343"/>
      <c r="AH235" s="367"/>
      <c r="AI235" s="287"/>
      <c r="AJ235" s="343"/>
      <c r="AK235" s="345"/>
      <c r="AL235" s="16" t="s">
        <v>88</v>
      </c>
    </row>
    <row r="236" spans="1:38" s="22" customFormat="1" ht="12.75" customHeight="1" x14ac:dyDescent="0.2">
      <c r="A236" s="19">
        <v>31</v>
      </c>
      <c r="B236" s="349"/>
      <c r="C236" s="349"/>
      <c r="D236" s="349"/>
      <c r="E236" s="349"/>
      <c r="F236" s="351"/>
      <c r="G236" s="443"/>
      <c r="H236" s="289"/>
      <c r="I236" s="444"/>
      <c r="J236" s="445">
        <f t="shared" si="26"/>
        <v>0</v>
      </c>
      <c r="K236" s="365">
        <f t="shared" si="27"/>
        <v>0</v>
      </c>
      <c r="L236" s="349"/>
      <c r="M236" s="349"/>
      <c r="N236" s="349"/>
      <c r="O236" s="369"/>
      <c r="P236" s="350"/>
      <c r="Q236" s="349"/>
      <c r="R236" s="351"/>
      <c r="S236" s="20" t="s">
        <v>89</v>
      </c>
      <c r="T236" s="19">
        <v>31</v>
      </c>
      <c r="U236" s="349"/>
      <c r="V236" s="349"/>
      <c r="W236" s="349"/>
      <c r="X236" s="349"/>
      <c r="Y236" s="349"/>
      <c r="Z236" s="349"/>
      <c r="AA236" s="349"/>
      <c r="AB236" s="349"/>
      <c r="AC236" s="349"/>
      <c r="AD236" s="349"/>
      <c r="AE236" s="349"/>
      <c r="AF236" s="349"/>
      <c r="AG236" s="349"/>
      <c r="AH236" s="369"/>
      <c r="AI236" s="289"/>
      <c r="AJ236" s="349"/>
      <c r="AK236" s="351"/>
      <c r="AL236" s="20" t="s">
        <v>89</v>
      </c>
    </row>
    <row r="237" spans="1:38" s="297" customFormat="1" ht="12.75" customHeight="1" thickBot="1" x14ac:dyDescent="0.25">
      <c r="A237" s="298"/>
      <c r="B237" s="360">
        <f>SUM(B205:B236)</f>
        <v>0</v>
      </c>
      <c r="C237" s="360">
        <f>SUM(C205:C236)</f>
        <v>0</v>
      </c>
      <c r="D237" s="360">
        <f>SUM(D205:D236)</f>
        <v>0</v>
      </c>
      <c r="E237" s="361">
        <f>SUM(E205:E236)</f>
        <v>0</v>
      </c>
      <c r="F237" s="362">
        <f>SUM(F205:F236)</f>
        <v>0</v>
      </c>
      <c r="G237" s="299"/>
      <c r="H237" s="299" t="s">
        <v>90</v>
      </c>
      <c r="I237" s="314">
        <f>COUNTA(I206:I236)</f>
        <v>0</v>
      </c>
      <c r="J237" s="360">
        <f t="shared" ref="J237:R237" si="28">SUM(J205:J236)</f>
        <v>0</v>
      </c>
      <c r="K237" s="360">
        <f t="shared" si="28"/>
        <v>0</v>
      </c>
      <c r="L237" s="360">
        <f t="shared" si="28"/>
        <v>0</v>
      </c>
      <c r="M237" s="360">
        <f t="shared" si="28"/>
        <v>0</v>
      </c>
      <c r="N237" s="360">
        <f t="shared" si="28"/>
        <v>0</v>
      </c>
      <c r="O237" s="361">
        <f t="shared" si="28"/>
        <v>0</v>
      </c>
      <c r="P237" s="361">
        <f t="shared" si="28"/>
        <v>0</v>
      </c>
      <c r="Q237" s="360">
        <f t="shared" si="28"/>
        <v>0</v>
      </c>
      <c r="R237" s="366">
        <f t="shared" si="28"/>
        <v>0</v>
      </c>
      <c r="S237" s="300"/>
      <c r="T237" s="298"/>
      <c r="U237" s="360">
        <f t="shared" ref="U237:AH237" si="29">SUM(U205:U236)</f>
        <v>0</v>
      </c>
      <c r="V237" s="360">
        <f t="shared" si="29"/>
        <v>0</v>
      </c>
      <c r="W237" s="360">
        <f t="shared" si="29"/>
        <v>0</v>
      </c>
      <c r="X237" s="360">
        <f t="shared" si="29"/>
        <v>0</v>
      </c>
      <c r="Y237" s="360">
        <f t="shared" si="29"/>
        <v>0</v>
      </c>
      <c r="Z237" s="360">
        <f t="shared" si="29"/>
        <v>0</v>
      </c>
      <c r="AA237" s="360">
        <f t="shared" si="29"/>
        <v>0</v>
      </c>
      <c r="AB237" s="360">
        <f t="shared" si="29"/>
        <v>0</v>
      </c>
      <c r="AC237" s="360">
        <f t="shared" si="29"/>
        <v>0</v>
      </c>
      <c r="AD237" s="360">
        <f t="shared" si="29"/>
        <v>0</v>
      </c>
      <c r="AE237" s="360">
        <f t="shared" si="29"/>
        <v>0</v>
      </c>
      <c r="AF237" s="360">
        <f t="shared" si="29"/>
        <v>0</v>
      </c>
      <c r="AG237" s="360">
        <f t="shared" si="29"/>
        <v>0</v>
      </c>
      <c r="AH237" s="362">
        <f t="shared" si="29"/>
        <v>0</v>
      </c>
      <c r="AI237" s="301"/>
      <c r="AJ237" s="360">
        <f>SUM(AJ205:AJ236)</f>
        <v>0</v>
      </c>
      <c r="AK237" s="366">
        <f>SUM(AK205:AK236)</f>
        <v>0</v>
      </c>
      <c r="AL237" s="300"/>
    </row>
    <row r="238" spans="1:38" ht="12.75" customHeight="1" thickTop="1" x14ac:dyDescent="0.2">
      <c r="A238" s="40"/>
      <c r="B238" s="40"/>
      <c r="C238" s="40"/>
      <c r="D238" s="40"/>
      <c r="E238" s="40"/>
      <c r="F238" s="40"/>
      <c r="G238" s="41"/>
      <c r="H238" s="40"/>
      <c r="I238" s="42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</row>
    <row r="239" spans="1:38" ht="12.75" customHeight="1" x14ac:dyDescent="0.2">
      <c r="A239" s="188"/>
      <c r="B239" s="188"/>
      <c r="C239" s="188"/>
      <c r="D239" s="188"/>
      <c r="E239" s="188"/>
      <c r="F239" s="188"/>
      <c r="G239" s="285"/>
      <c r="H239" s="188"/>
      <c r="I239" s="169"/>
      <c r="J239" s="188"/>
      <c r="K239" s="188"/>
      <c r="L239" s="188"/>
      <c r="M239" s="188"/>
      <c r="N239" s="188"/>
      <c r="O239" s="188"/>
      <c r="P239" s="188"/>
      <c r="Q239" s="188"/>
      <c r="R239" s="188"/>
      <c r="S239" s="188"/>
      <c r="T239" s="188"/>
      <c r="U239" s="188"/>
      <c r="V239" s="188"/>
      <c r="W239" s="188"/>
      <c r="X239" s="188"/>
      <c r="Y239" s="188"/>
      <c r="Z239" s="188"/>
      <c r="AA239" s="188"/>
      <c r="AB239" s="188"/>
      <c r="AC239" s="188"/>
      <c r="AD239" s="188"/>
      <c r="AE239" s="188"/>
      <c r="AF239" s="188"/>
      <c r="AG239" s="188"/>
      <c r="AH239" s="188"/>
      <c r="AI239" s="188"/>
      <c r="AJ239" s="188"/>
      <c r="AK239" s="188"/>
      <c r="AL239" s="188"/>
    </row>
    <row r="240" spans="1:38" ht="12.75" customHeight="1" x14ac:dyDescent="0.2">
      <c r="A240" s="22"/>
      <c r="B240" s="22"/>
      <c r="C240" s="22"/>
      <c r="D240" s="22"/>
      <c r="E240" s="22"/>
      <c r="F240" s="22"/>
      <c r="G240" s="527" t="str">
        <f>$G$10</f>
        <v>UNITED STEELWORKERS - LOCAL UNION</v>
      </c>
      <c r="H240" s="527"/>
      <c r="I240" s="527"/>
      <c r="J240" s="11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11" t="str">
        <f>$AA$10</f>
        <v>FINANCIAL SECRETARY'S CASH BOOK</v>
      </c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</row>
    <row r="241" spans="1:38" ht="12.75" customHeight="1" x14ac:dyDescent="0.2">
      <c r="A241" s="22"/>
      <c r="B241" s="137" t="str">
        <f>$B$11</f>
        <v>Month</v>
      </c>
      <c r="C241" s="73" t="str">
        <f>$C$11</f>
        <v>JUNE</v>
      </c>
      <c r="D241" s="137" t="str">
        <f>$D$11</f>
        <v>Year</v>
      </c>
      <c r="E241" s="44">
        <f>$E$11</f>
        <v>0</v>
      </c>
      <c r="F241" s="22"/>
      <c r="G241" s="31"/>
      <c r="H241" s="22"/>
      <c r="I241" s="5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137"/>
      <c r="AJ241" s="178" t="str">
        <f>$C$11</f>
        <v>JUNE</v>
      </c>
      <c r="AK241" s="44">
        <f>$E$11</f>
        <v>0</v>
      </c>
    </row>
    <row r="242" spans="1:38" ht="12.75" customHeight="1" x14ac:dyDescent="0.2">
      <c r="A242" s="22"/>
      <c r="B242" s="137" t="str">
        <f>$B$12</f>
        <v>Page No.</v>
      </c>
      <c r="C242" s="177">
        <f>C196+1</f>
        <v>6</v>
      </c>
      <c r="D242" s="110"/>
      <c r="E242" s="110"/>
      <c r="F242" s="22"/>
      <c r="G242" s="31"/>
      <c r="H242" s="22"/>
      <c r="I242" s="5" t="s">
        <v>53</v>
      </c>
      <c r="J242" s="22"/>
      <c r="K242" s="22"/>
      <c r="L242" s="5"/>
      <c r="M242" s="22"/>
      <c r="N242" s="22"/>
      <c r="O242" s="22"/>
      <c r="P242" s="33"/>
      <c r="Q242" s="22"/>
      <c r="R242" s="33"/>
      <c r="S242" s="22"/>
      <c r="T242" s="22"/>
      <c r="U242" s="22"/>
      <c r="V242" s="22"/>
      <c r="W242" s="22"/>
      <c r="X242" s="22"/>
      <c r="Y242" s="22"/>
      <c r="Z242" s="22"/>
      <c r="AA242" s="22"/>
      <c r="AB242" s="34" t="s">
        <v>54</v>
      </c>
      <c r="AC242" s="22"/>
      <c r="AD242" s="22"/>
      <c r="AE242" s="22"/>
      <c r="AF242" s="22"/>
      <c r="AG242" s="22"/>
      <c r="AH242" s="22"/>
      <c r="AI242" s="137" t="str">
        <f>$B$12</f>
        <v>Page No.</v>
      </c>
      <c r="AJ242" s="323">
        <f>AJ196+1</f>
        <v>6</v>
      </c>
      <c r="AK242" s="172"/>
      <c r="AL242" s="111"/>
    </row>
    <row r="243" spans="1:38" ht="12.75" customHeight="1" x14ac:dyDescent="0.2">
      <c r="A243" s="3"/>
      <c r="B243" s="3"/>
      <c r="C243" s="3"/>
      <c r="D243" s="3"/>
      <c r="E243" s="3"/>
      <c r="F243" s="3"/>
      <c r="G243" s="35"/>
      <c r="H243" s="3"/>
      <c r="I243" s="5"/>
      <c r="J243" s="3"/>
      <c r="K243" s="3"/>
      <c r="L243" s="22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22"/>
      <c r="AF243" s="3"/>
      <c r="AG243" s="3"/>
      <c r="AH243" s="3"/>
      <c r="AI243" s="3"/>
      <c r="AJ243" s="3"/>
      <c r="AK243" s="3"/>
      <c r="AL243" s="3"/>
    </row>
    <row r="244" spans="1:38" ht="12.75" customHeight="1" x14ac:dyDescent="0.2">
      <c r="A244" s="36"/>
      <c r="B244" s="36"/>
      <c r="C244" s="36"/>
      <c r="D244" s="36"/>
      <c r="E244" s="36"/>
      <c r="F244" s="36"/>
      <c r="G244" s="37"/>
      <c r="H244" s="36"/>
      <c r="I244" s="38"/>
      <c r="J244" s="36"/>
      <c r="K244" s="36"/>
      <c r="L244" s="38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8"/>
      <c r="AF244" s="36"/>
      <c r="AG244" s="36"/>
      <c r="AH244" s="36"/>
      <c r="AI244" s="36"/>
      <c r="AJ244" s="36"/>
      <c r="AK244" s="36"/>
      <c r="AL244" s="36"/>
    </row>
    <row r="245" spans="1:38" customFormat="1" ht="12.75" customHeight="1" x14ac:dyDescent="0.2">
      <c r="A245" s="1"/>
      <c r="B245" s="484" t="s">
        <v>55</v>
      </c>
      <c r="C245" s="473"/>
      <c r="D245" s="473"/>
      <c r="E245" s="473"/>
      <c r="F245" s="474"/>
      <c r="G245" s="21"/>
      <c r="H245" s="2" t="s">
        <v>56</v>
      </c>
      <c r="I245" s="95"/>
      <c r="J245" s="473" t="s">
        <v>255</v>
      </c>
      <c r="K245" s="474"/>
      <c r="L245" s="3"/>
      <c r="M245" s="3"/>
      <c r="N245" s="3"/>
      <c r="O245" s="5" t="s">
        <v>57</v>
      </c>
      <c r="P245" s="3"/>
      <c r="Q245" s="3"/>
      <c r="R245" s="1"/>
      <c r="S245" s="3"/>
      <c r="T245" s="1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13"/>
      <c r="AJ245" s="3"/>
      <c r="AK245" s="1"/>
      <c r="AL245" s="3"/>
    </row>
    <row r="246" spans="1:38" customFormat="1" ht="12.75" customHeight="1" x14ac:dyDescent="0.2">
      <c r="A246" s="1"/>
      <c r="B246" s="3"/>
      <c r="C246" s="3"/>
      <c r="D246" s="3"/>
      <c r="E246" s="188"/>
      <c r="F246" s="1"/>
      <c r="G246" s="21"/>
      <c r="H246" s="13"/>
      <c r="I246" s="96"/>
      <c r="J246" s="3"/>
      <c r="K246" s="1"/>
      <c r="L246" s="3"/>
      <c r="M246" s="3"/>
      <c r="N246" s="3"/>
      <c r="O246" s="3"/>
      <c r="P246" s="3"/>
      <c r="Q246" s="3"/>
      <c r="R246" s="1"/>
      <c r="S246" s="3"/>
      <c r="T246" s="1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13"/>
      <c r="AJ246" s="3"/>
      <c r="AK246" s="1"/>
      <c r="AL246" s="3"/>
    </row>
    <row r="247" spans="1:38" customFormat="1" ht="12.75" customHeight="1" thickBot="1" x14ac:dyDescent="0.25">
      <c r="A247" s="29"/>
      <c r="B247" s="26">
        <v>1</v>
      </c>
      <c r="C247" s="26">
        <v>2</v>
      </c>
      <c r="D247" s="26">
        <v>3</v>
      </c>
      <c r="E247" s="26">
        <v>4</v>
      </c>
      <c r="F247" s="28">
        <v>5</v>
      </c>
      <c r="G247" s="39">
        <v>6</v>
      </c>
      <c r="H247" s="28">
        <v>7</v>
      </c>
      <c r="I247" s="97">
        <v>8</v>
      </c>
      <c r="J247" s="26">
        <v>9</v>
      </c>
      <c r="K247" s="28">
        <v>10</v>
      </c>
      <c r="L247" s="26">
        <v>11</v>
      </c>
      <c r="M247" s="26" t="s">
        <v>1</v>
      </c>
      <c r="N247" s="26">
        <v>12</v>
      </c>
      <c r="O247" s="26">
        <v>13</v>
      </c>
      <c r="P247" s="26">
        <v>14</v>
      </c>
      <c r="Q247" s="26">
        <v>15</v>
      </c>
      <c r="R247" s="28" t="s">
        <v>2</v>
      </c>
      <c r="S247" s="25"/>
      <c r="T247" s="29"/>
      <c r="U247" s="26">
        <v>16</v>
      </c>
      <c r="V247" s="26">
        <v>17</v>
      </c>
      <c r="W247" s="26">
        <v>18</v>
      </c>
      <c r="X247" s="26">
        <v>19</v>
      </c>
      <c r="Y247" s="26">
        <v>20</v>
      </c>
      <c r="Z247" s="26" t="s">
        <v>3</v>
      </c>
      <c r="AA247" s="26">
        <v>21</v>
      </c>
      <c r="AB247" s="26">
        <v>22</v>
      </c>
      <c r="AC247" s="26">
        <v>23</v>
      </c>
      <c r="AD247" s="26">
        <v>24</v>
      </c>
      <c r="AE247" s="26">
        <v>25</v>
      </c>
      <c r="AF247" s="26">
        <v>26</v>
      </c>
      <c r="AG247" s="26">
        <v>27</v>
      </c>
      <c r="AH247" s="26">
        <v>28</v>
      </c>
      <c r="AI247" s="30">
        <v>29</v>
      </c>
      <c r="AJ247" s="26">
        <v>30</v>
      </c>
      <c r="AK247" s="28">
        <v>31</v>
      </c>
      <c r="AL247" s="25"/>
    </row>
    <row r="248" spans="1:38" s="4" customFormat="1" ht="12.75" customHeight="1" thickTop="1" x14ac:dyDescent="0.2">
      <c r="A248" s="1"/>
      <c r="B248" s="84" t="s">
        <v>4</v>
      </c>
      <c r="C248" s="98"/>
      <c r="D248" s="84" t="s">
        <v>5</v>
      </c>
      <c r="E248" s="185" t="s">
        <v>6</v>
      </c>
      <c r="F248" s="83" t="s">
        <v>7</v>
      </c>
      <c r="G248" s="160"/>
      <c r="H248" s="83"/>
      <c r="I248" s="100"/>
      <c r="J248" s="84"/>
      <c r="K248" s="83"/>
      <c r="L248" s="84" t="s">
        <v>237</v>
      </c>
      <c r="M248" s="84"/>
      <c r="N248" s="84" t="s">
        <v>235</v>
      </c>
      <c r="O248" s="101" t="s">
        <v>481</v>
      </c>
      <c r="P248" s="274"/>
      <c r="Q248" s="84" t="s">
        <v>391</v>
      </c>
      <c r="R248" s="83" t="s">
        <v>274</v>
      </c>
      <c r="S248" s="103"/>
      <c r="T248" s="67"/>
      <c r="U248" s="475" t="s">
        <v>256</v>
      </c>
      <c r="V248" s="476"/>
      <c r="W248" s="476"/>
      <c r="X248" s="476"/>
      <c r="Y248" s="477"/>
      <c r="Z248" s="84" t="s">
        <v>10</v>
      </c>
      <c r="AA248" s="84" t="s">
        <v>11</v>
      </c>
      <c r="AB248" s="84" t="s">
        <v>205</v>
      </c>
      <c r="AC248" s="84" t="s">
        <v>12</v>
      </c>
      <c r="AD248" s="84" t="s">
        <v>13</v>
      </c>
      <c r="AE248" s="84" t="s">
        <v>14</v>
      </c>
      <c r="AF248" s="84"/>
      <c r="AG248" s="84"/>
      <c r="AH248" s="101"/>
      <c r="AI248" s="102"/>
      <c r="AJ248" s="84" t="s">
        <v>15</v>
      </c>
      <c r="AK248" s="83" t="s">
        <v>7</v>
      </c>
      <c r="AL248" s="3"/>
    </row>
    <row r="249" spans="1:38" s="4" customFormat="1" ht="12.75" customHeight="1" x14ac:dyDescent="0.2">
      <c r="A249" s="1"/>
      <c r="B249" s="84" t="s">
        <v>8</v>
      </c>
      <c r="C249" s="84" t="s">
        <v>16</v>
      </c>
      <c r="D249" s="84" t="s">
        <v>17</v>
      </c>
      <c r="E249" s="186" t="s">
        <v>8</v>
      </c>
      <c r="F249" s="83" t="s">
        <v>18</v>
      </c>
      <c r="G249" s="160" t="s">
        <v>19</v>
      </c>
      <c r="H249" s="83" t="s">
        <v>20</v>
      </c>
      <c r="I249" s="100" t="s">
        <v>394</v>
      </c>
      <c r="J249" s="84" t="s">
        <v>21</v>
      </c>
      <c r="K249" s="83" t="s">
        <v>22</v>
      </c>
      <c r="L249" s="84" t="s">
        <v>392</v>
      </c>
      <c r="M249" s="84" t="s">
        <v>393</v>
      </c>
      <c r="N249" s="84" t="s">
        <v>262</v>
      </c>
      <c r="O249" s="101" t="s">
        <v>262</v>
      </c>
      <c r="P249" s="186" t="s">
        <v>23</v>
      </c>
      <c r="Q249" s="84" t="s">
        <v>8</v>
      </c>
      <c r="R249" s="83" t="s">
        <v>8</v>
      </c>
      <c r="S249" s="103"/>
      <c r="T249" s="67"/>
      <c r="U249" s="84" t="s">
        <v>25</v>
      </c>
      <c r="V249" s="84" t="s">
        <v>26</v>
      </c>
      <c r="W249" s="84" t="s">
        <v>27</v>
      </c>
      <c r="X249" s="84" t="s">
        <v>28</v>
      </c>
      <c r="Y249" s="84" t="s">
        <v>136</v>
      </c>
      <c r="Z249" s="84" t="s">
        <v>252</v>
      </c>
      <c r="AA249" s="84" t="s">
        <v>137</v>
      </c>
      <c r="AB249" s="84" t="s">
        <v>204</v>
      </c>
      <c r="AC249" s="84" t="s">
        <v>30</v>
      </c>
      <c r="AD249" s="84" t="s">
        <v>140</v>
      </c>
      <c r="AE249" s="84" t="s">
        <v>31</v>
      </c>
      <c r="AF249" s="84" t="s">
        <v>32</v>
      </c>
      <c r="AG249" s="84" t="s">
        <v>206</v>
      </c>
      <c r="AH249" s="101" t="s">
        <v>16</v>
      </c>
      <c r="AI249" s="99" t="s">
        <v>34</v>
      </c>
      <c r="AJ249" s="84" t="s">
        <v>35</v>
      </c>
      <c r="AK249" s="83" t="s">
        <v>18</v>
      </c>
      <c r="AL249" s="3"/>
    </row>
    <row r="250" spans="1:38" s="4" customFormat="1" ht="12.75" customHeight="1" thickBot="1" x14ac:dyDescent="0.25">
      <c r="A250" s="6"/>
      <c r="B250" s="85" t="s">
        <v>36</v>
      </c>
      <c r="C250" s="85" t="s">
        <v>37</v>
      </c>
      <c r="D250" s="85" t="s">
        <v>38</v>
      </c>
      <c r="E250" s="187" t="s">
        <v>39</v>
      </c>
      <c r="F250" s="104" t="s">
        <v>40</v>
      </c>
      <c r="G250" s="161"/>
      <c r="H250" s="104"/>
      <c r="I250" s="105" t="s">
        <v>41</v>
      </c>
      <c r="J250" s="85"/>
      <c r="K250" s="104"/>
      <c r="L250" s="85" t="s">
        <v>237</v>
      </c>
      <c r="M250" s="85"/>
      <c r="N250" s="85" t="s">
        <v>236</v>
      </c>
      <c r="O250" s="106" t="s">
        <v>236</v>
      </c>
      <c r="P250" s="275"/>
      <c r="Q250" s="276" t="s">
        <v>24</v>
      </c>
      <c r="R250" s="277" t="s">
        <v>24</v>
      </c>
      <c r="S250" s="108"/>
      <c r="T250" s="76"/>
      <c r="U250" s="85" t="s">
        <v>42</v>
      </c>
      <c r="V250" s="85" t="s">
        <v>43</v>
      </c>
      <c r="W250" s="85"/>
      <c r="X250" s="85" t="s">
        <v>44</v>
      </c>
      <c r="Y250" s="85" t="s">
        <v>30</v>
      </c>
      <c r="Z250" s="85" t="s">
        <v>30</v>
      </c>
      <c r="AA250" s="85" t="s">
        <v>138</v>
      </c>
      <c r="AB250" s="85" t="s">
        <v>15</v>
      </c>
      <c r="AC250" s="85" t="s">
        <v>139</v>
      </c>
      <c r="AD250" s="85" t="s">
        <v>141</v>
      </c>
      <c r="AE250" s="85" t="s">
        <v>47</v>
      </c>
      <c r="AF250" s="85" t="s">
        <v>48</v>
      </c>
      <c r="AG250" s="85" t="s">
        <v>15</v>
      </c>
      <c r="AH250" s="106" t="s">
        <v>30</v>
      </c>
      <c r="AI250" s="107"/>
      <c r="AJ250" s="85" t="s">
        <v>49</v>
      </c>
      <c r="AK250" s="104" t="s">
        <v>188</v>
      </c>
      <c r="AL250" s="7"/>
    </row>
    <row r="251" spans="1:38" s="297" customFormat="1" ht="12.75" customHeight="1" thickTop="1" x14ac:dyDescent="0.2">
      <c r="A251" s="292"/>
      <c r="B251" s="364">
        <f>B237</f>
        <v>0</v>
      </c>
      <c r="C251" s="364">
        <f>C237</f>
        <v>0</v>
      </c>
      <c r="D251" s="364">
        <f>D237</f>
        <v>0</v>
      </c>
      <c r="E251" s="378">
        <f>E237</f>
        <v>0</v>
      </c>
      <c r="F251" s="363">
        <f>F237</f>
        <v>0</v>
      </c>
      <c r="G251" s="132" t="str">
        <f>$C$11</f>
        <v>JUNE</v>
      </c>
      <c r="H251" s="293" t="s">
        <v>58</v>
      </c>
      <c r="I251" s="294"/>
      <c r="J251" s="379">
        <f t="shared" ref="J251:R251" si="30">J237</f>
        <v>0</v>
      </c>
      <c r="K251" s="380">
        <f t="shared" si="30"/>
        <v>0</v>
      </c>
      <c r="L251" s="364">
        <f t="shared" si="30"/>
        <v>0</v>
      </c>
      <c r="M251" s="364">
        <f t="shared" si="30"/>
        <v>0</v>
      </c>
      <c r="N251" s="364">
        <f t="shared" si="30"/>
        <v>0</v>
      </c>
      <c r="O251" s="378">
        <f t="shared" si="30"/>
        <v>0</v>
      </c>
      <c r="P251" s="378">
        <f t="shared" si="30"/>
        <v>0</v>
      </c>
      <c r="Q251" s="364">
        <f t="shared" si="30"/>
        <v>0</v>
      </c>
      <c r="R251" s="381">
        <f t="shared" si="30"/>
        <v>0</v>
      </c>
      <c r="S251" s="295"/>
      <c r="T251" s="292"/>
      <c r="U251" s="364">
        <f t="shared" ref="U251:AH251" si="31">U237</f>
        <v>0</v>
      </c>
      <c r="V251" s="364">
        <f t="shared" si="31"/>
        <v>0</v>
      </c>
      <c r="W251" s="364">
        <f t="shared" si="31"/>
        <v>0</v>
      </c>
      <c r="X251" s="364">
        <f t="shared" si="31"/>
        <v>0</v>
      </c>
      <c r="Y251" s="364">
        <f t="shared" si="31"/>
        <v>0</v>
      </c>
      <c r="Z251" s="364">
        <f t="shared" si="31"/>
        <v>0</v>
      </c>
      <c r="AA251" s="364">
        <f t="shared" si="31"/>
        <v>0</v>
      </c>
      <c r="AB251" s="364">
        <f t="shared" si="31"/>
        <v>0</v>
      </c>
      <c r="AC251" s="364">
        <f t="shared" si="31"/>
        <v>0</v>
      </c>
      <c r="AD251" s="364">
        <f t="shared" si="31"/>
        <v>0</v>
      </c>
      <c r="AE251" s="364">
        <f t="shared" si="31"/>
        <v>0</v>
      </c>
      <c r="AF251" s="364">
        <f t="shared" si="31"/>
        <v>0</v>
      </c>
      <c r="AG251" s="364">
        <f t="shared" si="31"/>
        <v>0</v>
      </c>
      <c r="AH251" s="364">
        <f t="shared" si="31"/>
        <v>0</v>
      </c>
      <c r="AI251" s="296"/>
      <c r="AJ251" s="364">
        <f>AJ237</f>
        <v>0</v>
      </c>
      <c r="AK251" s="382">
        <f>AK237</f>
        <v>0</v>
      </c>
      <c r="AL251" s="295"/>
    </row>
    <row r="252" spans="1:38" s="22" customFormat="1" ht="12.75" customHeight="1" x14ac:dyDescent="0.2">
      <c r="A252" s="8">
        <v>1</v>
      </c>
      <c r="B252" s="343"/>
      <c r="C252" s="343"/>
      <c r="D252" s="343"/>
      <c r="E252" s="343"/>
      <c r="F252" s="345"/>
      <c r="G252" s="438"/>
      <c r="H252" s="287"/>
      <c r="I252" s="439"/>
      <c r="J252" s="364">
        <f t="shared" ref="J252:J282" si="32">SUM(B252:F252)</f>
        <v>0</v>
      </c>
      <c r="K252" s="363">
        <f t="shared" ref="K252:K282" si="33">SUM(U252:AK252)-SUM(L252:R252)</f>
        <v>0</v>
      </c>
      <c r="L252" s="343"/>
      <c r="M252" s="343"/>
      <c r="N252" s="343"/>
      <c r="O252" s="367"/>
      <c r="P252" s="344"/>
      <c r="Q252" s="343"/>
      <c r="R252" s="345"/>
      <c r="S252" s="16" t="s">
        <v>59</v>
      </c>
      <c r="T252" s="8">
        <v>1</v>
      </c>
      <c r="U252" s="343"/>
      <c r="V252" s="343"/>
      <c r="W252" s="343"/>
      <c r="X252" s="343"/>
      <c r="Y252" s="343"/>
      <c r="Z252" s="343"/>
      <c r="AA252" s="343"/>
      <c r="AB252" s="343"/>
      <c r="AC252" s="343"/>
      <c r="AD252" s="343"/>
      <c r="AE252" s="343"/>
      <c r="AF252" s="343"/>
      <c r="AG252" s="343"/>
      <c r="AH252" s="367"/>
      <c r="AI252" s="287"/>
      <c r="AJ252" s="343"/>
      <c r="AK252" s="345"/>
      <c r="AL252" s="16" t="s">
        <v>59</v>
      </c>
    </row>
    <row r="253" spans="1:38" s="22" customFormat="1" ht="12.75" customHeight="1" x14ac:dyDescent="0.2">
      <c r="A253" s="8">
        <v>2</v>
      </c>
      <c r="B253" s="343"/>
      <c r="C253" s="343"/>
      <c r="D253" s="343"/>
      <c r="E253" s="343"/>
      <c r="F253" s="345"/>
      <c r="G253" s="438"/>
      <c r="H253" s="287"/>
      <c r="I253" s="439"/>
      <c r="J253" s="364">
        <f t="shared" si="32"/>
        <v>0</v>
      </c>
      <c r="K253" s="363">
        <f t="shared" si="33"/>
        <v>0</v>
      </c>
      <c r="L253" s="343"/>
      <c r="M253" s="343"/>
      <c r="N253" s="343"/>
      <c r="O253" s="367"/>
      <c r="P253" s="344"/>
      <c r="Q253" s="343"/>
      <c r="R253" s="345"/>
      <c r="S253" s="16" t="s">
        <v>60</v>
      </c>
      <c r="T253" s="8">
        <v>2</v>
      </c>
      <c r="U253" s="343"/>
      <c r="V253" s="343"/>
      <c r="W253" s="343"/>
      <c r="X253" s="343"/>
      <c r="Y253" s="343"/>
      <c r="Z253" s="343"/>
      <c r="AA253" s="343"/>
      <c r="AB253" s="343"/>
      <c r="AC253" s="343"/>
      <c r="AD253" s="343"/>
      <c r="AE253" s="343"/>
      <c r="AF253" s="343"/>
      <c r="AG253" s="343"/>
      <c r="AH253" s="367"/>
      <c r="AI253" s="287"/>
      <c r="AJ253" s="343"/>
      <c r="AK253" s="345"/>
      <c r="AL253" s="16" t="s">
        <v>60</v>
      </c>
    </row>
    <row r="254" spans="1:38" s="22" customFormat="1" ht="12.75" customHeight="1" x14ac:dyDescent="0.2">
      <c r="A254" s="8">
        <v>3</v>
      </c>
      <c r="B254" s="343"/>
      <c r="C254" s="343"/>
      <c r="D254" s="343"/>
      <c r="E254" s="343"/>
      <c r="F254" s="345"/>
      <c r="G254" s="438"/>
      <c r="H254" s="287"/>
      <c r="I254" s="439"/>
      <c r="J254" s="364">
        <f t="shared" si="32"/>
        <v>0</v>
      </c>
      <c r="K254" s="363">
        <f t="shared" si="33"/>
        <v>0</v>
      </c>
      <c r="L254" s="343"/>
      <c r="M254" s="343"/>
      <c r="N254" s="343"/>
      <c r="O254" s="367"/>
      <c r="P254" s="344"/>
      <c r="Q254" s="343"/>
      <c r="R254" s="345"/>
      <c r="S254" s="16" t="s">
        <v>61</v>
      </c>
      <c r="T254" s="8">
        <v>3</v>
      </c>
      <c r="U254" s="343"/>
      <c r="V254" s="343"/>
      <c r="W254" s="343"/>
      <c r="X254" s="343"/>
      <c r="Y254" s="343"/>
      <c r="Z254" s="343"/>
      <c r="AA254" s="343"/>
      <c r="AB254" s="343"/>
      <c r="AC254" s="343"/>
      <c r="AD254" s="343"/>
      <c r="AE254" s="343"/>
      <c r="AF254" s="343"/>
      <c r="AG254" s="343"/>
      <c r="AH254" s="367"/>
      <c r="AI254" s="287"/>
      <c r="AJ254" s="343"/>
      <c r="AK254" s="345"/>
      <c r="AL254" s="16" t="s">
        <v>61</v>
      </c>
    </row>
    <row r="255" spans="1:38" s="22" customFormat="1" ht="12.75" customHeight="1" x14ac:dyDescent="0.2">
      <c r="A255" s="8">
        <v>4</v>
      </c>
      <c r="B255" s="343"/>
      <c r="C255" s="343"/>
      <c r="D255" s="343"/>
      <c r="E255" s="343"/>
      <c r="F255" s="345"/>
      <c r="G255" s="438"/>
      <c r="H255" s="287"/>
      <c r="I255" s="439"/>
      <c r="J255" s="364">
        <f t="shared" si="32"/>
        <v>0</v>
      </c>
      <c r="K255" s="363">
        <f t="shared" si="33"/>
        <v>0</v>
      </c>
      <c r="L255" s="343"/>
      <c r="M255" s="343"/>
      <c r="N255" s="343"/>
      <c r="O255" s="367"/>
      <c r="P255" s="344"/>
      <c r="Q255" s="343"/>
      <c r="R255" s="345"/>
      <c r="S255" s="16" t="s">
        <v>62</v>
      </c>
      <c r="T255" s="8">
        <v>4</v>
      </c>
      <c r="U255" s="343"/>
      <c r="V255" s="343"/>
      <c r="W255" s="343"/>
      <c r="X255" s="343"/>
      <c r="Y255" s="343"/>
      <c r="Z255" s="343"/>
      <c r="AA255" s="343"/>
      <c r="AB255" s="343"/>
      <c r="AC255" s="343"/>
      <c r="AD255" s="343"/>
      <c r="AE255" s="343"/>
      <c r="AF255" s="343"/>
      <c r="AG255" s="343"/>
      <c r="AH255" s="367"/>
      <c r="AI255" s="287"/>
      <c r="AJ255" s="343"/>
      <c r="AK255" s="345"/>
      <c r="AL255" s="16" t="s">
        <v>62</v>
      </c>
    </row>
    <row r="256" spans="1:38" s="22" customFormat="1" ht="12.75" customHeight="1" x14ac:dyDescent="0.2">
      <c r="A256" s="8">
        <v>5</v>
      </c>
      <c r="B256" s="343"/>
      <c r="C256" s="343"/>
      <c r="D256" s="343"/>
      <c r="E256" s="343"/>
      <c r="F256" s="345"/>
      <c r="G256" s="440"/>
      <c r="H256" s="287"/>
      <c r="I256" s="439"/>
      <c r="J256" s="364">
        <f t="shared" si="32"/>
        <v>0</v>
      </c>
      <c r="K256" s="363">
        <f t="shared" si="33"/>
        <v>0</v>
      </c>
      <c r="L256" s="343"/>
      <c r="M256" s="343"/>
      <c r="N256" s="343"/>
      <c r="O256" s="367"/>
      <c r="P256" s="344"/>
      <c r="Q256" s="343"/>
      <c r="R256" s="345"/>
      <c r="S256" s="16" t="s">
        <v>63</v>
      </c>
      <c r="T256" s="8">
        <v>5</v>
      </c>
      <c r="U256" s="343"/>
      <c r="V256" s="343"/>
      <c r="W256" s="343"/>
      <c r="X256" s="343"/>
      <c r="Y256" s="343"/>
      <c r="Z256" s="343"/>
      <c r="AA256" s="343"/>
      <c r="AB256" s="343"/>
      <c r="AC256" s="343"/>
      <c r="AD256" s="343"/>
      <c r="AE256" s="343"/>
      <c r="AF256" s="343"/>
      <c r="AG256" s="343"/>
      <c r="AH256" s="367"/>
      <c r="AI256" s="287"/>
      <c r="AJ256" s="343"/>
      <c r="AK256" s="345"/>
      <c r="AL256" s="16" t="s">
        <v>63</v>
      </c>
    </row>
    <row r="257" spans="1:38" s="22" customFormat="1" ht="12.75" customHeight="1" x14ac:dyDescent="0.2">
      <c r="A257" s="17">
        <v>6</v>
      </c>
      <c r="B257" s="346"/>
      <c r="C257" s="346"/>
      <c r="D257" s="346"/>
      <c r="E257" s="346"/>
      <c r="F257" s="348"/>
      <c r="G257" s="438"/>
      <c r="H257" s="288"/>
      <c r="I257" s="441"/>
      <c r="J257" s="364">
        <f t="shared" si="32"/>
        <v>0</v>
      </c>
      <c r="K257" s="363">
        <f t="shared" si="33"/>
        <v>0</v>
      </c>
      <c r="L257" s="346"/>
      <c r="M257" s="346"/>
      <c r="N257" s="346"/>
      <c r="O257" s="368"/>
      <c r="P257" s="347"/>
      <c r="Q257" s="346"/>
      <c r="R257" s="348"/>
      <c r="S257" s="18" t="s">
        <v>64</v>
      </c>
      <c r="T257" s="17">
        <v>6</v>
      </c>
      <c r="U257" s="346"/>
      <c r="V257" s="346"/>
      <c r="W257" s="346"/>
      <c r="X257" s="346"/>
      <c r="Y257" s="346"/>
      <c r="Z257" s="346"/>
      <c r="AA257" s="346"/>
      <c r="AB257" s="346"/>
      <c r="AC257" s="346"/>
      <c r="AD257" s="346"/>
      <c r="AE257" s="346"/>
      <c r="AF257" s="346"/>
      <c r="AG257" s="346"/>
      <c r="AH257" s="368"/>
      <c r="AI257" s="288"/>
      <c r="AJ257" s="346"/>
      <c r="AK257" s="348"/>
      <c r="AL257" s="18" t="s">
        <v>64</v>
      </c>
    </row>
    <row r="258" spans="1:38" s="22" customFormat="1" ht="12.75" customHeight="1" x14ac:dyDescent="0.2">
      <c r="A258" s="8">
        <v>7</v>
      </c>
      <c r="B258" s="343"/>
      <c r="C258" s="343"/>
      <c r="D258" s="343"/>
      <c r="E258" s="343"/>
      <c r="F258" s="345"/>
      <c r="G258" s="438"/>
      <c r="H258" s="287"/>
      <c r="I258" s="439"/>
      <c r="J258" s="364">
        <f t="shared" si="32"/>
        <v>0</v>
      </c>
      <c r="K258" s="363">
        <f t="shared" si="33"/>
        <v>0</v>
      </c>
      <c r="L258" s="343"/>
      <c r="M258" s="343"/>
      <c r="N258" s="343"/>
      <c r="O258" s="367"/>
      <c r="P258" s="344"/>
      <c r="Q258" s="343"/>
      <c r="R258" s="345"/>
      <c r="S258" s="16" t="s">
        <v>65</v>
      </c>
      <c r="T258" s="8">
        <v>7</v>
      </c>
      <c r="U258" s="343"/>
      <c r="V258" s="343"/>
      <c r="W258" s="343"/>
      <c r="X258" s="343"/>
      <c r="Y258" s="343"/>
      <c r="Z258" s="343"/>
      <c r="AA258" s="343"/>
      <c r="AB258" s="343"/>
      <c r="AC258" s="343"/>
      <c r="AD258" s="343"/>
      <c r="AE258" s="343"/>
      <c r="AF258" s="343"/>
      <c r="AG258" s="343"/>
      <c r="AH258" s="367"/>
      <c r="AI258" s="287"/>
      <c r="AJ258" s="343"/>
      <c r="AK258" s="345"/>
      <c r="AL258" s="16" t="s">
        <v>65</v>
      </c>
    </row>
    <row r="259" spans="1:38" s="22" customFormat="1" ht="12.75" customHeight="1" x14ac:dyDescent="0.2">
      <c r="A259" s="8">
        <v>8</v>
      </c>
      <c r="B259" s="343"/>
      <c r="C259" s="343"/>
      <c r="D259" s="343"/>
      <c r="E259" s="343"/>
      <c r="F259" s="345"/>
      <c r="G259" s="438"/>
      <c r="H259" s="287"/>
      <c r="I259" s="439"/>
      <c r="J259" s="364">
        <f t="shared" si="32"/>
        <v>0</v>
      </c>
      <c r="K259" s="363">
        <f t="shared" si="33"/>
        <v>0</v>
      </c>
      <c r="L259" s="343"/>
      <c r="M259" s="343"/>
      <c r="N259" s="343"/>
      <c r="O259" s="367"/>
      <c r="P259" s="344"/>
      <c r="Q259" s="343"/>
      <c r="R259" s="345"/>
      <c r="S259" s="16" t="s">
        <v>66</v>
      </c>
      <c r="T259" s="8">
        <v>8</v>
      </c>
      <c r="U259" s="343"/>
      <c r="V259" s="343"/>
      <c r="W259" s="343"/>
      <c r="X259" s="343"/>
      <c r="Y259" s="343"/>
      <c r="Z259" s="343"/>
      <c r="AA259" s="343"/>
      <c r="AB259" s="343"/>
      <c r="AC259" s="343"/>
      <c r="AD259" s="343"/>
      <c r="AE259" s="343"/>
      <c r="AF259" s="343"/>
      <c r="AG259" s="343"/>
      <c r="AH259" s="367"/>
      <c r="AI259" s="287"/>
      <c r="AJ259" s="343"/>
      <c r="AK259" s="345"/>
      <c r="AL259" s="16" t="s">
        <v>66</v>
      </c>
    </row>
    <row r="260" spans="1:38" s="22" customFormat="1" ht="12.75" customHeight="1" x14ac:dyDescent="0.2">
      <c r="A260" s="8">
        <v>9</v>
      </c>
      <c r="B260" s="343"/>
      <c r="C260" s="343"/>
      <c r="D260" s="343"/>
      <c r="E260" s="343"/>
      <c r="F260" s="345"/>
      <c r="G260" s="438"/>
      <c r="H260" s="287"/>
      <c r="I260" s="439"/>
      <c r="J260" s="364">
        <f t="shared" si="32"/>
        <v>0</v>
      </c>
      <c r="K260" s="363">
        <f t="shared" si="33"/>
        <v>0</v>
      </c>
      <c r="L260" s="343"/>
      <c r="M260" s="343"/>
      <c r="N260" s="343"/>
      <c r="O260" s="367"/>
      <c r="P260" s="344"/>
      <c r="Q260" s="343"/>
      <c r="R260" s="345"/>
      <c r="S260" s="16" t="s">
        <v>67</v>
      </c>
      <c r="T260" s="8">
        <v>9</v>
      </c>
      <c r="U260" s="343"/>
      <c r="V260" s="343"/>
      <c r="W260" s="343"/>
      <c r="X260" s="343"/>
      <c r="Y260" s="343"/>
      <c r="Z260" s="343"/>
      <c r="AA260" s="343"/>
      <c r="AB260" s="343"/>
      <c r="AC260" s="343"/>
      <c r="AD260" s="343"/>
      <c r="AE260" s="343"/>
      <c r="AF260" s="343"/>
      <c r="AG260" s="343"/>
      <c r="AH260" s="367"/>
      <c r="AI260" s="287"/>
      <c r="AJ260" s="343"/>
      <c r="AK260" s="345"/>
      <c r="AL260" s="16" t="s">
        <v>67</v>
      </c>
    </row>
    <row r="261" spans="1:38" s="22" customFormat="1" ht="12.75" customHeight="1" x14ac:dyDescent="0.2">
      <c r="A261" s="8">
        <v>10</v>
      </c>
      <c r="B261" s="343"/>
      <c r="C261" s="343"/>
      <c r="D261" s="343"/>
      <c r="E261" s="343"/>
      <c r="F261" s="345"/>
      <c r="G261" s="438"/>
      <c r="H261" s="287"/>
      <c r="I261" s="439"/>
      <c r="J261" s="364">
        <f t="shared" si="32"/>
        <v>0</v>
      </c>
      <c r="K261" s="363">
        <f t="shared" si="33"/>
        <v>0</v>
      </c>
      <c r="L261" s="343"/>
      <c r="M261" s="343"/>
      <c r="N261" s="343"/>
      <c r="O261" s="367"/>
      <c r="P261" s="344"/>
      <c r="Q261" s="343"/>
      <c r="R261" s="345"/>
      <c r="S261" s="16" t="s">
        <v>68</v>
      </c>
      <c r="T261" s="8">
        <v>10</v>
      </c>
      <c r="U261" s="343"/>
      <c r="V261" s="343"/>
      <c r="W261" s="343"/>
      <c r="X261" s="343"/>
      <c r="Y261" s="343"/>
      <c r="Z261" s="343"/>
      <c r="AA261" s="343"/>
      <c r="AB261" s="343"/>
      <c r="AC261" s="343"/>
      <c r="AD261" s="343"/>
      <c r="AE261" s="343"/>
      <c r="AF261" s="343"/>
      <c r="AG261" s="343"/>
      <c r="AH261" s="367"/>
      <c r="AI261" s="287"/>
      <c r="AJ261" s="343"/>
      <c r="AK261" s="345"/>
      <c r="AL261" s="16" t="s">
        <v>68</v>
      </c>
    </row>
    <row r="262" spans="1:38" s="22" customFormat="1" ht="12.75" customHeight="1" x14ac:dyDescent="0.2">
      <c r="A262" s="8">
        <v>11</v>
      </c>
      <c r="B262" s="343"/>
      <c r="C262" s="343"/>
      <c r="D262" s="343"/>
      <c r="E262" s="343"/>
      <c r="F262" s="345"/>
      <c r="G262" s="438"/>
      <c r="H262" s="287"/>
      <c r="I262" s="439"/>
      <c r="J262" s="364">
        <f t="shared" si="32"/>
        <v>0</v>
      </c>
      <c r="K262" s="363">
        <f t="shared" si="33"/>
        <v>0</v>
      </c>
      <c r="L262" s="343"/>
      <c r="M262" s="343"/>
      <c r="N262" s="343"/>
      <c r="O262" s="367"/>
      <c r="P262" s="344"/>
      <c r="Q262" s="343"/>
      <c r="R262" s="345"/>
      <c r="S262" s="16" t="s">
        <v>69</v>
      </c>
      <c r="T262" s="8">
        <v>11</v>
      </c>
      <c r="U262" s="343"/>
      <c r="V262" s="343"/>
      <c r="W262" s="343"/>
      <c r="X262" s="343"/>
      <c r="Y262" s="343"/>
      <c r="Z262" s="343"/>
      <c r="AA262" s="343"/>
      <c r="AB262" s="343"/>
      <c r="AC262" s="343"/>
      <c r="AD262" s="343"/>
      <c r="AE262" s="343"/>
      <c r="AF262" s="343"/>
      <c r="AG262" s="343"/>
      <c r="AH262" s="367"/>
      <c r="AI262" s="287"/>
      <c r="AJ262" s="343"/>
      <c r="AK262" s="345"/>
      <c r="AL262" s="16" t="s">
        <v>69</v>
      </c>
    </row>
    <row r="263" spans="1:38" s="22" customFormat="1" ht="12.75" customHeight="1" x14ac:dyDescent="0.2">
      <c r="A263" s="8">
        <v>12</v>
      </c>
      <c r="B263" s="343"/>
      <c r="C263" s="343"/>
      <c r="D263" s="343"/>
      <c r="E263" s="343"/>
      <c r="F263" s="345"/>
      <c r="G263" s="438"/>
      <c r="H263" s="287"/>
      <c r="I263" s="439"/>
      <c r="J263" s="364">
        <f t="shared" si="32"/>
        <v>0</v>
      </c>
      <c r="K263" s="363">
        <f t="shared" si="33"/>
        <v>0</v>
      </c>
      <c r="L263" s="343"/>
      <c r="M263" s="343"/>
      <c r="N263" s="343"/>
      <c r="O263" s="367"/>
      <c r="P263" s="344"/>
      <c r="Q263" s="343"/>
      <c r="R263" s="345"/>
      <c r="S263" s="16" t="s">
        <v>70</v>
      </c>
      <c r="T263" s="8">
        <v>12</v>
      </c>
      <c r="U263" s="343"/>
      <c r="V263" s="343"/>
      <c r="W263" s="343"/>
      <c r="X263" s="343"/>
      <c r="Y263" s="343"/>
      <c r="Z263" s="343"/>
      <c r="AA263" s="343"/>
      <c r="AB263" s="343"/>
      <c r="AC263" s="343"/>
      <c r="AD263" s="343"/>
      <c r="AE263" s="343"/>
      <c r="AF263" s="343"/>
      <c r="AG263" s="343"/>
      <c r="AH263" s="367"/>
      <c r="AI263" s="287"/>
      <c r="AJ263" s="343"/>
      <c r="AK263" s="345"/>
      <c r="AL263" s="16" t="s">
        <v>70</v>
      </c>
    </row>
    <row r="264" spans="1:38" s="22" customFormat="1" ht="12.75" customHeight="1" x14ac:dyDescent="0.2">
      <c r="A264" s="8">
        <v>13</v>
      </c>
      <c r="B264" s="343"/>
      <c r="C264" s="343"/>
      <c r="D264" s="343"/>
      <c r="E264" s="343"/>
      <c r="F264" s="345"/>
      <c r="G264" s="438"/>
      <c r="H264" s="287"/>
      <c r="I264" s="439"/>
      <c r="J264" s="364">
        <f t="shared" si="32"/>
        <v>0</v>
      </c>
      <c r="K264" s="363">
        <f t="shared" si="33"/>
        <v>0</v>
      </c>
      <c r="L264" s="343"/>
      <c r="M264" s="343"/>
      <c r="N264" s="343"/>
      <c r="O264" s="367"/>
      <c r="P264" s="344"/>
      <c r="Q264" s="343"/>
      <c r="R264" s="345"/>
      <c r="S264" s="16" t="s">
        <v>71</v>
      </c>
      <c r="T264" s="8">
        <v>13</v>
      </c>
      <c r="U264" s="343"/>
      <c r="V264" s="343"/>
      <c r="W264" s="343"/>
      <c r="X264" s="343"/>
      <c r="Y264" s="343"/>
      <c r="Z264" s="343"/>
      <c r="AA264" s="343"/>
      <c r="AB264" s="343"/>
      <c r="AC264" s="343"/>
      <c r="AD264" s="343"/>
      <c r="AE264" s="343"/>
      <c r="AF264" s="343"/>
      <c r="AG264" s="343"/>
      <c r="AH264" s="367"/>
      <c r="AI264" s="287"/>
      <c r="AJ264" s="343"/>
      <c r="AK264" s="345"/>
      <c r="AL264" s="16" t="s">
        <v>71</v>
      </c>
    </row>
    <row r="265" spans="1:38" s="22" customFormat="1" ht="12.75" customHeight="1" x14ac:dyDescent="0.2">
      <c r="A265" s="8">
        <v>14</v>
      </c>
      <c r="B265" s="343"/>
      <c r="C265" s="343"/>
      <c r="D265" s="343"/>
      <c r="E265" s="343"/>
      <c r="F265" s="345"/>
      <c r="G265" s="438"/>
      <c r="H265" s="287"/>
      <c r="I265" s="439"/>
      <c r="J265" s="364">
        <f t="shared" si="32"/>
        <v>0</v>
      </c>
      <c r="K265" s="363">
        <f t="shared" si="33"/>
        <v>0</v>
      </c>
      <c r="L265" s="343"/>
      <c r="M265" s="343"/>
      <c r="N265" s="343"/>
      <c r="O265" s="367"/>
      <c r="P265" s="344"/>
      <c r="Q265" s="343"/>
      <c r="R265" s="345"/>
      <c r="S265" s="16" t="s">
        <v>72</v>
      </c>
      <c r="T265" s="8">
        <v>14</v>
      </c>
      <c r="U265" s="343"/>
      <c r="V265" s="343"/>
      <c r="W265" s="343"/>
      <c r="X265" s="343"/>
      <c r="Y265" s="343"/>
      <c r="Z265" s="343"/>
      <c r="AA265" s="343"/>
      <c r="AB265" s="343"/>
      <c r="AC265" s="343"/>
      <c r="AD265" s="343"/>
      <c r="AE265" s="343"/>
      <c r="AF265" s="343"/>
      <c r="AG265" s="343"/>
      <c r="AH265" s="367"/>
      <c r="AI265" s="287"/>
      <c r="AJ265" s="343"/>
      <c r="AK265" s="345"/>
      <c r="AL265" s="16" t="s">
        <v>72</v>
      </c>
    </row>
    <row r="266" spans="1:38" s="22" customFormat="1" ht="12.75" customHeight="1" x14ac:dyDescent="0.2">
      <c r="A266" s="8">
        <v>15</v>
      </c>
      <c r="B266" s="343"/>
      <c r="C266" s="343"/>
      <c r="D266" s="343"/>
      <c r="E266" s="343"/>
      <c r="F266" s="345"/>
      <c r="G266" s="438"/>
      <c r="H266" s="287"/>
      <c r="I266" s="439"/>
      <c r="J266" s="364">
        <f t="shared" si="32"/>
        <v>0</v>
      </c>
      <c r="K266" s="363">
        <f t="shared" si="33"/>
        <v>0</v>
      </c>
      <c r="L266" s="343"/>
      <c r="M266" s="343"/>
      <c r="N266" s="343"/>
      <c r="O266" s="367"/>
      <c r="P266" s="344"/>
      <c r="Q266" s="343"/>
      <c r="R266" s="345"/>
      <c r="S266" s="16" t="s">
        <v>73</v>
      </c>
      <c r="T266" s="8">
        <v>15</v>
      </c>
      <c r="U266" s="343"/>
      <c r="V266" s="343"/>
      <c r="W266" s="343"/>
      <c r="X266" s="343"/>
      <c r="Y266" s="343"/>
      <c r="Z266" s="343"/>
      <c r="AA266" s="343"/>
      <c r="AB266" s="343"/>
      <c r="AC266" s="343"/>
      <c r="AD266" s="343"/>
      <c r="AE266" s="343"/>
      <c r="AF266" s="343"/>
      <c r="AG266" s="343"/>
      <c r="AH266" s="367"/>
      <c r="AI266" s="287"/>
      <c r="AJ266" s="343"/>
      <c r="AK266" s="345"/>
      <c r="AL266" s="16" t="s">
        <v>73</v>
      </c>
    </row>
    <row r="267" spans="1:38" s="22" customFormat="1" ht="12.75" customHeight="1" x14ac:dyDescent="0.2">
      <c r="A267" s="8">
        <v>16</v>
      </c>
      <c r="B267" s="343"/>
      <c r="C267" s="343"/>
      <c r="D267" s="343"/>
      <c r="E267" s="343"/>
      <c r="F267" s="345"/>
      <c r="G267" s="438"/>
      <c r="H267" s="287"/>
      <c r="I267" s="439"/>
      <c r="J267" s="364">
        <f t="shared" si="32"/>
        <v>0</v>
      </c>
      <c r="K267" s="363">
        <f t="shared" si="33"/>
        <v>0</v>
      </c>
      <c r="L267" s="343"/>
      <c r="M267" s="343"/>
      <c r="N267" s="343"/>
      <c r="O267" s="367"/>
      <c r="P267" s="344"/>
      <c r="Q267" s="343"/>
      <c r="R267" s="345"/>
      <c r="S267" s="16" t="s">
        <v>74</v>
      </c>
      <c r="T267" s="8">
        <v>16</v>
      </c>
      <c r="U267" s="343"/>
      <c r="V267" s="343"/>
      <c r="W267" s="343"/>
      <c r="X267" s="343"/>
      <c r="Y267" s="343"/>
      <c r="Z267" s="343"/>
      <c r="AA267" s="343"/>
      <c r="AB267" s="343"/>
      <c r="AC267" s="343"/>
      <c r="AD267" s="343"/>
      <c r="AE267" s="343"/>
      <c r="AF267" s="343"/>
      <c r="AG267" s="343"/>
      <c r="AH267" s="367"/>
      <c r="AI267" s="287"/>
      <c r="AJ267" s="343"/>
      <c r="AK267" s="345"/>
      <c r="AL267" s="16" t="s">
        <v>74</v>
      </c>
    </row>
    <row r="268" spans="1:38" s="22" customFormat="1" ht="12.75" customHeight="1" x14ac:dyDescent="0.2">
      <c r="A268" s="8">
        <v>17</v>
      </c>
      <c r="B268" s="343"/>
      <c r="C268" s="343"/>
      <c r="D268" s="343"/>
      <c r="E268" s="343"/>
      <c r="F268" s="345"/>
      <c r="G268" s="438"/>
      <c r="H268" s="287"/>
      <c r="I268" s="439"/>
      <c r="J268" s="364">
        <f t="shared" si="32"/>
        <v>0</v>
      </c>
      <c r="K268" s="363">
        <f t="shared" si="33"/>
        <v>0</v>
      </c>
      <c r="L268" s="343"/>
      <c r="M268" s="343"/>
      <c r="N268" s="343"/>
      <c r="O268" s="367"/>
      <c r="P268" s="344"/>
      <c r="Q268" s="343"/>
      <c r="R268" s="345"/>
      <c r="S268" s="16" t="s">
        <v>75</v>
      </c>
      <c r="T268" s="8">
        <v>17</v>
      </c>
      <c r="U268" s="343"/>
      <c r="V268" s="343"/>
      <c r="W268" s="343"/>
      <c r="X268" s="343"/>
      <c r="Y268" s="343"/>
      <c r="Z268" s="343"/>
      <c r="AA268" s="343"/>
      <c r="AB268" s="343"/>
      <c r="AC268" s="343"/>
      <c r="AD268" s="343"/>
      <c r="AE268" s="343"/>
      <c r="AF268" s="343"/>
      <c r="AG268" s="343"/>
      <c r="AH268" s="367"/>
      <c r="AI268" s="287"/>
      <c r="AJ268" s="343"/>
      <c r="AK268" s="345"/>
      <c r="AL268" s="16" t="s">
        <v>75</v>
      </c>
    </row>
    <row r="269" spans="1:38" s="22" customFormat="1" ht="12.75" customHeight="1" x14ac:dyDescent="0.2">
      <c r="A269" s="8">
        <v>18</v>
      </c>
      <c r="B269" s="343"/>
      <c r="C269" s="343"/>
      <c r="D269" s="343"/>
      <c r="E269" s="343"/>
      <c r="F269" s="345"/>
      <c r="G269" s="438"/>
      <c r="H269" s="287"/>
      <c r="I269" s="439"/>
      <c r="J269" s="364">
        <f t="shared" si="32"/>
        <v>0</v>
      </c>
      <c r="K269" s="363">
        <f t="shared" si="33"/>
        <v>0</v>
      </c>
      <c r="L269" s="343"/>
      <c r="M269" s="343"/>
      <c r="N269" s="343"/>
      <c r="O269" s="367"/>
      <c r="P269" s="344"/>
      <c r="Q269" s="343"/>
      <c r="R269" s="345"/>
      <c r="S269" s="16" t="s">
        <v>76</v>
      </c>
      <c r="T269" s="8">
        <v>18</v>
      </c>
      <c r="U269" s="343"/>
      <c r="V269" s="343"/>
      <c r="W269" s="343"/>
      <c r="X269" s="343"/>
      <c r="Y269" s="343"/>
      <c r="Z269" s="343"/>
      <c r="AA269" s="343"/>
      <c r="AB269" s="343"/>
      <c r="AC269" s="343"/>
      <c r="AD269" s="343"/>
      <c r="AE269" s="343"/>
      <c r="AF269" s="343"/>
      <c r="AG269" s="343"/>
      <c r="AH269" s="367"/>
      <c r="AI269" s="287"/>
      <c r="AJ269" s="343"/>
      <c r="AK269" s="345"/>
      <c r="AL269" s="16" t="s">
        <v>76</v>
      </c>
    </row>
    <row r="270" spans="1:38" s="22" customFormat="1" ht="12.75" customHeight="1" x14ac:dyDescent="0.2">
      <c r="A270" s="8">
        <v>19</v>
      </c>
      <c r="B270" s="343"/>
      <c r="C270" s="343"/>
      <c r="D270" s="343"/>
      <c r="E270" s="343"/>
      <c r="F270" s="345"/>
      <c r="G270" s="438"/>
      <c r="H270" s="287"/>
      <c r="I270" s="439"/>
      <c r="J270" s="364">
        <f t="shared" si="32"/>
        <v>0</v>
      </c>
      <c r="K270" s="363">
        <f t="shared" si="33"/>
        <v>0</v>
      </c>
      <c r="L270" s="343"/>
      <c r="M270" s="343"/>
      <c r="N270" s="343"/>
      <c r="O270" s="367"/>
      <c r="P270" s="344"/>
      <c r="Q270" s="343"/>
      <c r="R270" s="345"/>
      <c r="S270" s="16" t="s">
        <v>77</v>
      </c>
      <c r="T270" s="8">
        <v>19</v>
      </c>
      <c r="U270" s="343"/>
      <c r="V270" s="343"/>
      <c r="W270" s="343"/>
      <c r="X270" s="343"/>
      <c r="Y270" s="343"/>
      <c r="Z270" s="343"/>
      <c r="AA270" s="343"/>
      <c r="AB270" s="343"/>
      <c r="AC270" s="343"/>
      <c r="AD270" s="343"/>
      <c r="AE270" s="343"/>
      <c r="AF270" s="343"/>
      <c r="AG270" s="343"/>
      <c r="AH270" s="367"/>
      <c r="AI270" s="287"/>
      <c r="AJ270" s="343"/>
      <c r="AK270" s="345"/>
      <c r="AL270" s="16" t="s">
        <v>77</v>
      </c>
    </row>
    <row r="271" spans="1:38" s="22" customFormat="1" ht="12.75" customHeight="1" x14ac:dyDescent="0.2">
      <c r="A271" s="8">
        <v>20</v>
      </c>
      <c r="B271" s="343"/>
      <c r="C271" s="343"/>
      <c r="D271" s="343"/>
      <c r="E271" s="343"/>
      <c r="F271" s="345"/>
      <c r="G271" s="438"/>
      <c r="H271" s="287"/>
      <c r="I271" s="439"/>
      <c r="J271" s="364">
        <f t="shared" si="32"/>
        <v>0</v>
      </c>
      <c r="K271" s="363">
        <f t="shared" si="33"/>
        <v>0</v>
      </c>
      <c r="L271" s="343"/>
      <c r="M271" s="343"/>
      <c r="N271" s="343"/>
      <c r="O271" s="367"/>
      <c r="P271" s="344"/>
      <c r="Q271" s="343"/>
      <c r="R271" s="345"/>
      <c r="S271" s="16" t="s">
        <v>78</v>
      </c>
      <c r="T271" s="8">
        <v>20</v>
      </c>
      <c r="U271" s="343"/>
      <c r="V271" s="343"/>
      <c r="W271" s="343"/>
      <c r="X271" s="343"/>
      <c r="Y271" s="343"/>
      <c r="Z271" s="343"/>
      <c r="AA271" s="343"/>
      <c r="AB271" s="343"/>
      <c r="AC271" s="343"/>
      <c r="AD271" s="343"/>
      <c r="AE271" s="343"/>
      <c r="AF271" s="343"/>
      <c r="AG271" s="343"/>
      <c r="AH271" s="367"/>
      <c r="AI271" s="287"/>
      <c r="AJ271" s="343"/>
      <c r="AK271" s="345"/>
      <c r="AL271" s="16" t="s">
        <v>78</v>
      </c>
    </row>
    <row r="272" spans="1:38" s="22" customFormat="1" ht="12.75" customHeight="1" x14ac:dyDescent="0.2">
      <c r="A272" s="8">
        <v>21</v>
      </c>
      <c r="B272" s="343"/>
      <c r="C272" s="343"/>
      <c r="D272" s="343"/>
      <c r="E272" s="343"/>
      <c r="F272" s="345"/>
      <c r="G272" s="438"/>
      <c r="H272" s="287"/>
      <c r="I272" s="439"/>
      <c r="J272" s="364">
        <f t="shared" si="32"/>
        <v>0</v>
      </c>
      <c r="K272" s="363">
        <f t="shared" si="33"/>
        <v>0</v>
      </c>
      <c r="L272" s="343"/>
      <c r="M272" s="343"/>
      <c r="N272" s="343"/>
      <c r="O272" s="367"/>
      <c r="P272" s="344"/>
      <c r="Q272" s="343"/>
      <c r="R272" s="345"/>
      <c r="S272" s="16" t="s">
        <v>79</v>
      </c>
      <c r="T272" s="8">
        <v>21</v>
      </c>
      <c r="U272" s="343"/>
      <c r="V272" s="343"/>
      <c r="W272" s="343"/>
      <c r="X272" s="343"/>
      <c r="Y272" s="343"/>
      <c r="Z272" s="343"/>
      <c r="AA272" s="343"/>
      <c r="AB272" s="343"/>
      <c r="AC272" s="343"/>
      <c r="AD272" s="343"/>
      <c r="AE272" s="343"/>
      <c r="AF272" s="343"/>
      <c r="AG272" s="343"/>
      <c r="AH272" s="367"/>
      <c r="AI272" s="287"/>
      <c r="AJ272" s="343"/>
      <c r="AK272" s="345"/>
      <c r="AL272" s="16" t="s">
        <v>79</v>
      </c>
    </row>
    <row r="273" spans="1:38" s="22" customFormat="1" ht="12.75" customHeight="1" x14ac:dyDescent="0.2">
      <c r="A273" s="8">
        <v>22</v>
      </c>
      <c r="B273" s="343"/>
      <c r="C273" s="343"/>
      <c r="D273" s="343"/>
      <c r="E273" s="343"/>
      <c r="F273" s="345"/>
      <c r="G273" s="438"/>
      <c r="H273" s="287"/>
      <c r="I273" s="439"/>
      <c r="J273" s="364">
        <f t="shared" si="32"/>
        <v>0</v>
      </c>
      <c r="K273" s="363">
        <f t="shared" si="33"/>
        <v>0</v>
      </c>
      <c r="L273" s="343"/>
      <c r="M273" s="343"/>
      <c r="N273" s="343"/>
      <c r="O273" s="367"/>
      <c r="P273" s="344"/>
      <c r="Q273" s="343"/>
      <c r="R273" s="345"/>
      <c r="S273" s="16" t="s">
        <v>80</v>
      </c>
      <c r="T273" s="8">
        <v>22</v>
      </c>
      <c r="U273" s="343"/>
      <c r="V273" s="343"/>
      <c r="W273" s="343"/>
      <c r="X273" s="343"/>
      <c r="Y273" s="343"/>
      <c r="Z273" s="343"/>
      <c r="AA273" s="343"/>
      <c r="AB273" s="343"/>
      <c r="AC273" s="343"/>
      <c r="AD273" s="343"/>
      <c r="AE273" s="343"/>
      <c r="AF273" s="343"/>
      <c r="AG273" s="343"/>
      <c r="AH273" s="367"/>
      <c r="AI273" s="287"/>
      <c r="AJ273" s="343"/>
      <c r="AK273" s="345"/>
      <c r="AL273" s="16" t="s">
        <v>80</v>
      </c>
    </row>
    <row r="274" spans="1:38" s="22" customFormat="1" ht="12.75" customHeight="1" x14ac:dyDescent="0.2">
      <c r="A274" s="8">
        <v>23</v>
      </c>
      <c r="B274" s="343"/>
      <c r="C274" s="343"/>
      <c r="D274" s="343"/>
      <c r="E274" s="343"/>
      <c r="F274" s="345"/>
      <c r="G274" s="438"/>
      <c r="H274" s="287"/>
      <c r="I274" s="439"/>
      <c r="J274" s="364">
        <f t="shared" si="32"/>
        <v>0</v>
      </c>
      <c r="K274" s="363">
        <f t="shared" si="33"/>
        <v>0</v>
      </c>
      <c r="L274" s="343"/>
      <c r="M274" s="343"/>
      <c r="N274" s="343"/>
      <c r="O274" s="367"/>
      <c r="P274" s="344"/>
      <c r="Q274" s="343"/>
      <c r="R274" s="345"/>
      <c r="S274" s="16" t="s">
        <v>81</v>
      </c>
      <c r="T274" s="8">
        <v>23</v>
      </c>
      <c r="U274" s="343"/>
      <c r="V274" s="343"/>
      <c r="W274" s="343"/>
      <c r="X274" s="343"/>
      <c r="Y274" s="343"/>
      <c r="Z274" s="343"/>
      <c r="AA274" s="343"/>
      <c r="AB274" s="343"/>
      <c r="AC274" s="343"/>
      <c r="AD274" s="343"/>
      <c r="AE274" s="343"/>
      <c r="AF274" s="343"/>
      <c r="AG274" s="343"/>
      <c r="AH274" s="367"/>
      <c r="AI274" s="287"/>
      <c r="AJ274" s="343"/>
      <c r="AK274" s="345"/>
      <c r="AL274" s="16" t="s">
        <v>81</v>
      </c>
    </row>
    <row r="275" spans="1:38" s="22" customFormat="1" ht="12.75" customHeight="1" x14ac:dyDescent="0.2">
      <c r="A275" s="8">
        <v>24</v>
      </c>
      <c r="B275" s="343"/>
      <c r="C275" s="343"/>
      <c r="D275" s="343"/>
      <c r="E275" s="343"/>
      <c r="F275" s="345"/>
      <c r="G275" s="438"/>
      <c r="H275" s="287"/>
      <c r="I275" s="439"/>
      <c r="J275" s="364">
        <f t="shared" si="32"/>
        <v>0</v>
      </c>
      <c r="K275" s="363">
        <f t="shared" si="33"/>
        <v>0</v>
      </c>
      <c r="L275" s="343"/>
      <c r="M275" s="343"/>
      <c r="N275" s="343"/>
      <c r="O275" s="367"/>
      <c r="P275" s="344"/>
      <c r="Q275" s="343"/>
      <c r="R275" s="345"/>
      <c r="S275" s="16" t="s">
        <v>82</v>
      </c>
      <c r="T275" s="8">
        <v>24</v>
      </c>
      <c r="U275" s="343"/>
      <c r="V275" s="343"/>
      <c r="W275" s="343"/>
      <c r="X275" s="343"/>
      <c r="Y275" s="343"/>
      <c r="Z275" s="343"/>
      <c r="AA275" s="343"/>
      <c r="AB275" s="343"/>
      <c r="AC275" s="343"/>
      <c r="AD275" s="343"/>
      <c r="AE275" s="343"/>
      <c r="AF275" s="343"/>
      <c r="AG275" s="343"/>
      <c r="AH275" s="367"/>
      <c r="AI275" s="287"/>
      <c r="AJ275" s="343"/>
      <c r="AK275" s="345"/>
      <c r="AL275" s="16" t="s">
        <v>82</v>
      </c>
    </row>
    <row r="276" spans="1:38" s="22" customFormat="1" ht="12.75" customHeight="1" x14ac:dyDescent="0.2">
      <c r="A276" s="8">
        <v>25</v>
      </c>
      <c r="B276" s="343"/>
      <c r="C276" s="343"/>
      <c r="D276" s="343"/>
      <c r="E276" s="343"/>
      <c r="F276" s="345"/>
      <c r="G276" s="438"/>
      <c r="H276" s="287"/>
      <c r="I276" s="439"/>
      <c r="J276" s="364">
        <f t="shared" si="32"/>
        <v>0</v>
      </c>
      <c r="K276" s="363">
        <f t="shared" si="33"/>
        <v>0</v>
      </c>
      <c r="L276" s="343"/>
      <c r="M276" s="343"/>
      <c r="N276" s="343"/>
      <c r="O276" s="367"/>
      <c r="P276" s="344"/>
      <c r="Q276" s="343"/>
      <c r="R276" s="345"/>
      <c r="S276" s="16" t="s">
        <v>83</v>
      </c>
      <c r="T276" s="8">
        <v>25</v>
      </c>
      <c r="U276" s="343"/>
      <c r="V276" s="343"/>
      <c r="W276" s="343"/>
      <c r="X276" s="343"/>
      <c r="Y276" s="343"/>
      <c r="Z276" s="343"/>
      <c r="AA276" s="343"/>
      <c r="AB276" s="343"/>
      <c r="AC276" s="343"/>
      <c r="AD276" s="343"/>
      <c r="AE276" s="343"/>
      <c r="AF276" s="343"/>
      <c r="AG276" s="343"/>
      <c r="AH276" s="367"/>
      <c r="AI276" s="287"/>
      <c r="AJ276" s="343"/>
      <c r="AK276" s="345"/>
      <c r="AL276" s="16" t="s">
        <v>83</v>
      </c>
    </row>
    <row r="277" spans="1:38" s="22" customFormat="1" ht="12.75" customHeight="1" x14ac:dyDescent="0.2">
      <c r="A277" s="8">
        <v>26</v>
      </c>
      <c r="B277" s="343"/>
      <c r="C277" s="343"/>
      <c r="D277" s="343"/>
      <c r="E277" s="343"/>
      <c r="F277" s="345"/>
      <c r="G277" s="438"/>
      <c r="H277" s="287"/>
      <c r="I277" s="439"/>
      <c r="J277" s="364">
        <f t="shared" si="32"/>
        <v>0</v>
      </c>
      <c r="K277" s="363">
        <f t="shared" si="33"/>
        <v>0</v>
      </c>
      <c r="L277" s="343"/>
      <c r="M277" s="343"/>
      <c r="N277" s="343"/>
      <c r="O277" s="367"/>
      <c r="P277" s="344"/>
      <c r="Q277" s="343"/>
      <c r="R277" s="345"/>
      <c r="S277" s="16" t="s">
        <v>84</v>
      </c>
      <c r="T277" s="8">
        <v>26</v>
      </c>
      <c r="U277" s="343"/>
      <c r="V277" s="343"/>
      <c r="W277" s="343"/>
      <c r="X277" s="343"/>
      <c r="Y277" s="343"/>
      <c r="Z277" s="343"/>
      <c r="AA277" s="343"/>
      <c r="AB277" s="343"/>
      <c r="AC277" s="343"/>
      <c r="AD277" s="343"/>
      <c r="AE277" s="343"/>
      <c r="AF277" s="343"/>
      <c r="AG277" s="343"/>
      <c r="AH277" s="367"/>
      <c r="AI277" s="287"/>
      <c r="AJ277" s="343"/>
      <c r="AK277" s="345"/>
      <c r="AL277" s="16" t="s">
        <v>84</v>
      </c>
    </row>
    <row r="278" spans="1:38" s="22" customFormat="1" ht="12.75" customHeight="1" x14ac:dyDescent="0.2">
      <c r="A278" s="8">
        <v>27</v>
      </c>
      <c r="B278" s="343"/>
      <c r="C278" s="343"/>
      <c r="D278" s="343"/>
      <c r="E278" s="343"/>
      <c r="F278" s="345"/>
      <c r="G278" s="438"/>
      <c r="H278" s="287"/>
      <c r="I278" s="439"/>
      <c r="J278" s="364">
        <f t="shared" si="32"/>
        <v>0</v>
      </c>
      <c r="K278" s="363">
        <f t="shared" si="33"/>
        <v>0</v>
      </c>
      <c r="L278" s="343"/>
      <c r="M278" s="343"/>
      <c r="N278" s="343"/>
      <c r="O278" s="367"/>
      <c r="P278" s="344"/>
      <c r="Q278" s="343"/>
      <c r="R278" s="345"/>
      <c r="S278" s="16" t="s">
        <v>85</v>
      </c>
      <c r="T278" s="8">
        <v>27</v>
      </c>
      <c r="U278" s="343"/>
      <c r="V278" s="343"/>
      <c r="W278" s="343"/>
      <c r="X278" s="343"/>
      <c r="Y278" s="343"/>
      <c r="Z278" s="343"/>
      <c r="AA278" s="343"/>
      <c r="AB278" s="343"/>
      <c r="AC278" s="343"/>
      <c r="AD278" s="343"/>
      <c r="AE278" s="343"/>
      <c r="AF278" s="343"/>
      <c r="AG278" s="343"/>
      <c r="AH278" s="367"/>
      <c r="AI278" s="287"/>
      <c r="AJ278" s="343"/>
      <c r="AK278" s="345"/>
      <c r="AL278" s="16" t="s">
        <v>85</v>
      </c>
    </row>
    <row r="279" spans="1:38" s="22" customFormat="1" ht="12.75" customHeight="1" x14ac:dyDescent="0.2">
      <c r="A279" s="8">
        <v>28</v>
      </c>
      <c r="B279" s="343"/>
      <c r="C279" s="343"/>
      <c r="D279" s="343"/>
      <c r="E279" s="343"/>
      <c r="F279" s="345"/>
      <c r="G279" s="438"/>
      <c r="H279" s="287"/>
      <c r="I279" s="439"/>
      <c r="J279" s="364">
        <f t="shared" si="32"/>
        <v>0</v>
      </c>
      <c r="K279" s="363">
        <f t="shared" si="33"/>
        <v>0</v>
      </c>
      <c r="L279" s="343"/>
      <c r="M279" s="343"/>
      <c r="N279" s="343"/>
      <c r="O279" s="367"/>
      <c r="P279" s="344"/>
      <c r="Q279" s="343"/>
      <c r="R279" s="345"/>
      <c r="S279" s="16" t="s">
        <v>86</v>
      </c>
      <c r="T279" s="8">
        <v>28</v>
      </c>
      <c r="U279" s="343"/>
      <c r="V279" s="343"/>
      <c r="W279" s="343"/>
      <c r="X279" s="343"/>
      <c r="Y279" s="343"/>
      <c r="Z279" s="343"/>
      <c r="AA279" s="343"/>
      <c r="AB279" s="343"/>
      <c r="AC279" s="343"/>
      <c r="AD279" s="343"/>
      <c r="AE279" s="343"/>
      <c r="AF279" s="343"/>
      <c r="AG279" s="343"/>
      <c r="AH279" s="367"/>
      <c r="AI279" s="287"/>
      <c r="AJ279" s="343"/>
      <c r="AK279" s="345"/>
      <c r="AL279" s="16" t="s">
        <v>86</v>
      </c>
    </row>
    <row r="280" spans="1:38" s="22" customFormat="1" ht="12.75" customHeight="1" x14ac:dyDescent="0.2">
      <c r="A280" s="8">
        <v>29</v>
      </c>
      <c r="B280" s="343"/>
      <c r="C280" s="343"/>
      <c r="D280" s="343"/>
      <c r="E280" s="343"/>
      <c r="F280" s="345"/>
      <c r="G280" s="438"/>
      <c r="H280" s="287"/>
      <c r="I280" s="439"/>
      <c r="J280" s="364">
        <f t="shared" si="32"/>
        <v>0</v>
      </c>
      <c r="K280" s="363">
        <f t="shared" si="33"/>
        <v>0</v>
      </c>
      <c r="L280" s="343"/>
      <c r="M280" s="343"/>
      <c r="N280" s="343"/>
      <c r="O280" s="367"/>
      <c r="P280" s="344"/>
      <c r="Q280" s="343"/>
      <c r="R280" s="345"/>
      <c r="S280" s="16" t="s">
        <v>87</v>
      </c>
      <c r="T280" s="8">
        <v>29</v>
      </c>
      <c r="U280" s="343"/>
      <c r="V280" s="343"/>
      <c r="W280" s="343"/>
      <c r="X280" s="347"/>
      <c r="Y280" s="343"/>
      <c r="Z280" s="343"/>
      <c r="AA280" s="343"/>
      <c r="AB280" s="343"/>
      <c r="AC280" s="343"/>
      <c r="AD280" s="343"/>
      <c r="AE280" s="343"/>
      <c r="AF280" s="343"/>
      <c r="AG280" s="343"/>
      <c r="AH280" s="367"/>
      <c r="AI280" s="287"/>
      <c r="AJ280" s="343"/>
      <c r="AK280" s="345"/>
      <c r="AL280" s="16" t="s">
        <v>87</v>
      </c>
    </row>
    <row r="281" spans="1:38" s="22" customFormat="1" ht="12.75" customHeight="1" x14ac:dyDescent="0.2">
      <c r="A281" s="8">
        <v>30</v>
      </c>
      <c r="B281" s="343"/>
      <c r="C281" s="343"/>
      <c r="D281" s="343"/>
      <c r="E281" s="343"/>
      <c r="F281" s="345"/>
      <c r="G281" s="442"/>
      <c r="H281" s="287"/>
      <c r="I281" s="439"/>
      <c r="J281" s="364">
        <f t="shared" si="32"/>
        <v>0</v>
      </c>
      <c r="K281" s="363">
        <f t="shared" si="33"/>
        <v>0</v>
      </c>
      <c r="L281" s="343"/>
      <c r="M281" s="343"/>
      <c r="N281" s="343"/>
      <c r="O281" s="367"/>
      <c r="P281" s="344"/>
      <c r="Q281" s="343"/>
      <c r="R281" s="345"/>
      <c r="S281" s="16" t="s">
        <v>88</v>
      </c>
      <c r="T281" s="8">
        <v>30</v>
      </c>
      <c r="U281" s="343"/>
      <c r="V281" s="343"/>
      <c r="W281" s="343"/>
      <c r="X281" s="343"/>
      <c r="Y281" s="343"/>
      <c r="Z281" s="343"/>
      <c r="AA281" s="343"/>
      <c r="AB281" s="343"/>
      <c r="AC281" s="343"/>
      <c r="AD281" s="343"/>
      <c r="AE281" s="343"/>
      <c r="AF281" s="343"/>
      <c r="AG281" s="343"/>
      <c r="AH281" s="367"/>
      <c r="AI281" s="287"/>
      <c r="AJ281" s="343"/>
      <c r="AK281" s="345"/>
      <c r="AL281" s="16" t="s">
        <v>88</v>
      </c>
    </row>
    <row r="282" spans="1:38" s="22" customFormat="1" ht="12.75" customHeight="1" x14ac:dyDescent="0.2">
      <c r="A282" s="19">
        <v>31</v>
      </c>
      <c r="B282" s="349"/>
      <c r="C282" s="349"/>
      <c r="D282" s="349"/>
      <c r="E282" s="349"/>
      <c r="F282" s="351"/>
      <c r="G282" s="443"/>
      <c r="H282" s="289"/>
      <c r="I282" s="444"/>
      <c r="J282" s="445">
        <f t="shared" si="32"/>
        <v>0</v>
      </c>
      <c r="K282" s="365">
        <f t="shared" si="33"/>
        <v>0</v>
      </c>
      <c r="L282" s="349"/>
      <c r="M282" s="349"/>
      <c r="N282" s="349"/>
      <c r="O282" s="369"/>
      <c r="P282" s="350"/>
      <c r="Q282" s="349"/>
      <c r="R282" s="351"/>
      <c r="S282" s="20" t="s">
        <v>89</v>
      </c>
      <c r="T282" s="19">
        <v>31</v>
      </c>
      <c r="U282" s="349"/>
      <c r="V282" s="349"/>
      <c r="W282" s="349"/>
      <c r="X282" s="349"/>
      <c r="Y282" s="349"/>
      <c r="Z282" s="349"/>
      <c r="AA282" s="349"/>
      <c r="AB282" s="349"/>
      <c r="AC282" s="349"/>
      <c r="AD282" s="349"/>
      <c r="AE282" s="349"/>
      <c r="AF282" s="349"/>
      <c r="AG282" s="349"/>
      <c r="AH282" s="369"/>
      <c r="AI282" s="289"/>
      <c r="AJ282" s="349"/>
      <c r="AK282" s="351"/>
      <c r="AL282" s="20" t="s">
        <v>89</v>
      </c>
    </row>
    <row r="283" spans="1:38" s="297" customFormat="1" ht="12.75" customHeight="1" thickBot="1" x14ac:dyDescent="0.25">
      <c r="A283" s="298"/>
      <c r="B283" s="360">
        <f>SUM(B251:B282)</f>
        <v>0</v>
      </c>
      <c r="C283" s="360">
        <f>SUM(C251:C282)</f>
        <v>0</v>
      </c>
      <c r="D283" s="360">
        <f>SUM(D251:D282)</f>
        <v>0</v>
      </c>
      <c r="E283" s="361">
        <f>SUM(E251:E282)</f>
        <v>0</v>
      </c>
      <c r="F283" s="362">
        <f>SUM(F251:F282)</f>
        <v>0</v>
      </c>
      <c r="G283" s="299"/>
      <c r="H283" s="299" t="s">
        <v>90</v>
      </c>
      <c r="I283" s="314">
        <f>COUNTA(I252:I282)</f>
        <v>0</v>
      </c>
      <c r="J283" s="360">
        <f t="shared" ref="J283:R283" si="34">SUM(J251:J282)</f>
        <v>0</v>
      </c>
      <c r="K283" s="360">
        <f t="shared" si="34"/>
        <v>0</v>
      </c>
      <c r="L283" s="360">
        <f t="shared" si="34"/>
        <v>0</v>
      </c>
      <c r="M283" s="360">
        <f t="shared" si="34"/>
        <v>0</v>
      </c>
      <c r="N283" s="360">
        <f t="shared" si="34"/>
        <v>0</v>
      </c>
      <c r="O283" s="361">
        <f t="shared" si="34"/>
        <v>0</v>
      </c>
      <c r="P283" s="361">
        <f t="shared" si="34"/>
        <v>0</v>
      </c>
      <c r="Q283" s="360">
        <f t="shared" si="34"/>
        <v>0</v>
      </c>
      <c r="R283" s="366">
        <f t="shared" si="34"/>
        <v>0</v>
      </c>
      <c r="S283" s="300"/>
      <c r="T283" s="298"/>
      <c r="U283" s="360">
        <f t="shared" ref="U283:AH283" si="35">SUM(U251:U282)</f>
        <v>0</v>
      </c>
      <c r="V283" s="360">
        <f t="shared" si="35"/>
        <v>0</v>
      </c>
      <c r="W283" s="360">
        <f t="shared" si="35"/>
        <v>0</v>
      </c>
      <c r="X283" s="360">
        <f t="shared" si="35"/>
        <v>0</v>
      </c>
      <c r="Y283" s="360">
        <f t="shared" si="35"/>
        <v>0</v>
      </c>
      <c r="Z283" s="360">
        <f t="shared" si="35"/>
        <v>0</v>
      </c>
      <c r="AA283" s="360">
        <f t="shared" si="35"/>
        <v>0</v>
      </c>
      <c r="AB283" s="360">
        <f t="shared" si="35"/>
        <v>0</v>
      </c>
      <c r="AC283" s="360">
        <f t="shared" si="35"/>
        <v>0</v>
      </c>
      <c r="AD283" s="360">
        <f t="shared" si="35"/>
        <v>0</v>
      </c>
      <c r="AE283" s="360">
        <f t="shared" si="35"/>
        <v>0</v>
      </c>
      <c r="AF283" s="360">
        <f t="shared" si="35"/>
        <v>0</v>
      </c>
      <c r="AG283" s="360">
        <f t="shared" si="35"/>
        <v>0</v>
      </c>
      <c r="AH283" s="362">
        <f t="shared" si="35"/>
        <v>0</v>
      </c>
      <c r="AI283" s="301"/>
      <c r="AJ283" s="360">
        <f>SUM(AJ251:AJ282)</f>
        <v>0</v>
      </c>
      <c r="AK283" s="366">
        <f>SUM(AK251:AK282)</f>
        <v>0</v>
      </c>
      <c r="AL283" s="300"/>
    </row>
    <row r="284" spans="1:38" ht="12.75" customHeight="1" thickTop="1" x14ac:dyDescent="0.2">
      <c r="A284" s="40"/>
      <c r="B284" s="40"/>
      <c r="C284" s="40"/>
      <c r="D284" s="40"/>
      <c r="E284" s="40"/>
      <c r="F284" s="40"/>
      <c r="G284" s="41"/>
      <c r="H284" s="40"/>
      <c r="I284" s="42"/>
      <c r="J284" s="40"/>
      <c r="K284" s="40"/>
      <c r="L284" s="66"/>
      <c r="M284" s="66"/>
      <c r="N284" s="66"/>
      <c r="O284" s="66"/>
      <c r="P284" s="66"/>
      <c r="Q284" s="66"/>
      <c r="R284" s="66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/>
    </row>
    <row r="285" spans="1:38" s="22" customFormat="1" ht="12.75" customHeight="1" x14ac:dyDescent="0.2">
      <c r="G285" s="23"/>
      <c r="H285" s="22" t="s">
        <v>121</v>
      </c>
      <c r="J285" s="342">
        <f>SUM(J283-K283)</f>
        <v>0</v>
      </c>
      <c r="L285" s="62"/>
      <c r="M285" s="62"/>
      <c r="N285" s="62"/>
      <c r="O285" s="62"/>
      <c r="P285" s="62"/>
      <c r="Q285" s="62"/>
      <c r="R285" s="62"/>
    </row>
    <row r="286" spans="1:38" ht="12.75" customHeight="1" thickBot="1" x14ac:dyDescent="0.25">
      <c r="A286" s="22"/>
      <c r="B286" s="22"/>
      <c r="C286" s="22"/>
      <c r="D286" s="22"/>
      <c r="E286" s="22"/>
      <c r="F286" s="22"/>
      <c r="G286" s="189"/>
      <c r="H286" s="190"/>
      <c r="I286" s="190"/>
      <c r="J286" s="63"/>
      <c r="K286" s="63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</row>
    <row r="287" spans="1:38" s="120" customFormat="1" ht="12.75" customHeight="1" x14ac:dyDescent="0.2">
      <c r="A287" s="110"/>
      <c r="B287" s="110"/>
      <c r="C287" s="110"/>
      <c r="D287" s="110"/>
      <c r="E287" s="110"/>
      <c r="F287" s="111"/>
      <c r="G287" s="112"/>
      <c r="H287" s="113"/>
      <c r="I287" s="114"/>
      <c r="J287" s="114"/>
      <c r="K287" s="493" t="s">
        <v>156</v>
      </c>
      <c r="L287" s="494"/>
      <c r="M287" s="494"/>
      <c r="N287" s="494"/>
      <c r="O287" s="495"/>
      <c r="P287" s="495"/>
      <c r="Q287" s="115"/>
      <c r="R287" s="110"/>
      <c r="S287" s="110"/>
      <c r="T287" s="524" t="s">
        <v>476</v>
      </c>
      <c r="U287" s="501"/>
      <c r="V287" s="501"/>
      <c r="W287" s="502"/>
      <c r="X287" s="110"/>
      <c r="Y287" s="524" t="s">
        <v>476</v>
      </c>
      <c r="Z287" s="501"/>
      <c r="AA287" s="501"/>
      <c r="AB287" s="502"/>
      <c r="AC287" s="110"/>
      <c r="AD287" s="110"/>
      <c r="AE287" s="110"/>
      <c r="AF287" s="110"/>
      <c r="AG287" s="110"/>
      <c r="AH287" s="110"/>
      <c r="AI287" s="110"/>
      <c r="AJ287" s="110"/>
      <c r="AK287" s="110"/>
    </row>
    <row r="288" spans="1:38" s="120" customFormat="1" ht="12.75" customHeight="1" x14ac:dyDescent="0.2">
      <c r="A288" s="110"/>
      <c r="B288" s="485" t="s">
        <v>397</v>
      </c>
      <c r="C288" s="486"/>
      <c r="D288" s="486"/>
      <c r="E288" s="487"/>
      <c r="F288" s="116"/>
      <c r="G288" s="113"/>
      <c r="H288" s="114"/>
      <c r="I288" s="114"/>
      <c r="J288" s="114"/>
      <c r="K288" s="503" t="s">
        <v>128</v>
      </c>
      <c r="L288" s="504"/>
      <c r="M288" s="504"/>
      <c r="N288" s="504"/>
      <c r="O288" s="498"/>
      <c r="P288" s="498"/>
      <c r="Q288" s="118"/>
      <c r="R288" s="110"/>
      <c r="S288" s="110"/>
      <c r="T288" s="119" t="s">
        <v>243</v>
      </c>
      <c r="U288" s="525">
        <f>MAY!U288</f>
        <v>0</v>
      </c>
      <c r="V288" s="525"/>
      <c r="W288" s="526"/>
      <c r="X288" s="110"/>
      <c r="Y288" s="119" t="s">
        <v>239</v>
      </c>
      <c r="Z288" s="525">
        <f>MAY!Z288</f>
        <v>0</v>
      </c>
      <c r="AA288" s="525"/>
      <c r="AB288" s="526"/>
      <c r="AC288" s="110"/>
      <c r="AD288" s="110"/>
      <c r="AE288" s="110"/>
      <c r="AF288" s="110"/>
      <c r="AG288" s="110"/>
      <c r="AH288" s="110"/>
      <c r="AI288" s="110"/>
      <c r="AJ288" s="110"/>
      <c r="AK288" s="110"/>
    </row>
    <row r="289" spans="1:37" s="120" customFormat="1" ht="12.75" customHeight="1" thickBot="1" x14ac:dyDescent="0.25">
      <c r="A289" s="110"/>
      <c r="B289" s="121" t="s">
        <v>398</v>
      </c>
      <c r="C289" s="122" t="s">
        <v>129</v>
      </c>
      <c r="D289" s="123" t="s">
        <v>398</v>
      </c>
      <c r="E289" s="124" t="s">
        <v>129</v>
      </c>
      <c r="F289" s="488"/>
      <c r="G289" s="489"/>
      <c r="H289" s="496"/>
      <c r="I289" s="496"/>
      <c r="J289" s="114"/>
      <c r="K289" s="490" t="s">
        <v>157</v>
      </c>
      <c r="L289" s="491"/>
      <c r="M289" s="491"/>
      <c r="N289" s="491"/>
      <c r="O289" s="499">
        <f>J21</f>
        <v>0</v>
      </c>
      <c r="P289" s="499"/>
      <c r="Q289" s="118"/>
      <c r="R289" s="110"/>
      <c r="S289" s="110"/>
      <c r="T289" s="119" t="s">
        <v>207</v>
      </c>
      <c r="U289" s="525">
        <f>MAY!U289</f>
        <v>0</v>
      </c>
      <c r="V289" s="525"/>
      <c r="W289" s="526"/>
      <c r="X289" s="110"/>
      <c r="Y289" s="119" t="s">
        <v>207</v>
      </c>
      <c r="Z289" s="525">
        <f>MAY!Z289</f>
        <v>0</v>
      </c>
      <c r="AA289" s="525"/>
      <c r="AB289" s="526"/>
      <c r="AC289" s="110"/>
      <c r="AD289" s="110"/>
      <c r="AE289" s="110"/>
      <c r="AF289" s="110"/>
      <c r="AG289" s="110"/>
      <c r="AH289" s="110"/>
      <c r="AI289" s="110"/>
      <c r="AJ289" s="110"/>
      <c r="AK289" s="110"/>
    </row>
    <row r="290" spans="1:37" s="120" customFormat="1" ht="12.75" customHeight="1" x14ac:dyDescent="0.2">
      <c r="A290" s="110"/>
      <c r="B290" s="446"/>
      <c r="C290" s="316">
        <v>0</v>
      </c>
      <c r="D290" s="448"/>
      <c r="E290" s="317">
        <v>0</v>
      </c>
      <c r="F290" s="489"/>
      <c r="G290" s="489"/>
      <c r="H290" s="496"/>
      <c r="I290" s="496"/>
      <c r="J290" s="114"/>
      <c r="K290" s="497" t="s">
        <v>130</v>
      </c>
      <c r="L290" s="498"/>
      <c r="M290" s="498"/>
      <c r="N290" s="498"/>
      <c r="O290" s="499">
        <f>J7</f>
        <v>0</v>
      </c>
      <c r="P290" s="499"/>
      <c r="Q290" s="118"/>
      <c r="R290" s="110"/>
      <c r="S290" s="110"/>
      <c r="T290" s="119" t="s">
        <v>254</v>
      </c>
      <c r="U290" s="525">
        <f>MAY!U290</f>
        <v>0</v>
      </c>
      <c r="V290" s="525"/>
      <c r="W290" s="526"/>
      <c r="X290" s="110"/>
      <c r="Y290" s="119" t="s">
        <v>254</v>
      </c>
      <c r="Z290" s="525">
        <f>MAY!Z290</f>
        <v>0</v>
      </c>
      <c r="AA290" s="525"/>
      <c r="AB290" s="526"/>
      <c r="AC290" s="110"/>
      <c r="AD290" s="110"/>
      <c r="AE290" s="110"/>
      <c r="AF290" s="110"/>
      <c r="AG290" s="110"/>
      <c r="AH290" s="110"/>
      <c r="AI290" s="110"/>
      <c r="AJ290" s="110"/>
      <c r="AK290" s="110"/>
    </row>
    <row r="291" spans="1:37" s="120" customFormat="1" ht="12.75" customHeight="1" x14ac:dyDescent="0.2">
      <c r="A291" s="110"/>
      <c r="B291" s="446"/>
      <c r="C291" s="316">
        <v>0</v>
      </c>
      <c r="D291" s="448"/>
      <c r="E291" s="317">
        <v>0</v>
      </c>
      <c r="F291" s="489"/>
      <c r="G291" s="489"/>
      <c r="H291" s="496"/>
      <c r="I291" s="496"/>
      <c r="J291" s="114"/>
      <c r="K291" s="497" t="s">
        <v>132</v>
      </c>
      <c r="L291" s="498"/>
      <c r="M291" s="498"/>
      <c r="N291" s="498"/>
      <c r="O291" s="499">
        <f>SUM(O289:P290)</f>
        <v>0</v>
      </c>
      <c r="P291" s="499"/>
      <c r="Q291" s="118"/>
      <c r="R291" s="110"/>
      <c r="S291" s="110"/>
      <c r="T291" s="119" t="s">
        <v>208</v>
      </c>
      <c r="U291" s="517">
        <f>MAY!U295</f>
        <v>0</v>
      </c>
      <c r="V291" s="517"/>
      <c r="W291" s="118"/>
      <c r="X291" s="110"/>
      <c r="Y291" s="119" t="s">
        <v>208</v>
      </c>
      <c r="Z291" s="517">
        <f>MAY!Z295</f>
        <v>0</v>
      </c>
      <c r="AA291" s="517"/>
      <c r="AB291" s="118"/>
      <c r="AC291" s="110"/>
      <c r="AD291" s="110"/>
      <c r="AE291" s="110"/>
      <c r="AF291" s="110"/>
      <c r="AG291" s="110"/>
      <c r="AH291" s="110"/>
      <c r="AI291" s="110"/>
      <c r="AJ291" s="110"/>
      <c r="AK291" s="110"/>
    </row>
    <row r="292" spans="1:37" s="120" customFormat="1" ht="12.75" customHeight="1" x14ac:dyDescent="0.2">
      <c r="A292" s="110"/>
      <c r="B292" s="446"/>
      <c r="C292" s="316">
        <v>0</v>
      </c>
      <c r="D292" s="448"/>
      <c r="E292" s="317">
        <v>0</v>
      </c>
      <c r="F292" s="489"/>
      <c r="G292" s="489"/>
      <c r="H292" s="496"/>
      <c r="I292" s="496"/>
      <c r="J292" s="114"/>
      <c r="K292" s="497" t="s">
        <v>133</v>
      </c>
      <c r="L292" s="498"/>
      <c r="M292" s="498"/>
      <c r="N292" s="498"/>
      <c r="O292" s="499">
        <f>K283</f>
        <v>0</v>
      </c>
      <c r="P292" s="499"/>
      <c r="Q292" s="118"/>
      <c r="R292" s="110"/>
      <c r="S292" s="110"/>
      <c r="T292" s="119" t="s">
        <v>209</v>
      </c>
      <c r="U292" s="509">
        <v>0</v>
      </c>
      <c r="V292" s="509"/>
      <c r="W292" s="118"/>
      <c r="X292" s="110"/>
      <c r="Y292" s="119" t="s">
        <v>209</v>
      </c>
      <c r="Z292" s="509">
        <v>0</v>
      </c>
      <c r="AA292" s="509"/>
      <c r="AB292" s="118"/>
      <c r="AC292" s="110"/>
      <c r="AD292" s="110"/>
      <c r="AE292" s="110"/>
      <c r="AF292" s="110"/>
      <c r="AG292" s="110"/>
      <c r="AH292" s="110"/>
      <c r="AI292" s="110"/>
      <c r="AJ292" s="110"/>
      <c r="AK292" s="110"/>
    </row>
    <row r="293" spans="1:37" s="120" customFormat="1" ht="12.75" customHeight="1" x14ac:dyDescent="0.2">
      <c r="A293" s="110"/>
      <c r="B293" s="446"/>
      <c r="C293" s="316">
        <v>0</v>
      </c>
      <c r="D293" s="448"/>
      <c r="E293" s="317">
        <v>0</v>
      </c>
      <c r="F293" s="489"/>
      <c r="G293" s="489"/>
      <c r="H293" s="496"/>
      <c r="I293" s="496"/>
      <c r="J293" s="114"/>
      <c r="K293" s="497" t="s">
        <v>134</v>
      </c>
      <c r="L293" s="498"/>
      <c r="M293" s="498"/>
      <c r="N293" s="498"/>
      <c r="O293" s="512"/>
      <c r="P293" s="512"/>
      <c r="Q293" s="118" t="s">
        <v>191</v>
      </c>
      <c r="R293" s="110"/>
      <c r="S293" s="110"/>
      <c r="T293" s="119" t="s">
        <v>210</v>
      </c>
      <c r="U293" s="509">
        <v>0</v>
      </c>
      <c r="V293" s="509"/>
      <c r="W293" s="118"/>
      <c r="X293" s="110"/>
      <c r="Y293" s="119" t="s">
        <v>210</v>
      </c>
      <c r="Z293" s="509">
        <v>0</v>
      </c>
      <c r="AA293" s="509"/>
      <c r="AB293" s="118"/>
      <c r="AC293" s="110"/>
      <c r="AD293" s="110"/>
      <c r="AE293" s="110"/>
      <c r="AF293" s="110"/>
      <c r="AG293" s="110"/>
      <c r="AH293" s="110"/>
      <c r="AI293" s="110"/>
      <c r="AJ293" s="110"/>
      <c r="AK293" s="110"/>
    </row>
    <row r="294" spans="1:37" s="120" customFormat="1" ht="12.75" customHeight="1" x14ac:dyDescent="0.2">
      <c r="A294" s="110"/>
      <c r="B294" s="446"/>
      <c r="C294" s="316">
        <v>0</v>
      </c>
      <c r="D294" s="448"/>
      <c r="E294" s="317">
        <v>0</v>
      </c>
      <c r="F294" s="489"/>
      <c r="G294" s="489"/>
      <c r="H294" s="496"/>
      <c r="I294" s="496"/>
      <c r="J294" s="114"/>
      <c r="K294" s="510" t="s">
        <v>158</v>
      </c>
      <c r="L294" s="511"/>
      <c r="M294" s="511"/>
      <c r="N294" s="511"/>
      <c r="O294" s="499">
        <f>SUM(O291-O292+O293)</f>
        <v>0</v>
      </c>
      <c r="P294" s="499"/>
      <c r="Q294" s="118"/>
      <c r="R294" s="110"/>
      <c r="S294" s="110"/>
      <c r="T294" s="119" t="s">
        <v>211</v>
      </c>
      <c r="U294" s="509">
        <v>0</v>
      </c>
      <c r="V294" s="509"/>
      <c r="W294" s="118"/>
      <c r="X294" s="110"/>
      <c r="Y294" s="119" t="s">
        <v>211</v>
      </c>
      <c r="Z294" s="509">
        <v>0</v>
      </c>
      <c r="AA294" s="509"/>
      <c r="AB294" s="118"/>
      <c r="AC294" s="110"/>
      <c r="AD294" s="110"/>
      <c r="AE294" s="110"/>
      <c r="AF294" s="110"/>
      <c r="AG294" s="110"/>
      <c r="AH294" s="110"/>
      <c r="AI294" s="110"/>
      <c r="AJ294" s="110"/>
      <c r="AK294" s="110"/>
    </row>
    <row r="295" spans="1:37" s="120" customFormat="1" ht="12.75" customHeight="1" x14ac:dyDescent="0.2">
      <c r="A295" s="110"/>
      <c r="B295" s="446"/>
      <c r="C295" s="316">
        <v>0</v>
      </c>
      <c r="D295" s="448"/>
      <c r="E295" s="317">
        <v>0</v>
      </c>
      <c r="F295" s="489"/>
      <c r="G295" s="489"/>
      <c r="H295" s="496"/>
      <c r="I295" s="496"/>
      <c r="J295" s="114"/>
      <c r="K295" s="497"/>
      <c r="L295" s="498"/>
      <c r="M295" s="498"/>
      <c r="N295" s="498"/>
      <c r="O295" s="499"/>
      <c r="P295" s="499"/>
      <c r="Q295" s="118"/>
      <c r="R295" s="110"/>
      <c r="S295" s="110"/>
      <c r="T295" s="119" t="s">
        <v>223</v>
      </c>
      <c r="U295" s="517">
        <f>U291+U292+U293-U294</f>
        <v>0</v>
      </c>
      <c r="V295" s="517"/>
      <c r="W295" s="118"/>
      <c r="X295" s="110"/>
      <c r="Y295" s="119" t="s">
        <v>223</v>
      </c>
      <c r="Z295" s="517">
        <f>Z291+Z292+Z293-Z294</f>
        <v>0</v>
      </c>
      <c r="AA295" s="517"/>
      <c r="AB295" s="118"/>
      <c r="AC295" s="110"/>
      <c r="AD295" s="110"/>
      <c r="AE295" s="110"/>
      <c r="AF295" s="110"/>
      <c r="AG295" s="110"/>
      <c r="AH295" s="110"/>
      <c r="AI295" s="110"/>
      <c r="AJ295" s="110"/>
      <c r="AK295" s="110"/>
    </row>
    <row r="296" spans="1:37" s="120" customFormat="1" ht="12.75" customHeight="1" x14ac:dyDescent="0.2">
      <c r="A296" s="110"/>
      <c r="B296" s="446"/>
      <c r="C296" s="316">
        <v>0</v>
      </c>
      <c r="D296" s="448"/>
      <c r="E296" s="317">
        <v>0</v>
      </c>
      <c r="F296" s="112"/>
      <c r="G296" s="114"/>
      <c r="H296" s="125"/>
      <c r="I296" s="125"/>
      <c r="J296" s="114"/>
      <c r="K296" s="497"/>
      <c r="L296" s="498"/>
      <c r="M296" s="498"/>
      <c r="N296" s="498"/>
      <c r="O296" s="499"/>
      <c r="P296" s="499"/>
      <c r="Q296" s="118"/>
      <c r="R296" s="110"/>
      <c r="S296" s="110"/>
      <c r="T296" s="126"/>
      <c r="U296" s="111"/>
      <c r="V296" s="111"/>
      <c r="W296" s="118"/>
      <c r="X296" s="110"/>
      <c r="Y296" s="126"/>
      <c r="Z296" s="111"/>
      <c r="AA296" s="111"/>
      <c r="AB296" s="118"/>
      <c r="AC296" s="110"/>
      <c r="AD296" s="110"/>
      <c r="AE296" s="110"/>
      <c r="AF296" s="110"/>
      <c r="AG296" s="110"/>
      <c r="AH296" s="110"/>
      <c r="AI296" s="110"/>
      <c r="AJ296" s="110"/>
      <c r="AK296" s="110"/>
    </row>
    <row r="297" spans="1:37" s="120" customFormat="1" ht="12.75" customHeight="1" x14ac:dyDescent="0.2">
      <c r="A297" s="110"/>
      <c r="B297" s="446"/>
      <c r="C297" s="316">
        <v>0</v>
      </c>
      <c r="D297" s="448"/>
      <c r="E297" s="317">
        <v>0</v>
      </c>
      <c r="F297" s="112"/>
      <c r="G297" s="114"/>
      <c r="H297" s="125"/>
      <c r="I297" s="125"/>
      <c r="J297" s="114"/>
      <c r="K297" s="510" t="s">
        <v>159</v>
      </c>
      <c r="L297" s="511"/>
      <c r="M297" s="511"/>
      <c r="N297" s="511"/>
      <c r="O297" s="512"/>
      <c r="P297" s="512"/>
      <c r="Q297" s="118"/>
      <c r="R297" s="110"/>
      <c r="S297" s="110"/>
      <c r="T297" s="126"/>
      <c r="U297" s="111"/>
      <c r="V297" s="111"/>
      <c r="W297" s="118"/>
      <c r="X297" s="110"/>
      <c r="Y297" s="126"/>
      <c r="Z297" s="111"/>
      <c r="AA297" s="111"/>
      <c r="AB297" s="118"/>
      <c r="AC297" s="110"/>
      <c r="AD297" s="110"/>
      <c r="AE297" s="110"/>
      <c r="AF297" s="110"/>
      <c r="AG297" s="110"/>
      <c r="AH297" s="110"/>
      <c r="AI297" s="110"/>
      <c r="AJ297" s="110"/>
      <c r="AK297" s="110"/>
    </row>
    <row r="298" spans="1:37" s="120" customFormat="1" ht="12.75" customHeight="1" x14ac:dyDescent="0.2">
      <c r="A298" s="110"/>
      <c r="B298" s="446"/>
      <c r="C298" s="316">
        <v>0</v>
      </c>
      <c r="D298" s="448"/>
      <c r="E298" s="317">
        <v>0</v>
      </c>
      <c r="F298" s="513"/>
      <c r="G298" s="489"/>
      <c r="H298" s="496"/>
      <c r="I298" s="496"/>
      <c r="J298" s="114"/>
      <c r="K298" s="497" t="s">
        <v>131</v>
      </c>
      <c r="L298" s="498"/>
      <c r="M298" s="498"/>
      <c r="N298" s="498"/>
      <c r="O298" s="512"/>
      <c r="P298" s="512"/>
      <c r="Q298" s="118"/>
      <c r="R298" s="110"/>
      <c r="S298" s="110"/>
      <c r="T298" s="119" t="s">
        <v>244</v>
      </c>
      <c r="U298" s="525">
        <f>MAY!U298</f>
        <v>0</v>
      </c>
      <c r="V298" s="525"/>
      <c r="W298" s="526"/>
      <c r="X298" s="110"/>
      <c r="Y298" s="119" t="s">
        <v>240</v>
      </c>
      <c r="Z298" s="525">
        <f>MAY!Z298</f>
        <v>0</v>
      </c>
      <c r="AA298" s="525"/>
      <c r="AB298" s="526"/>
      <c r="AC298" s="110"/>
      <c r="AD298" s="110"/>
      <c r="AE298" s="110"/>
      <c r="AF298" s="110"/>
      <c r="AG298" s="110"/>
      <c r="AH298" s="110"/>
      <c r="AI298" s="110"/>
      <c r="AJ298" s="110"/>
      <c r="AK298" s="110"/>
    </row>
    <row r="299" spans="1:37" s="120" customFormat="1" ht="12.75" customHeight="1" x14ac:dyDescent="0.2">
      <c r="A299" s="110"/>
      <c r="B299" s="446"/>
      <c r="C299" s="316">
        <v>0</v>
      </c>
      <c r="D299" s="448"/>
      <c r="E299" s="317">
        <v>0</v>
      </c>
      <c r="F299" s="513"/>
      <c r="G299" s="489"/>
      <c r="H299" s="496"/>
      <c r="I299" s="496"/>
      <c r="J299" s="114"/>
      <c r="K299" s="497" t="s">
        <v>399</v>
      </c>
      <c r="L299" s="498"/>
      <c r="M299" s="498"/>
      <c r="N299" s="498"/>
      <c r="O299" s="499">
        <f>G328</f>
        <v>0</v>
      </c>
      <c r="P299" s="499"/>
      <c r="Q299" s="118"/>
      <c r="R299" s="137" t="s">
        <v>234</v>
      </c>
      <c r="S299" s="110"/>
      <c r="T299" s="119" t="s">
        <v>207</v>
      </c>
      <c r="U299" s="525">
        <f>MAY!U299</f>
        <v>0</v>
      </c>
      <c r="V299" s="525"/>
      <c r="W299" s="526"/>
      <c r="X299" s="110"/>
      <c r="Y299" s="119" t="s">
        <v>207</v>
      </c>
      <c r="Z299" s="525">
        <f>MAY!Z299</f>
        <v>0</v>
      </c>
      <c r="AA299" s="525"/>
      <c r="AB299" s="526"/>
      <c r="AC299" s="110"/>
      <c r="AD299" s="110"/>
      <c r="AE299" s="110"/>
      <c r="AF299" s="110"/>
      <c r="AG299" s="110"/>
      <c r="AH299" s="110"/>
      <c r="AI299" s="110"/>
      <c r="AJ299" s="110"/>
      <c r="AK299" s="110"/>
    </row>
    <row r="300" spans="1:37" s="120" customFormat="1" ht="12.75" customHeight="1" x14ac:dyDescent="0.2">
      <c r="A300" s="110"/>
      <c r="B300" s="446"/>
      <c r="C300" s="316">
        <v>0</v>
      </c>
      <c r="D300" s="448"/>
      <c r="E300" s="317">
        <v>0</v>
      </c>
      <c r="F300" s="112"/>
      <c r="G300" s="114"/>
      <c r="H300" s="496"/>
      <c r="I300" s="496"/>
      <c r="J300" s="114"/>
      <c r="K300" s="497" t="s">
        <v>134</v>
      </c>
      <c r="L300" s="498"/>
      <c r="M300" s="498"/>
      <c r="N300" s="498"/>
      <c r="O300" s="512"/>
      <c r="P300" s="512"/>
      <c r="Q300" s="118" t="s">
        <v>191</v>
      </c>
      <c r="R300" s="341">
        <f>SUM(E2-O301)</f>
        <v>0</v>
      </c>
      <c r="S300" s="110"/>
      <c r="T300" s="119" t="s">
        <v>254</v>
      </c>
      <c r="U300" s="525">
        <f>MAY!U300</f>
        <v>0</v>
      </c>
      <c r="V300" s="525"/>
      <c r="W300" s="526"/>
      <c r="X300" s="110"/>
      <c r="Y300" s="119" t="s">
        <v>254</v>
      </c>
      <c r="Z300" s="525">
        <f>MAY!Z300</f>
        <v>0</v>
      </c>
      <c r="AA300" s="525"/>
      <c r="AB300" s="526"/>
      <c r="AC300" s="110"/>
      <c r="AD300" s="110"/>
      <c r="AE300" s="110"/>
      <c r="AF300" s="110"/>
      <c r="AG300" s="110"/>
      <c r="AH300" s="110"/>
      <c r="AI300" s="110"/>
      <c r="AJ300" s="110"/>
      <c r="AK300" s="110"/>
    </row>
    <row r="301" spans="1:37" s="120" customFormat="1" ht="12.75" customHeight="1" x14ac:dyDescent="0.2">
      <c r="A301" s="110"/>
      <c r="B301" s="446"/>
      <c r="C301" s="316">
        <v>0</v>
      </c>
      <c r="D301" s="448"/>
      <c r="E301" s="317">
        <v>0</v>
      </c>
      <c r="F301" s="112"/>
      <c r="G301" s="114"/>
      <c r="H301" s="496"/>
      <c r="I301" s="496"/>
      <c r="J301" s="114"/>
      <c r="K301" s="510" t="s">
        <v>384</v>
      </c>
      <c r="L301" s="511"/>
      <c r="M301" s="511"/>
      <c r="N301" s="511"/>
      <c r="O301" s="499">
        <f>SUM(O297-O299+O300+O298)</f>
        <v>0</v>
      </c>
      <c r="P301" s="499"/>
      <c r="Q301" s="118"/>
      <c r="R301" s="110"/>
      <c r="S301" s="110"/>
      <c r="T301" s="119" t="s">
        <v>208</v>
      </c>
      <c r="U301" s="517">
        <f>MAY!U305</f>
        <v>0</v>
      </c>
      <c r="V301" s="517"/>
      <c r="W301" s="118"/>
      <c r="X301" s="110"/>
      <c r="Y301" s="119" t="s">
        <v>208</v>
      </c>
      <c r="Z301" s="517">
        <f>MAY!Z305</f>
        <v>0</v>
      </c>
      <c r="AA301" s="517"/>
      <c r="AB301" s="118"/>
      <c r="AC301" s="110"/>
      <c r="AD301" s="110"/>
      <c r="AE301" s="110"/>
      <c r="AF301" s="110"/>
      <c r="AG301" s="110"/>
      <c r="AH301" s="110"/>
      <c r="AI301" s="110"/>
      <c r="AJ301" s="110"/>
      <c r="AK301" s="110"/>
    </row>
    <row r="302" spans="1:37" s="120" customFormat="1" ht="12.75" customHeight="1" thickBot="1" x14ac:dyDescent="0.25">
      <c r="A302" s="110"/>
      <c r="B302" s="446"/>
      <c r="C302" s="316">
        <v>0</v>
      </c>
      <c r="D302" s="448"/>
      <c r="E302" s="317">
        <v>0</v>
      </c>
      <c r="F302" s="112"/>
      <c r="G302" s="114"/>
      <c r="H302" s="114"/>
      <c r="I302" s="114"/>
      <c r="J302" s="114"/>
      <c r="K302" s="514"/>
      <c r="L302" s="515"/>
      <c r="M302" s="515"/>
      <c r="N302" s="515"/>
      <c r="O302" s="516"/>
      <c r="P302" s="516"/>
      <c r="Q302" s="127"/>
      <c r="R302" s="110"/>
      <c r="S302" s="110"/>
      <c r="T302" s="119" t="s">
        <v>209</v>
      </c>
      <c r="U302" s="509">
        <v>0</v>
      </c>
      <c r="V302" s="509"/>
      <c r="W302" s="118"/>
      <c r="X302" s="110"/>
      <c r="Y302" s="119" t="s">
        <v>209</v>
      </c>
      <c r="Z302" s="509">
        <v>0</v>
      </c>
      <c r="AA302" s="509"/>
      <c r="AB302" s="118"/>
      <c r="AC302" s="110"/>
      <c r="AD302" s="110"/>
      <c r="AE302" s="110"/>
      <c r="AF302" s="110"/>
      <c r="AG302" s="110"/>
      <c r="AH302" s="110"/>
      <c r="AI302" s="110"/>
      <c r="AJ302" s="110"/>
      <c r="AK302" s="110"/>
    </row>
    <row r="303" spans="1:37" s="120" customFormat="1" ht="12.75" customHeight="1" x14ac:dyDescent="0.2">
      <c r="A303" s="110"/>
      <c r="B303" s="446"/>
      <c r="C303" s="316">
        <v>0</v>
      </c>
      <c r="D303" s="448"/>
      <c r="E303" s="317">
        <v>0</v>
      </c>
      <c r="F303" s="128"/>
      <c r="G303" s="129"/>
      <c r="H303" s="129"/>
      <c r="I303" s="129"/>
      <c r="J303" s="129"/>
      <c r="K303" s="110"/>
      <c r="L303" s="110"/>
      <c r="M303" s="110"/>
      <c r="N303" s="110"/>
      <c r="O303" s="130"/>
      <c r="P303" s="130"/>
      <c r="Q303" s="110"/>
      <c r="R303" s="110"/>
      <c r="S303" s="110"/>
      <c r="T303" s="119" t="s">
        <v>210</v>
      </c>
      <c r="U303" s="509">
        <v>0</v>
      </c>
      <c r="V303" s="509"/>
      <c r="W303" s="118"/>
      <c r="X303" s="110"/>
      <c r="Y303" s="119" t="s">
        <v>210</v>
      </c>
      <c r="Z303" s="509">
        <v>0</v>
      </c>
      <c r="AA303" s="509"/>
      <c r="AB303" s="118"/>
      <c r="AC303" s="110"/>
      <c r="AD303" s="110"/>
      <c r="AE303" s="110"/>
      <c r="AF303" s="110"/>
      <c r="AG303" s="110"/>
      <c r="AH303" s="110"/>
      <c r="AI303" s="110"/>
      <c r="AJ303" s="110"/>
      <c r="AK303" s="110"/>
    </row>
    <row r="304" spans="1:37" s="120" customFormat="1" ht="12.75" customHeight="1" x14ac:dyDescent="0.2">
      <c r="A304" s="110"/>
      <c r="B304" s="446"/>
      <c r="C304" s="316">
        <v>0</v>
      </c>
      <c r="D304" s="448"/>
      <c r="E304" s="317">
        <v>0</v>
      </c>
      <c r="F304" s="128"/>
      <c r="G304" s="129"/>
      <c r="H304" s="129"/>
      <c r="I304" s="129"/>
      <c r="J304" s="129"/>
      <c r="K304" s="110"/>
      <c r="L304" s="110"/>
      <c r="M304" s="110"/>
      <c r="N304" s="110"/>
      <c r="O304" s="110"/>
      <c r="P304" s="110"/>
      <c r="Q304" s="110"/>
      <c r="R304" s="110"/>
      <c r="S304" s="110"/>
      <c r="T304" s="119" t="s">
        <v>211</v>
      </c>
      <c r="U304" s="509">
        <v>0</v>
      </c>
      <c r="V304" s="509"/>
      <c r="W304" s="118"/>
      <c r="X304" s="110"/>
      <c r="Y304" s="119" t="s">
        <v>211</v>
      </c>
      <c r="Z304" s="509">
        <v>0</v>
      </c>
      <c r="AA304" s="509"/>
      <c r="AB304" s="118"/>
      <c r="AC304" s="110"/>
      <c r="AD304" s="110"/>
      <c r="AE304" s="110"/>
      <c r="AF304" s="110"/>
      <c r="AG304" s="110"/>
      <c r="AH304" s="110"/>
      <c r="AI304" s="110"/>
      <c r="AJ304" s="110"/>
      <c r="AK304" s="110"/>
    </row>
    <row r="305" spans="1:37" s="120" customFormat="1" ht="12.75" customHeight="1" x14ac:dyDescent="0.2">
      <c r="A305" s="110"/>
      <c r="B305" s="446"/>
      <c r="C305" s="316">
        <v>0</v>
      </c>
      <c r="D305" s="448"/>
      <c r="E305" s="317">
        <v>0</v>
      </c>
      <c r="F305" s="128"/>
      <c r="G305" s="129"/>
      <c r="H305" s="129"/>
      <c r="I305" s="129"/>
      <c r="J305" s="129"/>
      <c r="K305" s="110"/>
      <c r="L305" s="110"/>
      <c r="M305" s="110"/>
      <c r="N305" s="110"/>
      <c r="O305" s="110"/>
      <c r="P305" s="110"/>
      <c r="Q305" s="110"/>
      <c r="R305" s="110"/>
      <c r="S305" s="110"/>
      <c r="T305" s="119" t="str">
        <f>T295</f>
        <v>AS OF 6/30</v>
      </c>
      <c r="U305" s="517">
        <f>U301+U302+U303-U304</f>
        <v>0</v>
      </c>
      <c r="V305" s="517"/>
      <c r="W305" s="118"/>
      <c r="X305" s="110"/>
      <c r="Y305" s="119" t="str">
        <f>Y295</f>
        <v>AS OF 6/30</v>
      </c>
      <c r="Z305" s="517">
        <f>Z301+Z302+Z303-Z304</f>
        <v>0</v>
      </c>
      <c r="AA305" s="517"/>
      <c r="AB305" s="118"/>
      <c r="AC305" s="110"/>
      <c r="AD305" s="110"/>
      <c r="AE305" s="110"/>
      <c r="AF305" s="110"/>
      <c r="AG305" s="110"/>
      <c r="AH305" s="110"/>
      <c r="AI305" s="110"/>
      <c r="AJ305" s="110"/>
      <c r="AK305" s="110"/>
    </row>
    <row r="306" spans="1:37" s="120" customFormat="1" ht="12.75" customHeight="1" x14ac:dyDescent="0.2">
      <c r="A306" s="110"/>
      <c r="B306" s="446"/>
      <c r="C306" s="316">
        <v>0</v>
      </c>
      <c r="D306" s="448"/>
      <c r="E306" s="317">
        <v>0</v>
      </c>
      <c r="F306" s="128"/>
      <c r="G306" s="129"/>
      <c r="H306" s="129"/>
      <c r="I306" s="129"/>
      <c r="J306" s="129"/>
      <c r="K306" s="110"/>
      <c r="L306" s="110"/>
      <c r="M306" s="110"/>
      <c r="N306" s="110"/>
      <c r="O306" s="110"/>
      <c r="P306" s="110"/>
      <c r="Q306" s="110"/>
      <c r="R306" s="110"/>
      <c r="S306" s="110"/>
      <c r="T306" s="126"/>
      <c r="U306" s="111"/>
      <c r="V306" s="111"/>
      <c r="W306" s="118"/>
      <c r="X306" s="110"/>
      <c r="Y306" s="126"/>
      <c r="Z306" s="111"/>
      <c r="AA306" s="111"/>
      <c r="AB306" s="118"/>
      <c r="AC306" s="110"/>
      <c r="AD306" s="110"/>
      <c r="AE306" s="110"/>
      <c r="AF306" s="110"/>
      <c r="AG306" s="110"/>
      <c r="AH306" s="110"/>
      <c r="AI306" s="110"/>
      <c r="AJ306" s="110"/>
      <c r="AK306" s="110"/>
    </row>
    <row r="307" spans="1:37" s="120" customFormat="1" ht="12.75" customHeight="1" x14ac:dyDescent="0.2">
      <c r="A307" s="110"/>
      <c r="B307" s="446"/>
      <c r="C307" s="316">
        <v>0</v>
      </c>
      <c r="D307" s="448"/>
      <c r="E307" s="317">
        <v>0</v>
      </c>
      <c r="F307" s="128"/>
      <c r="G307" s="129"/>
      <c r="H307" s="129"/>
      <c r="I307" s="129"/>
      <c r="J307" s="129"/>
      <c r="K307" s="110"/>
      <c r="L307" s="110"/>
      <c r="M307" s="110"/>
      <c r="N307" s="110"/>
      <c r="O307" s="110"/>
      <c r="P307" s="110"/>
      <c r="Q307" s="110"/>
      <c r="R307" s="110"/>
      <c r="S307" s="110"/>
      <c r="T307" s="126"/>
      <c r="U307" s="111"/>
      <c r="V307" s="111"/>
      <c r="W307" s="118"/>
      <c r="X307" s="110"/>
      <c r="Y307" s="126"/>
      <c r="Z307" s="111"/>
      <c r="AA307" s="111"/>
      <c r="AB307" s="118"/>
      <c r="AC307" s="110"/>
      <c r="AD307" s="110"/>
      <c r="AE307" s="110"/>
      <c r="AF307" s="110"/>
      <c r="AG307" s="110"/>
      <c r="AH307" s="110"/>
      <c r="AI307" s="110"/>
      <c r="AJ307" s="110"/>
      <c r="AK307" s="110"/>
    </row>
    <row r="308" spans="1:37" s="120" customFormat="1" ht="12.75" customHeight="1" x14ac:dyDescent="0.2">
      <c r="A308" s="110"/>
      <c r="B308" s="446"/>
      <c r="C308" s="316">
        <v>0</v>
      </c>
      <c r="D308" s="448"/>
      <c r="E308" s="317">
        <v>0</v>
      </c>
      <c r="F308" s="128"/>
      <c r="G308" s="129"/>
      <c r="H308" s="129"/>
      <c r="I308" s="129"/>
      <c r="J308" s="129"/>
      <c r="K308" s="110"/>
      <c r="L308" s="110"/>
      <c r="M308" s="110"/>
      <c r="N308" s="110"/>
      <c r="O308" s="110"/>
      <c r="P308" s="110"/>
      <c r="Q308" s="110"/>
      <c r="R308" s="110"/>
      <c r="S308" s="110"/>
      <c r="T308" s="119" t="s">
        <v>245</v>
      </c>
      <c r="U308" s="525">
        <f>MAY!U308</f>
        <v>0</v>
      </c>
      <c r="V308" s="525"/>
      <c r="W308" s="526"/>
      <c r="X308" s="110"/>
      <c r="Y308" s="119" t="s">
        <v>241</v>
      </c>
      <c r="Z308" s="525">
        <f>MAY!Z308</f>
        <v>0</v>
      </c>
      <c r="AA308" s="525"/>
      <c r="AB308" s="526"/>
      <c r="AC308" s="110"/>
      <c r="AD308" s="110"/>
      <c r="AE308" s="110"/>
      <c r="AF308" s="110"/>
      <c r="AG308" s="110"/>
      <c r="AH308" s="110"/>
      <c r="AI308" s="110"/>
      <c r="AJ308" s="110"/>
      <c r="AK308" s="110"/>
    </row>
    <row r="309" spans="1:37" s="120" customFormat="1" ht="12.75" customHeight="1" x14ac:dyDescent="0.2">
      <c r="A309" s="110"/>
      <c r="B309" s="446"/>
      <c r="C309" s="316">
        <v>0</v>
      </c>
      <c r="D309" s="448"/>
      <c r="E309" s="317">
        <v>0</v>
      </c>
      <c r="F309" s="128"/>
      <c r="G309" s="129"/>
      <c r="H309" s="129"/>
      <c r="I309" s="129"/>
      <c r="J309" s="129"/>
      <c r="K309" s="110"/>
      <c r="L309" s="110"/>
      <c r="M309" s="110"/>
      <c r="N309" s="110"/>
      <c r="O309" s="110"/>
      <c r="P309" s="110"/>
      <c r="Q309" s="110"/>
      <c r="R309" s="110"/>
      <c r="S309" s="110"/>
      <c r="T309" s="119" t="s">
        <v>207</v>
      </c>
      <c r="U309" s="525">
        <f>MAY!U309</f>
        <v>0</v>
      </c>
      <c r="V309" s="525"/>
      <c r="W309" s="526"/>
      <c r="X309" s="110"/>
      <c r="Y309" s="119" t="s">
        <v>207</v>
      </c>
      <c r="Z309" s="525">
        <f>MAY!Z309</f>
        <v>0</v>
      </c>
      <c r="AA309" s="525"/>
      <c r="AB309" s="526"/>
      <c r="AC309" s="110"/>
      <c r="AD309" s="110"/>
      <c r="AE309" s="110"/>
      <c r="AF309" s="110"/>
      <c r="AG309" s="110"/>
      <c r="AH309" s="110"/>
      <c r="AI309" s="110"/>
      <c r="AJ309" s="110"/>
      <c r="AK309" s="110"/>
    </row>
    <row r="310" spans="1:37" s="120" customFormat="1" ht="12.75" customHeight="1" x14ac:dyDescent="0.2">
      <c r="A310" s="110"/>
      <c r="B310" s="446"/>
      <c r="C310" s="316">
        <v>0</v>
      </c>
      <c r="D310" s="448"/>
      <c r="E310" s="317">
        <v>0</v>
      </c>
      <c r="F310" s="128"/>
      <c r="G310" s="129"/>
      <c r="H310" s="129"/>
      <c r="I310" s="129"/>
      <c r="J310" s="129"/>
      <c r="K310" s="110"/>
      <c r="L310" s="110"/>
      <c r="M310" s="110"/>
      <c r="N310" s="110"/>
      <c r="O310" s="110"/>
      <c r="P310" s="110"/>
      <c r="Q310" s="110"/>
      <c r="R310" s="110"/>
      <c r="S310" s="110"/>
      <c r="T310" s="119" t="s">
        <v>254</v>
      </c>
      <c r="U310" s="525">
        <f>MAY!U310</f>
        <v>0</v>
      </c>
      <c r="V310" s="525"/>
      <c r="W310" s="526"/>
      <c r="X310" s="110"/>
      <c r="Y310" s="119" t="s">
        <v>254</v>
      </c>
      <c r="Z310" s="525">
        <f>MAY!Z310</f>
        <v>0</v>
      </c>
      <c r="AA310" s="525"/>
      <c r="AB310" s="526"/>
      <c r="AC310" s="110"/>
      <c r="AD310" s="110"/>
      <c r="AE310" s="110"/>
      <c r="AF310" s="110"/>
      <c r="AG310" s="110"/>
      <c r="AH310" s="110"/>
      <c r="AI310" s="110"/>
      <c r="AJ310" s="110"/>
      <c r="AK310" s="110"/>
    </row>
    <row r="311" spans="1:37" s="120" customFormat="1" ht="12.75" customHeight="1" x14ac:dyDescent="0.2">
      <c r="A311" s="110"/>
      <c r="B311" s="446"/>
      <c r="C311" s="316">
        <v>0</v>
      </c>
      <c r="D311" s="448"/>
      <c r="E311" s="317">
        <v>0</v>
      </c>
      <c r="F311" s="128"/>
      <c r="G311" s="129"/>
      <c r="H311" s="129"/>
      <c r="I311" s="129"/>
      <c r="J311" s="129"/>
      <c r="K311" s="110"/>
      <c r="L311" s="110"/>
      <c r="M311" s="110"/>
      <c r="N311" s="110"/>
      <c r="O311" s="110"/>
      <c r="P311" s="110"/>
      <c r="Q311" s="110"/>
      <c r="R311" s="110"/>
      <c r="S311" s="110"/>
      <c r="T311" s="119" t="s">
        <v>208</v>
      </c>
      <c r="U311" s="517">
        <f>MAY!U315</f>
        <v>0</v>
      </c>
      <c r="V311" s="517"/>
      <c r="W311" s="118"/>
      <c r="X311" s="110"/>
      <c r="Y311" s="119" t="s">
        <v>208</v>
      </c>
      <c r="Z311" s="517">
        <f>MAY!Z315</f>
        <v>0</v>
      </c>
      <c r="AA311" s="517"/>
      <c r="AB311" s="118"/>
      <c r="AC311" s="110"/>
      <c r="AD311" s="110"/>
      <c r="AE311" s="110"/>
      <c r="AF311" s="110"/>
      <c r="AG311" s="110"/>
      <c r="AH311" s="110"/>
      <c r="AI311" s="110"/>
      <c r="AJ311" s="110"/>
      <c r="AK311" s="110"/>
    </row>
    <row r="312" spans="1:37" s="120" customFormat="1" ht="12.75" customHeight="1" x14ac:dyDescent="0.2">
      <c r="A312" s="110"/>
      <c r="B312" s="446"/>
      <c r="C312" s="316">
        <v>0</v>
      </c>
      <c r="D312" s="448"/>
      <c r="E312" s="317">
        <v>0</v>
      </c>
      <c r="F312" s="128"/>
      <c r="G312" s="129"/>
      <c r="H312" s="129"/>
      <c r="I312" s="129"/>
      <c r="J312" s="129"/>
      <c r="K312" s="110"/>
      <c r="L312" s="110"/>
      <c r="M312" s="110"/>
      <c r="N312" s="110"/>
      <c r="O312" s="110"/>
      <c r="P312" s="110"/>
      <c r="Q312" s="110"/>
      <c r="R312" s="110"/>
      <c r="S312" s="110"/>
      <c r="T312" s="119" t="s">
        <v>209</v>
      </c>
      <c r="U312" s="509">
        <v>0</v>
      </c>
      <c r="V312" s="509"/>
      <c r="W312" s="118"/>
      <c r="X312" s="110"/>
      <c r="Y312" s="119" t="s">
        <v>209</v>
      </c>
      <c r="Z312" s="509">
        <v>0</v>
      </c>
      <c r="AA312" s="509"/>
      <c r="AB312" s="118"/>
      <c r="AC312" s="110"/>
      <c r="AD312" s="110"/>
      <c r="AE312" s="110"/>
      <c r="AF312" s="110"/>
      <c r="AG312" s="110"/>
      <c r="AH312" s="110"/>
      <c r="AI312" s="110"/>
      <c r="AJ312" s="110"/>
      <c r="AK312" s="110"/>
    </row>
    <row r="313" spans="1:37" s="120" customFormat="1" ht="12.75" customHeight="1" x14ac:dyDescent="0.2">
      <c r="A313" s="110"/>
      <c r="B313" s="446"/>
      <c r="C313" s="316">
        <v>0</v>
      </c>
      <c r="D313" s="448"/>
      <c r="E313" s="317">
        <v>0</v>
      </c>
      <c r="F313" s="128"/>
      <c r="G313" s="129"/>
      <c r="H313" s="129"/>
      <c r="I313" s="129"/>
      <c r="J313" s="129"/>
      <c r="K313" s="110"/>
      <c r="L313" s="110"/>
      <c r="M313" s="110"/>
      <c r="N313" s="110"/>
      <c r="O313" s="110"/>
      <c r="P313" s="110"/>
      <c r="Q313" s="110"/>
      <c r="R313" s="110"/>
      <c r="S313" s="110"/>
      <c r="T313" s="119" t="s">
        <v>210</v>
      </c>
      <c r="U313" s="509">
        <v>0</v>
      </c>
      <c r="V313" s="509"/>
      <c r="W313" s="118"/>
      <c r="X313" s="110"/>
      <c r="Y313" s="119" t="s">
        <v>210</v>
      </c>
      <c r="Z313" s="509">
        <v>0</v>
      </c>
      <c r="AA313" s="509"/>
      <c r="AB313" s="118"/>
      <c r="AC313" s="110"/>
      <c r="AD313" s="110"/>
      <c r="AE313" s="110"/>
      <c r="AF313" s="110"/>
      <c r="AG313" s="110"/>
      <c r="AH313" s="110"/>
      <c r="AI313" s="110"/>
      <c r="AJ313" s="110"/>
      <c r="AK313" s="110"/>
    </row>
    <row r="314" spans="1:37" s="120" customFormat="1" ht="12.75" customHeight="1" x14ac:dyDescent="0.2">
      <c r="A314" s="110"/>
      <c r="B314" s="446"/>
      <c r="C314" s="316">
        <v>0</v>
      </c>
      <c r="D314" s="448"/>
      <c r="E314" s="317">
        <v>0</v>
      </c>
      <c r="F314" s="128"/>
      <c r="G314" s="129"/>
      <c r="H314" s="129"/>
      <c r="I314" s="129"/>
      <c r="J314" s="129"/>
      <c r="K314" s="110"/>
      <c r="L314" s="110"/>
      <c r="M314" s="110"/>
      <c r="N314" s="110"/>
      <c r="O314" s="110"/>
      <c r="P314" s="110"/>
      <c r="Q314" s="110"/>
      <c r="R314" s="110"/>
      <c r="S314" s="110"/>
      <c r="T314" s="119" t="s">
        <v>211</v>
      </c>
      <c r="U314" s="509">
        <v>0</v>
      </c>
      <c r="V314" s="509"/>
      <c r="W314" s="118"/>
      <c r="X314" s="110"/>
      <c r="Y314" s="119" t="s">
        <v>211</v>
      </c>
      <c r="Z314" s="509">
        <v>0</v>
      </c>
      <c r="AA314" s="509"/>
      <c r="AB314" s="118"/>
      <c r="AC314" s="110"/>
      <c r="AD314" s="110"/>
      <c r="AE314" s="110"/>
      <c r="AF314" s="110"/>
      <c r="AG314" s="110"/>
      <c r="AH314" s="110"/>
      <c r="AI314" s="110"/>
      <c r="AJ314" s="110"/>
      <c r="AK314" s="110"/>
    </row>
    <row r="315" spans="1:37" s="120" customFormat="1" ht="12.75" customHeight="1" x14ac:dyDescent="0.2">
      <c r="A315" s="110"/>
      <c r="B315" s="446"/>
      <c r="C315" s="316">
        <v>0</v>
      </c>
      <c r="D315" s="448"/>
      <c r="E315" s="317">
        <v>0</v>
      </c>
      <c r="F315" s="128"/>
      <c r="G315" s="129"/>
      <c r="H315" s="129"/>
      <c r="I315" s="129"/>
      <c r="J315" s="129"/>
      <c r="K315" s="110"/>
      <c r="L315" s="110"/>
      <c r="M315" s="110"/>
      <c r="N315" s="110"/>
      <c r="O315" s="110"/>
      <c r="P315" s="110"/>
      <c r="Q315" s="110"/>
      <c r="R315" s="110"/>
      <c r="S315" s="110"/>
      <c r="T315" s="119" t="str">
        <f>T305</f>
        <v>AS OF 6/30</v>
      </c>
      <c r="U315" s="517">
        <f>U311+U312+U313-U314</f>
        <v>0</v>
      </c>
      <c r="V315" s="517"/>
      <c r="W315" s="118"/>
      <c r="X315" s="110"/>
      <c r="Y315" s="119" t="str">
        <f>Y305</f>
        <v>AS OF 6/30</v>
      </c>
      <c r="Z315" s="517">
        <f>Z311+Z312+Z313-Z314</f>
        <v>0</v>
      </c>
      <c r="AA315" s="517"/>
      <c r="AB315" s="118"/>
      <c r="AC315" s="110"/>
      <c r="AD315" s="110"/>
      <c r="AE315" s="110"/>
      <c r="AF315" s="110"/>
      <c r="AG315" s="110"/>
      <c r="AH315" s="110"/>
      <c r="AI315" s="110"/>
      <c r="AJ315" s="110"/>
      <c r="AK315" s="110"/>
    </row>
    <row r="316" spans="1:37" s="120" customFormat="1" ht="12.75" customHeight="1" x14ac:dyDescent="0.2">
      <c r="A316" s="110"/>
      <c r="B316" s="446"/>
      <c r="C316" s="316">
        <v>0</v>
      </c>
      <c r="D316" s="448"/>
      <c r="E316" s="317">
        <v>0</v>
      </c>
      <c r="F316" s="128"/>
      <c r="G316" s="129"/>
      <c r="H316" s="129"/>
      <c r="I316" s="129"/>
      <c r="J316" s="129"/>
      <c r="K316" s="110"/>
      <c r="L316" s="110"/>
      <c r="M316" s="110"/>
      <c r="N316" s="110"/>
      <c r="O316" s="110"/>
      <c r="P316" s="110"/>
      <c r="Q316" s="110"/>
      <c r="R316" s="110"/>
      <c r="S316" s="110"/>
      <c r="T316" s="126"/>
      <c r="U316" s="111"/>
      <c r="V316" s="111"/>
      <c r="W316" s="118"/>
      <c r="X316" s="110"/>
      <c r="Y316" s="126"/>
      <c r="Z316" s="111"/>
      <c r="AA316" s="111"/>
      <c r="AB316" s="118"/>
      <c r="AC316" s="110"/>
      <c r="AD316" s="110"/>
      <c r="AE316" s="110"/>
      <c r="AF316" s="110"/>
      <c r="AG316" s="110"/>
      <c r="AH316" s="110"/>
      <c r="AI316" s="110"/>
      <c r="AJ316" s="110"/>
      <c r="AK316" s="110"/>
    </row>
    <row r="317" spans="1:37" s="120" customFormat="1" ht="12.75" customHeight="1" x14ac:dyDescent="0.2">
      <c r="A317" s="110"/>
      <c r="B317" s="446"/>
      <c r="C317" s="316">
        <v>0</v>
      </c>
      <c r="D317" s="448"/>
      <c r="E317" s="317">
        <v>0</v>
      </c>
      <c r="F317" s="128"/>
      <c r="G317" s="129"/>
      <c r="H317" s="129"/>
      <c r="I317" s="129"/>
      <c r="J317" s="129"/>
      <c r="K317" s="110"/>
      <c r="L317" s="110"/>
      <c r="M317" s="110"/>
      <c r="N317" s="110"/>
      <c r="O317" s="110"/>
      <c r="P317" s="110"/>
      <c r="Q317" s="110"/>
      <c r="R317" s="110"/>
      <c r="S317" s="110"/>
      <c r="T317" s="126"/>
      <c r="U317" s="111"/>
      <c r="V317" s="111"/>
      <c r="W317" s="118"/>
      <c r="X317" s="110"/>
      <c r="Y317" s="126"/>
      <c r="Z317" s="111"/>
      <c r="AA317" s="111"/>
      <c r="AB317" s="118"/>
      <c r="AC317" s="110"/>
      <c r="AD317" s="110"/>
      <c r="AE317" s="110"/>
      <c r="AF317" s="110"/>
      <c r="AG317" s="110"/>
      <c r="AH317" s="110"/>
      <c r="AI317" s="110"/>
      <c r="AJ317" s="110"/>
      <c r="AK317" s="110"/>
    </row>
    <row r="318" spans="1:37" s="120" customFormat="1" ht="12.75" customHeight="1" x14ac:dyDescent="0.2">
      <c r="A318" s="110"/>
      <c r="B318" s="446"/>
      <c r="C318" s="316">
        <v>0</v>
      </c>
      <c r="D318" s="448"/>
      <c r="E318" s="317">
        <v>0</v>
      </c>
      <c r="F318" s="128"/>
      <c r="G318" s="129"/>
      <c r="H318" s="129"/>
      <c r="I318" s="129"/>
      <c r="J318" s="129"/>
      <c r="K318" s="110"/>
      <c r="L318" s="110"/>
      <c r="M318" s="110"/>
      <c r="N318" s="110"/>
      <c r="O318" s="110"/>
      <c r="P318" s="110"/>
      <c r="Q318" s="110"/>
      <c r="R318" s="110"/>
      <c r="S318" s="110"/>
      <c r="T318" s="119" t="s">
        <v>246</v>
      </c>
      <c r="U318" s="525">
        <f>MAY!U318</f>
        <v>0</v>
      </c>
      <c r="V318" s="525"/>
      <c r="W318" s="526"/>
      <c r="X318" s="110"/>
      <c r="Y318" s="119" t="s">
        <v>242</v>
      </c>
      <c r="Z318" s="525">
        <f>MAY!Z318</f>
        <v>0</v>
      </c>
      <c r="AA318" s="525"/>
      <c r="AB318" s="526"/>
      <c r="AC318" s="110"/>
      <c r="AD318" s="110"/>
      <c r="AE318" s="110"/>
      <c r="AF318" s="110"/>
      <c r="AG318" s="110"/>
      <c r="AH318" s="110"/>
      <c r="AI318" s="110"/>
      <c r="AJ318" s="110"/>
      <c r="AK318" s="110"/>
    </row>
    <row r="319" spans="1:37" s="120" customFormat="1" ht="12.75" customHeight="1" x14ac:dyDescent="0.2">
      <c r="A319" s="110"/>
      <c r="B319" s="446"/>
      <c r="C319" s="316">
        <v>0</v>
      </c>
      <c r="D319" s="448"/>
      <c r="E319" s="317">
        <v>0</v>
      </c>
      <c r="F319" s="128"/>
      <c r="G319" s="129"/>
      <c r="H319" s="129"/>
      <c r="I319" s="129"/>
      <c r="J319" s="129"/>
      <c r="K319" s="110"/>
      <c r="L319" s="110"/>
      <c r="M319" s="110"/>
      <c r="N319" s="110"/>
      <c r="O319" s="110"/>
      <c r="P319" s="110"/>
      <c r="Q319" s="110"/>
      <c r="R319" s="110"/>
      <c r="S319" s="110"/>
      <c r="T319" s="119" t="s">
        <v>207</v>
      </c>
      <c r="U319" s="525">
        <f>MAY!U319</f>
        <v>0</v>
      </c>
      <c r="V319" s="525"/>
      <c r="W319" s="526"/>
      <c r="X319" s="110"/>
      <c r="Y319" s="119" t="s">
        <v>207</v>
      </c>
      <c r="Z319" s="525">
        <f>MAY!Z319</f>
        <v>0</v>
      </c>
      <c r="AA319" s="525"/>
      <c r="AB319" s="526"/>
      <c r="AC319" s="110"/>
      <c r="AD319" s="110"/>
      <c r="AE319" s="110"/>
      <c r="AF319" s="110"/>
      <c r="AG319" s="110"/>
      <c r="AH319" s="110"/>
      <c r="AI319" s="110"/>
      <c r="AJ319" s="110"/>
      <c r="AK319" s="110"/>
    </row>
    <row r="320" spans="1:37" s="120" customFormat="1" ht="12.75" customHeight="1" x14ac:dyDescent="0.2">
      <c r="A320" s="110"/>
      <c r="B320" s="446"/>
      <c r="C320" s="316">
        <v>0</v>
      </c>
      <c r="D320" s="448"/>
      <c r="E320" s="317">
        <v>0</v>
      </c>
      <c r="F320" s="128"/>
      <c r="G320" s="129"/>
      <c r="H320" s="129"/>
      <c r="I320" s="129"/>
      <c r="J320" s="129"/>
      <c r="K320" s="110"/>
      <c r="L320" s="110"/>
      <c r="M320" s="110"/>
      <c r="N320" s="110"/>
      <c r="O320" s="110"/>
      <c r="P320" s="110"/>
      <c r="Q320" s="110"/>
      <c r="R320" s="110"/>
      <c r="S320" s="110"/>
      <c r="T320" s="119" t="s">
        <v>254</v>
      </c>
      <c r="U320" s="525">
        <f>MAY!U320</f>
        <v>0</v>
      </c>
      <c r="V320" s="525"/>
      <c r="W320" s="526"/>
      <c r="X320" s="110"/>
      <c r="Y320" s="119" t="s">
        <v>254</v>
      </c>
      <c r="Z320" s="525">
        <f>MAY!Z320</f>
        <v>0</v>
      </c>
      <c r="AA320" s="525"/>
      <c r="AB320" s="526"/>
      <c r="AC320" s="110"/>
      <c r="AD320" s="110"/>
      <c r="AE320" s="110"/>
      <c r="AF320" s="110"/>
      <c r="AG320" s="110"/>
      <c r="AH320" s="110"/>
      <c r="AI320" s="110"/>
      <c r="AJ320" s="110"/>
      <c r="AK320" s="110"/>
    </row>
    <row r="321" spans="1:37" s="120" customFormat="1" ht="12.75" customHeight="1" x14ac:dyDescent="0.2">
      <c r="A321" s="110"/>
      <c r="B321" s="446"/>
      <c r="C321" s="316">
        <v>0</v>
      </c>
      <c r="D321" s="448"/>
      <c r="E321" s="317">
        <v>0</v>
      </c>
      <c r="F321" s="128"/>
      <c r="G321" s="129"/>
      <c r="H321" s="129"/>
      <c r="I321" s="129"/>
      <c r="J321" s="129"/>
      <c r="K321" s="110"/>
      <c r="L321" s="110"/>
      <c r="M321" s="110"/>
      <c r="N321" s="110"/>
      <c r="O321" s="110"/>
      <c r="P321" s="110"/>
      <c r="Q321" s="110"/>
      <c r="R321" s="110"/>
      <c r="S321" s="110"/>
      <c r="T321" s="119" t="s">
        <v>208</v>
      </c>
      <c r="U321" s="517">
        <f>MAY!U325</f>
        <v>0</v>
      </c>
      <c r="V321" s="517"/>
      <c r="W321" s="118"/>
      <c r="X321" s="110"/>
      <c r="Y321" s="119" t="s">
        <v>208</v>
      </c>
      <c r="Z321" s="517">
        <f>MAY!Z325</f>
        <v>0</v>
      </c>
      <c r="AA321" s="517"/>
      <c r="AB321" s="118"/>
      <c r="AC321" s="110"/>
      <c r="AD321" s="110"/>
      <c r="AE321" s="110"/>
      <c r="AF321" s="110"/>
      <c r="AG321" s="110"/>
      <c r="AH321" s="110"/>
      <c r="AI321" s="110"/>
      <c r="AJ321" s="110"/>
      <c r="AK321" s="110"/>
    </row>
    <row r="322" spans="1:37" s="120" customFormat="1" ht="12.75" customHeight="1" x14ac:dyDescent="0.2">
      <c r="A322" s="110"/>
      <c r="B322" s="446"/>
      <c r="C322" s="316">
        <v>0</v>
      </c>
      <c r="D322" s="448"/>
      <c r="E322" s="317">
        <v>0</v>
      </c>
      <c r="F322" s="128"/>
      <c r="G322" s="129"/>
      <c r="H322" s="129"/>
      <c r="I322" s="129"/>
      <c r="J322" s="129"/>
      <c r="K322" s="110"/>
      <c r="L322" s="110"/>
      <c r="M322" s="110"/>
      <c r="N322" s="110"/>
      <c r="O322" s="110"/>
      <c r="P322" s="110"/>
      <c r="Q322" s="110"/>
      <c r="R322" s="110"/>
      <c r="S322" s="110"/>
      <c r="T322" s="119" t="s">
        <v>209</v>
      </c>
      <c r="U322" s="509">
        <v>0</v>
      </c>
      <c r="V322" s="509"/>
      <c r="W322" s="118"/>
      <c r="X322" s="110"/>
      <c r="Y322" s="119" t="s">
        <v>209</v>
      </c>
      <c r="Z322" s="509">
        <v>0</v>
      </c>
      <c r="AA322" s="509"/>
      <c r="AB322" s="118"/>
      <c r="AC322" s="110"/>
      <c r="AD322" s="110"/>
      <c r="AE322" s="110"/>
      <c r="AF322" s="110"/>
      <c r="AG322" s="110"/>
      <c r="AH322" s="110"/>
      <c r="AI322" s="110"/>
      <c r="AJ322" s="110"/>
      <c r="AK322" s="110"/>
    </row>
    <row r="323" spans="1:37" s="120" customFormat="1" ht="12.75" customHeight="1" x14ac:dyDescent="0.2">
      <c r="A323" s="110"/>
      <c r="B323" s="446"/>
      <c r="C323" s="316">
        <v>0</v>
      </c>
      <c r="D323" s="448"/>
      <c r="E323" s="317">
        <v>0</v>
      </c>
      <c r="F323" s="128"/>
      <c r="G323" s="129"/>
      <c r="H323" s="129"/>
      <c r="I323" s="129"/>
      <c r="J323" s="129"/>
      <c r="K323" s="110"/>
      <c r="L323" s="110"/>
      <c r="M323" s="110"/>
      <c r="N323" s="110"/>
      <c r="O323" s="110"/>
      <c r="P323" s="110"/>
      <c r="Q323" s="110"/>
      <c r="R323" s="110"/>
      <c r="S323" s="110"/>
      <c r="T323" s="119" t="s">
        <v>210</v>
      </c>
      <c r="U323" s="509">
        <v>0</v>
      </c>
      <c r="V323" s="509"/>
      <c r="W323" s="118"/>
      <c r="X323" s="110"/>
      <c r="Y323" s="119" t="s">
        <v>210</v>
      </c>
      <c r="Z323" s="509">
        <v>0</v>
      </c>
      <c r="AA323" s="509"/>
      <c r="AB323" s="118"/>
      <c r="AC323" s="110"/>
      <c r="AD323" s="110"/>
      <c r="AE323" s="110"/>
      <c r="AF323" s="110"/>
      <c r="AG323" s="110"/>
      <c r="AH323" s="110"/>
      <c r="AI323" s="110"/>
      <c r="AJ323" s="110"/>
      <c r="AK323" s="110"/>
    </row>
    <row r="324" spans="1:37" s="120" customFormat="1" ht="12.75" customHeight="1" x14ac:dyDescent="0.2">
      <c r="A324" s="110"/>
      <c r="B324" s="446"/>
      <c r="C324" s="316">
        <v>0</v>
      </c>
      <c r="D324" s="448"/>
      <c r="E324" s="317">
        <v>0</v>
      </c>
      <c r="F324" s="128"/>
      <c r="G324" s="129"/>
      <c r="H324" s="129"/>
      <c r="I324" s="129"/>
      <c r="J324" s="129"/>
      <c r="K324" s="110"/>
      <c r="L324" s="110"/>
      <c r="M324" s="110"/>
      <c r="N324" s="110"/>
      <c r="O324" s="110"/>
      <c r="P324" s="110"/>
      <c r="Q324" s="110"/>
      <c r="R324" s="110"/>
      <c r="S324" s="110"/>
      <c r="T324" s="119" t="s">
        <v>211</v>
      </c>
      <c r="U324" s="509">
        <v>0</v>
      </c>
      <c r="V324" s="509"/>
      <c r="W324" s="118"/>
      <c r="X324" s="110"/>
      <c r="Y324" s="119" t="s">
        <v>211</v>
      </c>
      <c r="Z324" s="509">
        <v>0</v>
      </c>
      <c r="AA324" s="509"/>
      <c r="AB324" s="118"/>
      <c r="AC324" s="110"/>
      <c r="AD324" s="110"/>
      <c r="AE324" s="110"/>
      <c r="AF324" s="110"/>
      <c r="AG324" s="110"/>
      <c r="AH324" s="110"/>
      <c r="AI324" s="110"/>
      <c r="AJ324" s="110"/>
      <c r="AK324" s="110"/>
    </row>
    <row r="325" spans="1:37" s="120" customFormat="1" ht="12.75" customHeight="1" x14ac:dyDescent="0.2">
      <c r="A325" s="110"/>
      <c r="B325" s="446"/>
      <c r="C325" s="316">
        <v>0</v>
      </c>
      <c r="D325" s="448"/>
      <c r="E325" s="317">
        <v>0</v>
      </c>
      <c r="F325" s="128"/>
      <c r="G325" s="129"/>
      <c r="H325" s="129"/>
      <c r="I325" s="129"/>
      <c r="J325" s="129"/>
      <c r="K325" s="110"/>
      <c r="L325" s="110"/>
      <c r="M325" s="110"/>
      <c r="N325" s="110"/>
      <c r="O325" s="110"/>
      <c r="P325" s="110"/>
      <c r="Q325" s="110"/>
      <c r="R325" s="110"/>
      <c r="S325" s="110"/>
      <c r="T325" s="119" t="str">
        <f>T315</f>
        <v>AS OF 6/30</v>
      </c>
      <c r="U325" s="517">
        <f>U321+U322+U323-U324</f>
        <v>0</v>
      </c>
      <c r="V325" s="517"/>
      <c r="W325" s="118"/>
      <c r="X325" s="110"/>
      <c r="Y325" s="119" t="str">
        <f>Y315</f>
        <v>AS OF 6/30</v>
      </c>
      <c r="Z325" s="517">
        <f>Z321+Z322+Z323-Z324</f>
        <v>0</v>
      </c>
      <c r="AA325" s="517"/>
      <c r="AB325" s="118"/>
      <c r="AC325" s="110"/>
      <c r="AD325" s="110"/>
      <c r="AE325" s="110"/>
      <c r="AF325" s="110"/>
      <c r="AG325" s="110"/>
      <c r="AH325" s="110"/>
      <c r="AI325" s="110"/>
      <c r="AJ325" s="110"/>
      <c r="AK325" s="110"/>
    </row>
    <row r="326" spans="1:37" s="120" customFormat="1" ht="12.75" customHeight="1" thickBot="1" x14ac:dyDescent="0.25">
      <c r="A326" s="110"/>
      <c r="B326" s="446"/>
      <c r="C326" s="316">
        <v>0</v>
      </c>
      <c r="D326" s="448"/>
      <c r="E326" s="317">
        <v>0</v>
      </c>
      <c r="F326" s="128"/>
      <c r="G326" s="129"/>
      <c r="H326" s="129"/>
      <c r="I326" s="129"/>
      <c r="J326" s="129"/>
      <c r="K326" s="110"/>
      <c r="L326" s="110"/>
      <c r="M326" s="110"/>
      <c r="N326" s="110"/>
      <c r="O326" s="110"/>
      <c r="P326" s="110"/>
      <c r="Q326" s="110"/>
      <c r="R326" s="110"/>
      <c r="S326" s="110"/>
      <c r="T326" s="131"/>
      <c r="U326" s="123"/>
      <c r="V326" s="123"/>
      <c r="W326" s="127"/>
      <c r="X326" s="110"/>
      <c r="Y326" s="131"/>
      <c r="Z326" s="123"/>
      <c r="AA326" s="123"/>
      <c r="AB326" s="127"/>
      <c r="AC326" s="110"/>
      <c r="AD326" s="110"/>
      <c r="AE326" s="110"/>
      <c r="AF326" s="110"/>
      <c r="AG326" s="110"/>
      <c r="AH326" s="110"/>
      <c r="AI326" s="110"/>
      <c r="AJ326" s="110"/>
      <c r="AK326" s="110"/>
    </row>
    <row r="327" spans="1:37" s="120" customFormat="1" ht="12.75" customHeight="1" x14ac:dyDescent="0.2">
      <c r="A327" s="110"/>
      <c r="B327" s="446"/>
      <c r="C327" s="316">
        <v>0</v>
      </c>
      <c r="D327" s="448"/>
      <c r="E327" s="317">
        <v>0</v>
      </c>
      <c r="F327" s="128"/>
      <c r="I327" s="129"/>
      <c r="J327" s="129"/>
      <c r="K327" s="110"/>
      <c r="L327" s="110"/>
      <c r="M327" s="110"/>
      <c r="N327" s="110"/>
      <c r="O327" s="110"/>
      <c r="P327" s="110"/>
      <c r="Q327" s="110"/>
      <c r="R327" s="110"/>
      <c r="S327" s="110"/>
      <c r="T327" s="110"/>
      <c r="U327" s="110"/>
      <c r="V327" s="110"/>
      <c r="W327" s="110"/>
      <c r="X327" s="110"/>
      <c r="Y327" s="110"/>
      <c r="Z327" s="110"/>
      <c r="AA327" s="110"/>
      <c r="AB327" s="110"/>
      <c r="AC327" s="110"/>
      <c r="AD327" s="110"/>
      <c r="AE327" s="110"/>
      <c r="AF327" s="110"/>
      <c r="AG327" s="110"/>
      <c r="AH327" s="110"/>
      <c r="AI327" s="110"/>
      <c r="AJ327" s="110"/>
      <c r="AK327" s="110"/>
    </row>
    <row r="328" spans="1:37" s="120" customFormat="1" ht="12.75" customHeight="1" x14ac:dyDescent="0.2">
      <c r="B328" s="446"/>
      <c r="C328" s="316">
        <v>0</v>
      </c>
      <c r="D328" s="448"/>
      <c r="E328" s="317">
        <v>0</v>
      </c>
      <c r="G328" s="342">
        <f>+C331+E331</f>
        <v>0</v>
      </c>
      <c r="H328" s="110" t="s">
        <v>435</v>
      </c>
    </row>
    <row r="329" spans="1:37" s="120" customFormat="1" ht="12.75" customHeight="1" x14ac:dyDescent="0.2">
      <c r="B329" s="446"/>
      <c r="C329" s="316">
        <v>0</v>
      </c>
      <c r="D329" s="448"/>
      <c r="E329" s="317">
        <v>0</v>
      </c>
    </row>
    <row r="330" spans="1:37" s="120" customFormat="1" ht="12.75" customHeight="1" x14ac:dyDescent="0.2">
      <c r="B330" s="447"/>
      <c r="C330" s="318">
        <v>0</v>
      </c>
      <c r="D330" s="449"/>
      <c r="E330" s="319">
        <v>0</v>
      </c>
    </row>
    <row r="331" spans="1:37" s="120" customFormat="1" ht="12.75" customHeight="1" x14ac:dyDescent="0.2">
      <c r="B331" s="117" t="s">
        <v>135</v>
      </c>
      <c r="C331" s="320">
        <f>SUM(C290:C330)</f>
        <v>0</v>
      </c>
      <c r="D331" s="321" t="s">
        <v>135</v>
      </c>
      <c r="E331" s="322">
        <f>SUM(E290:E330)</f>
        <v>0</v>
      </c>
    </row>
    <row r="332" spans="1:37" s="120" customFormat="1" ht="12.75" customHeight="1" x14ac:dyDescent="0.2"/>
    <row r="333" spans="1:37" s="120" customFormat="1" ht="12.75" customHeight="1" x14ac:dyDescent="0.2"/>
    <row r="334" spans="1:37" s="120" customFormat="1" ht="12.75" customHeight="1" x14ac:dyDescent="0.2"/>
    <row r="335" spans="1:37" s="120" customFormat="1" ht="12.75" customHeight="1" x14ac:dyDescent="0.2"/>
    <row r="336" spans="1:37" s="120" customFormat="1" ht="12.75" customHeight="1" x14ac:dyDescent="0.2"/>
    <row r="337" s="120" customFormat="1" ht="12.75" customHeight="1" x14ac:dyDescent="0.2"/>
    <row r="338" s="120" customFormat="1" ht="12.75" customHeight="1" x14ac:dyDescent="0.2"/>
    <row r="339" s="120" customFormat="1" ht="12.75" customHeight="1" x14ac:dyDescent="0.2"/>
    <row r="340" s="120" customFormat="1" ht="12.75" customHeight="1" x14ac:dyDescent="0.2"/>
    <row r="341" s="120" customFormat="1" ht="12.75" customHeight="1" x14ac:dyDescent="0.2"/>
    <row r="342" s="120" customFormat="1" ht="12.75" customHeight="1" x14ac:dyDescent="0.2"/>
    <row r="343" s="120" customFormat="1" ht="12.75" customHeight="1" x14ac:dyDescent="0.2"/>
    <row r="344" s="120" customFormat="1" ht="12.75" customHeight="1" x14ac:dyDescent="0.2"/>
    <row r="345" s="120" customFormat="1" ht="12.75" customHeight="1" x14ac:dyDescent="0.2"/>
    <row r="346" s="120" customFormat="1" ht="12.75" customHeight="1" x14ac:dyDescent="0.2"/>
    <row r="347" s="120" customFormat="1" ht="12.75" customHeight="1" x14ac:dyDescent="0.2"/>
    <row r="348" s="120" customFormat="1" ht="12.75" customHeight="1" x14ac:dyDescent="0.2"/>
    <row r="349" s="120" customFormat="1" ht="12.75" customHeight="1" x14ac:dyDescent="0.2"/>
    <row r="350" s="120" customFormat="1" ht="12.75" customHeight="1" x14ac:dyDescent="0.2"/>
    <row r="351" s="120" customFormat="1" ht="12.75" customHeight="1" x14ac:dyDescent="0.2"/>
    <row r="352" s="120" customFormat="1" ht="12.75" customHeight="1" x14ac:dyDescent="0.2"/>
    <row r="353" s="120" customFormat="1" ht="12.75" customHeight="1" x14ac:dyDescent="0.2"/>
    <row r="354" s="120" customFormat="1" ht="12.75" customHeight="1" x14ac:dyDescent="0.2"/>
    <row r="355" s="120" customFormat="1" ht="12.75" customHeight="1" x14ac:dyDescent="0.2"/>
    <row r="356" s="120" customFormat="1" ht="12.75" customHeight="1" x14ac:dyDescent="0.2"/>
    <row r="357" s="120" customFormat="1" ht="12.75" customHeight="1" x14ac:dyDescent="0.2"/>
    <row r="358" s="120" customFormat="1" ht="12.75" customHeight="1" x14ac:dyDescent="0.2"/>
    <row r="359" s="120" customFormat="1" ht="12.75" customHeight="1" x14ac:dyDescent="0.2"/>
    <row r="360" s="120" customFormat="1" ht="12.75" customHeight="1" x14ac:dyDescent="0.2"/>
    <row r="361" s="120" customFormat="1" ht="12.75" customHeight="1" x14ac:dyDescent="0.2"/>
    <row r="362" s="120" customFormat="1" ht="12.75" customHeight="1" x14ac:dyDescent="0.2"/>
    <row r="363" s="120" customFormat="1" ht="12.75" customHeight="1" x14ac:dyDescent="0.2"/>
    <row r="364" s="120" customFormat="1" ht="12.75" customHeight="1" x14ac:dyDescent="0.2"/>
    <row r="365" s="120" customFormat="1" ht="12.75" customHeight="1" x14ac:dyDescent="0.2"/>
    <row r="366" s="120" customFormat="1" ht="12.75" customHeight="1" x14ac:dyDescent="0.2"/>
    <row r="367" s="120" customFormat="1" ht="12.75" customHeight="1" x14ac:dyDescent="0.2"/>
    <row r="368" s="120" customFormat="1" ht="12.75" customHeight="1" x14ac:dyDescent="0.2"/>
    <row r="369" s="120" customFormat="1" ht="12.75" customHeight="1" x14ac:dyDescent="0.2"/>
    <row r="370" s="120" customFormat="1" ht="12.75" customHeight="1" x14ac:dyDescent="0.2"/>
    <row r="371" s="120" customFormat="1" ht="12.75" customHeight="1" x14ac:dyDescent="0.2"/>
    <row r="372" s="120" customFormat="1" ht="12.75" customHeight="1" x14ac:dyDescent="0.2"/>
    <row r="373" s="120" customFormat="1" ht="12.75" customHeight="1" x14ac:dyDescent="0.2"/>
    <row r="374" s="120" customFormat="1" ht="12.75" customHeight="1" x14ac:dyDescent="0.2"/>
    <row r="375" s="120" customFormat="1" ht="12.75" customHeight="1" x14ac:dyDescent="0.2"/>
    <row r="376" s="120" customFormat="1" ht="12.75" customHeight="1" x14ac:dyDescent="0.2"/>
    <row r="377" s="120" customFormat="1" ht="12.75" customHeight="1" x14ac:dyDescent="0.2"/>
    <row r="378" s="120" customFormat="1" ht="12.75" customHeight="1" x14ac:dyDescent="0.2"/>
    <row r="379" s="120" customFormat="1" ht="12.75" customHeight="1" x14ac:dyDescent="0.2"/>
    <row r="380" s="120" customFormat="1" ht="12.75" customHeight="1" x14ac:dyDescent="0.2"/>
    <row r="381" s="120" customFormat="1" ht="12.75" customHeight="1" x14ac:dyDescent="0.2"/>
    <row r="382" s="120" customFormat="1" ht="12.75" customHeight="1" x14ac:dyDescent="0.2"/>
    <row r="383" s="120" customFormat="1" ht="12.75" customHeight="1" x14ac:dyDescent="0.2"/>
    <row r="384" s="120" customFormat="1" ht="12.75" customHeight="1" x14ac:dyDescent="0.2"/>
    <row r="385" s="120" customFormat="1" ht="12.75" customHeight="1" x14ac:dyDescent="0.2"/>
    <row r="386" s="120" customFormat="1" ht="12.75" customHeight="1" x14ac:dyDescent="0.2"/>
    <row r="387" s="120" customFormat="1" ht="12.75" customHeight="1" x14ac:dyDescent="0.2"/>
    <row r="388" s="120" customFormat="1" ht="12.75" customHeight="1" x14ac:dyDescent="0.2"/>
    <row r="389" s="120" customFormat="1" ht="12.75" customHeight="1" x14ac:dyDescent="0.2"/>
    <row r="390" s="120" customFormat="1" ht="12.75" customHeight="1" x14ac:dyDescent="0.2"/>
    <row r="391" s="120" customFormat="1" ht="12.75" customHeight="1" x14ac:dyDescent="0.2"/>
    <row r="392" s="120" customFormat="1" ht="12.75" customHeight="1" x14ac:dyDescent="0.2"/>
    <row r="393" s="120" customFormat="1" ht="12.75" customHeight="1" x14ac:dyDescent="0.2"/>
    <row r="394" s="120" customFormat="1" ht="12.75" customHeight="1" x14ac:dyDescent="0.2"/>
    <row r="395" s="120" customFormat="1" ht="12.75" customHeight="1" x14ac:dyDescent="0.2"/>
    <row r="396" s="120" customFormat="1" ht="12.75" customHeight="1" x14ac:dyDescent="0.2"/>
    <row r="397" s="120" customFormat="1" ht="12.75" customHeight="1" x14ac:dyDescent="0.2"/>
    <row r="398" s="120" customFormat="1" ht="12.75" customHeight="1" x14ac:dyDescent="0.2"/>
    <row r="399" s="120" customFormat="1" ht="12.75" customHeight="1" x14ac:dyDescent="0.2"/>
    <row r="400" s="120" customFormat="1" ht="12.75" customHeight="1" x14ac:dyDescent="0.2"/>
    <row r="401" s="120" customFormat="1" ht="12.75" customHeight="1" x14ac:dyDescent="0.2"/>
    <row r="402" s="120" customFormat="1" ht="12.75" customHeight="1" x14ac:dyDescent="0.2"/>
    <row r="403" s="120" customFormat="1" ht="12.75" customHeight="1" x14ac:dyDescent="0.2"/>
    <row r="404" s="120" customFormat="1" ht="12.75" customHeight="1" x14ac:dyDescent="0.2"/>
    <row r="405" s="120" customFormat="1" ht="12.75" customHeight="1" x14ac:dyDescent="0.2"/>
    <row r="406" s="120" customFormat="1" ht="12.75" customHeight="1" x14ac:dyDescent="0.2"/>
    <row r="407" s="120" customFormat="1" ht="12.75" customHeight="1" x14ac:dyDescent="0.2"/>
    <row r="408" s="120" customFormat="1" ht="12.75" customHeight="1" x14ac:dyDescent="0.2"/>
    <row r="409" s="120" customFormat="1" ht="12.75" customHeight="1" x14ac:dyDescent="0.2"/>
    <row r="410" s="120" customFormat="1" ht="12.75" customHeight="1" x14ac:dyDescent="0.2"/>
    <row r="411" s="120" customFormat="1" ht="12.75" customHeight="1" x14ac:dyDescent="0.2"/>
    <row r="412" s="120" customFormat="1" ht="12.75" customHeight="1" x14ac:dyDescent="0.2"/>
    <row r="413" s="120" customFormat="1" ht="12.75" customHeight="1" x14ac:dyDescent="0.2"/>
    <row r="414" s="120" customFormat="1" ht="12.75" customHeight="1" x14ac:dyDescent="0.2"/>
    <row r="415" s="120" customFormat="1" ht="12.75" customHeight="1" x14ac:dyDescent="0.2"/>
    <row r="416" s="120" customFormat="1" ht="12.75" customHeight="1" x14ac:dyDescent="0.2"/>
    <row r="417" s="120" customFormat="1" ht="12.75" customHeight="1" x14ac:dyDescent="0.2"/>
    <row r="418" s="120" customFormat="1" ht="12.75" customHeight="1" x14ac:dyDescent="0.2"/>
    <row r="419" s="120" customFormat="1" ht="12.75" customHeight="1" x14ac:dyDescent="0.2"/>
    <row r="420" s="120" customFormat="1" ht="12.75" customHeight="1" x14ac:dyDescent="0.2"/>
    <row r="421" s="120" customFormat="1" ht="12.75" customHeight="1" x14ac:dyDescent="0.2"/>
    <row r="422" s="120" customFormat="1" ht="12.75" customHeight="1" x14ac:dyDescent="0.2"/>
    <row r="423" s="120" customFormat="1" ht="12.75" customHeight="1" x14ac:dyDescent="0.2"/>
    <row r="424" s="120" customFormat="1" ht="12.75" customHeight="1" x14ac:dyDescent="0.2"/>
    <row r="425" s="120" customFormat="1" ht="12.75" customHeight="1" x14ac:dyDescent="0.2"/>
    <row r="426" s="120" customFormat="1" ht="12.75" customHeight="1" x14ac:dyDescent="0.2"/>
    <row r="427" s="120" customFormat="1" ht="12.75" customHeight="1" x14ac:dyDescent="0.2"/>
    <row r="428" s="120" customFormat="1" ht="12.75" customHeight="1" x14ac:dyDescent="0.2"/>
    <row r="429" s="120" customFormat="1" ht="12.75" customHeight="1" x14ac:dyDescent="0.2"/>
    <row r="430" s="120" customFormat="1" ht="12.75" customHeight="1" x14ac:dyDescent="0.2"/>
    <row r="431" s="120" customFormat="1" ht="12.75" customHeight="1" x14ac:dyDescent="0.2"/>
    <row r="432" s="120" customFormat="1" ht="12.75" customHeight="1" x14ac:dyDescent="0.2"/>
    <row r="433" s="120" customFormat="1" ht="12.75" customHeight="1" x14ac:dyDescent="0.2"/>
    <row r="434" s="120" customFormat="1" ht="12.75" customHeight="1" x14ac:dyDescent="0.2"/>
    <row r="435" s="120" customFormat="1" ht="12.75" customHeight="1" x14ac:dyDescent="0.2"/>
    <row r="436" s="120" customFormat="1" ht="12.75" customHeight="1" x14ac:dyDescent="0.2"/>
    <row r="437" s="120" customFormat="1" ht="12.75" customHeight="1" x14ac:dyDescent="0.2"/>
    <row r="438" s="120" customFormat="1" ht="12.75" customHeight="1" x14ac:dyDescent="0.2"/>
    <row r="439" s="120" customFormat="1" ht="12.75" customHeight="1" x14ac:dyDescent="0.2"/>
    <row r="440" s="120" customFormat="1" ht="12.75" customHeight="1" x14ac:dyDescent="0.2"/>
    <row r="441" s="120" customFormat="1" ht="12.75" customHeight="1" x14ac:dyDescent="0.2"/>
    <row r="442" s="120" customFormat="1" ht="12.75" customHeight="1" x14ac:dyDescent="0.2"/>
    <row r="443" s="120" customFormat="1" ht="12.75" customHeight="1" x14ac:dyDescent="0.2"/>
    <row r="444" s="120" customFormat="1" ht="12.75" customHeight="1" x14ac:dyDescent="0.2"/>
    <row r="445" s="120" customFormat="1" ht="12.75" customHeight="1" x14ac:dyDescent="0.2"/>
    <row r="446" s="120" customFormat="1" ht="12.75" customHeight="1" x14ac:dyDescent="0.2"/>
    <row r="447" s="120" customFormat="1" ht="12.75" customHeight="1" x14ac:dyDescent="0.2"/>
    <row r="448" s="120" customFormat="1" ht="12.75" customHeight="1" x14ac:dyDescent="0.2"/>
    <row r="449" s="120" customFormat="1" ht="12.75" customHeight="1" x14ac:dyDescent="0.2"/>
    <row r="450" s="120" customFormat="1" ht="12.75" customHeight="1" x14ac:dyDescent="0.2"/>
    <row r="451" s="120" customFormat="1" ht="12.75" customHeight="1" x14ac:dyDescent="0.2"/>
    <row r="452" s="120" customFormat="1" ht="12.75" customHeight="1" x14ac:dyDescent="0.2"/>
    <row r="453" s="120" customFormat="1" ht="12.75" customHeight="1" x14ac:dyDescent="0.2"/>
    <row r="454" s="120" customFormat="1" ht="12.75" customHeight="1" x14ac:dyDescent="0.2"/>
    <row r="455" s="120" customFormat="1" ht="12.75" customHeight="1" x14ac:dyDescent="0.2"/>
    <row r="456" s="120" customFormat="1" ht="12.75" customHeight="1" x14ac:dyDescent="0.2"/>
    <row r="457" s="120" customFormat="1" ht="12.75" customHeight="1" x14ac:dyDescent="0.2"/>
    <row r="458" s="120" customFormat="1" ht="12.75" customHeight="1" x14ac:dyDescent="0.2"/>
    <row r="459" s="120" customFormat="1" ht="12.75" customHeight="1" x14ac:dyDescent="0.2"/>
    <row r="460" s="120" customFormat="1" ht="12.75" customHeight="1" x14ac:dyDescent="0.2"/>
    <row r="461" s="120" customFormat="1" ht="12.75" customHeight="1" x14ac:dyDescent="0.2"/>
    <row r="462" s="120" customFormat="1" ht="12.75" customHeight="1" x14ac:dyDescent="0.2"/>
    <row r="463" s="120" customFormat="1" ht="12.75" customHeight="1" x14ac:dyDescent="0.2"/>
    <row r="464" s="120" customFormat="1" ht="12.75" customHeight="1" x14ac:dyDescent="0.2"/>
    <row r="465" s="120" customFormat="1" ht="12.75" customHeight="1" x14ac:dyDescent="0.2"/>
    <row r="466" s="120" customFormat="1" ht="12.75" customHeight="1" x14ac:dyDescent="0.2"/>
    <row r="467" s="120" customFormat="1" ht="12.75" customHeight="1" x14ac:dyDescent="0.2"/>
    <row r="468" s="120" customFormat="1" ht="12.75" customHeight="1" x14ac:dyDescent="0.2"/>
    <row r="469" s="120" customFormat="1" ht="12.75" customHeight="1" x14ac:dyDescent="0.2"/>
    <row r="470" s="120" customFormat="1" ht="12.75" customHeight="1" x14ac:dyDescent="0.2"/>
    <row r="471" s="120" customFormat="1" ht="12.75" customHeight="1" x14ac:dyDescent="0.2"/>
    <row r="472" s="120" customFormat="1" ht="12.75" customHeight="1" x14ac:dyDescent="0.2"/>
    <row r="473" s="120" customFormat="1" ht="12.75" customHeight="1" x14ac:dyDescent="0.2"/>
    <row r="474" s="120" customFormat="1" ht="12.75" customHeight="1" x14ac:dyDescent="0.2"/>
    <row r="475" s="120" customFormat="1" ht="12.75" customHeight="1" x14ac:dyDescent="0.2"/>
    <row r="476" s="120" customFormat="1" ht="12.75" customHeight="1" x14ac:dyDescent="0.2"/>
    <row r="477" s="120" customFormat="1" ht="12.75" customHeight="1" x14ac:dyDescent="0.2"/>
    <row r="478" s="120" customFormat="1" ht="12.75" customHeight="1" x14ac:dyDescent="0.2"/>
    <row r="479" s="120" customFormat="1" ht="12.75" customHeight="1" x14ac:dyDescent="0.2"/>
    <row r="480" s="120" customFormat="1" ht="12.75" customHeight="1" x14ac:dyDescent="0.2"/>
    <row r="481" s="120" customFormat="1" ht="12.75" customHeight="1" x14ac:dyDescent="0.2"/>
    <row r="482" s="120" customFormat="1" ht="12.75" customHeight="1" x14ac:dyDescent="0.2"/>
    <row r="483" s="120" customFormat="1" ht="12.75" customHeight="1" x14ac:dyDescent="0.2"/>
    <row r="484" s="120" customFormat="1" ht="12.75" customHeight="1" x14ac:dyDescent="0.2"/>
    <row r="485" s="120" customFormat="1" ht="12.75" customHeight="1" x14ac:dyDescent="0.2"/>
    <row r="486" s="120" customFormat="1" ht="12.75" customHeight="1" x14ac:dyDescent="0.2"/>
    <row r="487" s="120" customFormat="1" ht="12.75" customHeight="1" x14ac:dyDescent="0.2"/>
    <row r="488" s="120" customFormat="1" ht="12.75" customHeight="1" x14ac:dyDescent="0.2"/>
    <row r="489" s="120" customFormat="1" ht="12.75" customHeight="1" x14ac:dyDescent="0.2"/>
    <row r="490" s="120" customFormat="1" ht="12.75" customHeight="1" x14ac:dyDescent="0.2"/>
    <row r="491" s="120" customFormat="1" ht="12.75" customHeight="1" x14ac:dyDescent="0.2"/>
    <row r="492" s="120" customFormat="1" ht="12.75" customHeight="1" x14ac:dyDescent="0.2"/>
    <row r="493" s="120" customFormat="1" ht="12.75" customHeight="1" x14ac:dyDescent="0.2"/>
    <row r="494" s="120" customFormat="1" ht="12.75" customHeight="1" x14ac:dyDescent="0.2"/>
    <row r="495" s="120" customFormat="1" ht="12.75" customHeight="1" x14ac:dyDescent="0.2"/>
    <row r="496" s="120" customFormat="1" ht="12.75" customHeight="1" x14ac:dyDescent="0.2"/>
    <row r="497" s="120" customFormat="1" ht="12.75" customHeight="1" x14ac:dyDescent="0.2"/>
    <row r="498" s="120" customFormat="1" ht="12.75" customHeight="1" x14ac:dyDescent="0.2"/>
    <row r="499" s="120" customFormat="1" ht="12.75" customHeight="1" x14ac:dyDescent="0.2"/>
    <row r="500" s="120" customFormat="1" ht="12.75" customHeight="1" x14ac:dyDescent="0.2"/>
    <row r="501" s="120" customFormat="1" ht="12.75" customHeight="1" x14ac:dyDescent="0.2"/>
    <row r="502" s="120" customFormat="1" ht="12.75" customHeight="1" x14ac:dyDescent="0.2"/>
    <row r="503" s="120" customFormat="1" ht="12.75" customHeight="1" x14ac:dyDescent="0.2"/>
    <row r="504" s="120" customFormat="1" ht="12.75" customHeight="1" x14ac:dyDescent="0.2"/>
    <row r="505" s="120" customFormat="1" ht="12.75" customHeight="1" x14ac:dyDescent="0.2"/>
    <row r="506" s="120" customFormat="1" ht="12.75" customHeight="1" x14ac:dyDescent="0.2"/>
    <row r="507" s="120" customFormat="1" ht="12.75" customHeight="1" x14ac:dyDescent="0.2"/>
    <row r="508" s="120" customFormat="1" ht="12.75" customHeight="1" x14ac:dyDescent="0.2"/>
    <row r="509" s="120" customFormat="1" ht="12.75" customHeight="1" x14ac:dyDescent="0.2"/>
    <row r="510" s="120" customFormat="1" ht="12.75" customHeight="1" x14ac:dyDescent="0.2"/>
    <row r="511" s="120" customFormat="1" ht="12.75" customHeight="1" x14ac:dyDescent="0.2"/>
    <row r="512" s="120" customFormat="1" ht="12.75" customHeight="1" x14ac:dyDescent="0.2"/>
    <row r="513" s="120" customFormat="1" ht="12.75" customHeight="1" x14ac:dyDescent="0.2"/>
    <row r="514" s="120" customFormat="1" ht="12.75" customHeight="1" x14ac:dyDescent="0.2"/>
    <row r="515" s="120" customFormat="1" ht="12.75" customHeight="1" x14ac:dyDescent="0.2"/>
    <row r="516" s="120" customFormat="1" ht="12.75" customHeight="1" x14ac:dyDescent="0.2"/>
    <row r="517" s="120" customFormat="1" ht="12.75" customHeight="1" x14ac:dyDescent="0.2"/>
    <row r="518" s="120" customFormat="1" ht="12.75" customHeight="1" x14ac:dyDescent="0.2"/>
    <row r="519" s="120" customFormat="1" ht="12.75" customHeight="1" x14ac:dyDescent="0.2"/>
    <row r="520" s="120" customFormat="1" ht="12.75" customHeight="1" x14ac:dyDescent="0.2"/>
    <row r="521" s="120" customFormat="1" ht="12.75" customHeight="1" x14ac:dyDescent="0.2"/>
    <row r="522" s="120" customFormat="1" ht="12.75" customHeight="1" x14ac:dyDescent="0.2"/>
    <row r="523" s="120" customFormat="1" ht="12.75" customHeight="1" x14ac:dyDescent="0.2"/>
    <row r="524" s="120" customFormat="1" ht="12.75" customHeight="1" x14ac:dyDescent="0.2"/>
    <row r="525" s="120" customFormat="1" ht="12.75" customHeight="1" x14ac:dyDescent="0.2"/>
    <row r="526" s="120" customFormat="1" ht="12.75" customHeight="1" x14ac:dyDescent="0.2"/>
    <row r="527" s="120" customFormat="1" ht="12.75" customHeight="1" x14ac:dyDescent="0.2"/>
    <row r="528" s="120" customFormat="1" ht="12.75" customHeight="1" x14ac:dyDescent="0.2"/>
    <row r="529" s="120" customFormat="1" ht="12.75" customHeight="1" x14ac:dyDescent="0.2"/>
    <row r="530" s="120" customFormat="1" ht="12.75" customHeight="1" x14ac:dyDescent="0.2"/>
    <row r="531" s="120" customFormat="1" ht="12.75" customHeight="1" x14ac:dyDescent="0.2"/>
    <row r="532" s="120" customFormat="1" ht="12.75" customHeight="1" x14ac:dyDescent="0.2"/>
    <row r="533" s="120" customFormat="1" ht="12.75" customHeight="1" x14ac:dyDescent="0.2"/>
    <row r="534" s="120" customFormat="1" ht="12.75" customHeight="1" x14ac:dyDescent="0.2"/>
    <row r="535" s="120" customFormat="1" ht="12.75" customHeight="1" x14ac:dyDescent="0.2"/>
    <row r="536" s="120" customFormat="1" ht="12.75" customHeight="1" x14ac:dyDescent="0.2"/>
    <row r="537" s="120" customFormat="1" ht="12.75" customHeight="1" x14ac:dyDescent="0.2"/>
    <row r="538" s="120" customFormat="1" ht="12.75" customHeight="1" x14ac:dyDescent="0.2"/>
    <row r="539" s="120" customFormat="1" ht="12.75" customHeight="1" x14ac:dyDescent="0.2"/>
    <row r="540" s="120" customFormat="1" ht="12.75" customHeight="1" x14ac:dyDescent="0.2"/>
    <row r="541" s="120" customFormat="1" ht="12.75" customHeight="1" x14ac:dyDescent="0.2"/>
    <row r="542" s="120" customFormat="1" ht="12.75" customHeight="1" x14ac:dyDescent="0.2"/>
    <row r="543" s="120" customFormat="1" ht="12.75" customHeight="1" x14ac:dyDescent="0.2"/>
    <row r="544" s="120" customFormat="1" ht="12.75" customHeight="1" x14ac:dyDescent="0.2"/>
    <row r="545" s="120" customFormat="1" ht="12.75" customHeight="1" x14ac:dyDescent="0.2"/>
    <row r="546" s="120" customFormat="1" ht="12.75" customHeight="1" x14ac:dyDescent="0.2"/>
    <row r="547" s="120" customFormat="1" ht="12.75" customHeight="1" x14ac:dyDescent="0.2"/>
    <row r="548" s="120" customFormat="1" ht="12.75" customHeight="1" x14ac:dyDescent="0.2"/>
    <row r="549" s="120" customFormat="1" ht="12.75" customHeight="1" x14ac:dyDescent="0.2"/>
    <row r="550" s="120" customFormat="1" ht="12.75" customHeight="1" x14ac:dyDescent="0.2"/>
    <row r="551" s="120" customFormat="1" ht="12.75" customHeight="1" x14ac:dyDescent="0.2"/>
    <row r="552" s="120" customFormat="1" ht="12.75" customHeight="1" x14ac:dyDescent="0.2"/>
    <row r="553" s="120" customFormat="1" ht="12.75" customHeight="1" x14ac:dyDescent="0.2"/>
    <row r="554" s="120" customFormat="1" ht="12.75" customHeight="1" x14ac:dyDescent="0.2"/>
    <row r="555" s="120" customFormat="1" ht="12.75" customHeight="1" x14ac:dyDescent="0.2"/>
    <row r="556" s="120" customFormat="1" ht="12.75" customHeight="1" x14ac:dyDescent="0.2"/>
    <row r="557" s="120" customFormat="1" ht="12.75" customHeight="1" x14ac:dyDescent="0.2"/>
    <row r="558" s="120" customFormat="1" ht="12.75" customHeight="1" x14ac:dyDescent="0.2"/>
    <row r="559" s="120" customFormat="1" ht="12.75" customHeight="1" x14ac:dyDescent="0.2"/>
    <row r="560" s="120" customFormat="1" ht="12.75" customHeight="1" x14ac:dyDescent="0.2"/>
    <row r="561" spans="2:5" s="120" customFormat="1" ht="12.75" customHeight="1" x14ac:dyDescent="0.2"/>
    <row r="562" spans="2:5" s="120" customFormat="1" ht="12.75" customHeight="1" x14ac:dyDescent="0.2"/>
    <row r="563" spans="2:5" ht="12.75" customHeight="1" x14ac:dyDescent="0.2">
      <c r="B563" s="120"/>
      <c r="C563" s="120"/>
      <c r="D563" s="120"/>
      <c r="E563" s="120"/>
    </row>
    <row r="564" spans="2:5" ht="12.75" customHeight="1" x14ac:dyDescent="0.2">
      <c r="B564" s="120"/>
      <c r="C564" s="120"/>
      <c r="D564" s="120"/>
      <c r="E564" s="120"/>
    </row>
    <row r="565" spans="2:5" ht="12.75" customHeight="1" x14ac:dyDescent="0.2">
      <c r="B565" s="120"/>
      <c r="C565" s="120"/>
      <c r="D565" s="120"/>
      <c r="E565" s="120"/>
    </row>
    <row r="566" spans="2:5" ht="12.75" customHeight="1" x14ac:dyDescent="0.2">
      <c r="B566" s="120"/>
      <c r="C566" s="120"/>
      <c r="D566" s="120"/>
      <c r="E566" s="120"/>
    </row>
    <row r="567" spans="2:5" ht="12.75" customHeight="1" x14ac:dyDescent="0.2">
      <c r="B567" s="120"/>
      <c r="C567" s="120"/>
      <c r="D567" s="120"/>
      <c r="E567" s="120"/>
    </row>
    <row r="568" spans="2:5" ht="12.75" customHeight="1" x14ac:dyDescent="0.2">
      <c r="B568" s="120"/>
      <c r="C568" s="120"/>
      <c r="D568" s="120"/>
      <c r="E568" s="120"/>
    </row>
    <row r="569" spans="2:5" ht="12.75" customHeight="1" x14ac:dyDescent="0.2">
      <c r="B569" s="120"/>
      <c r="C569" s="120"/>
      <c r="D569" s="120"/>
      <c r="E569" s="120"/>
    </row>
    <row r="570" spans="2:5" ht="12.75" customHeight="1" x14ac:dyDescent="0.2">
      <c r="B570" s="120"/>
      <c r="C570" s="120"/>
      <c r="D570" s="120"/>
      <c r="E570" s="120"/>
    </row>
    <row r="571" spans="2:5" ht="12.75" customHeight="1" x14ac:dyDescent="0.2">
      <c r="B571" s="120"/>
      <c r="C571" s="120"/>
      <c r="D571" s="120"/>
      <c r="E571" s="120"/>
    </row>
    <row r="572" spans="2:5" ht="12.75" customHeight="1" x14ac:dyDescent="0.2">
      <c r="B572" s="120"/>
      <c r="C572" s="120"/>
      <c r="D572" s="120"/>
      <c r="E572" s="120"/>
    </row>
  </sheetData>
  <sheetProtection algorithmName="SHA-512" hashValue="izIPkBH6IaGzXHgWLyAYYZusY8mPbAmhb1VFfZ9P9JmWQfhN50E4dCozaOn80SWetoKe7Js45o484DWE3Koa/w==" saltValue="lJnKOszDYGVm0P0EMbMrwA==" spinCount="100000" sheet="1" objects="1" scenarios="1" formatColumns="0" formatRows="0"/>
  <mergeCells count="146">
    <mergeCell ref="Z320:AB320"/>
    <mergeCell ref="Z309:AB309"/>
    <mergeCell ref="Z310:AB310"/>
    <mergeCell ref="U290:W290"/>
    <mergeCell ref="U299:W299"/>
    <mergeCell ref="U319:W319"/>
    <mergeCell ref="U311:V311"/>
    <mergeCell ref="U314:V314"/>
    <mergeCell ref="U308:W308"/>
    <mergeCell ref="Z308:AB308"/>
    <mergeCell ref="U293:V293"/>
    <mergeCell ref="Z293:AA293"/>
    <mergeCell ref="U304:V304"/>
    <mergeCell ref="Z304:AA304"/>
    <mergeCell ref="U305:V305"/>
    <mergeCell ref="Z305:AA305"/>
    <mergeCell ref="K302:N302"/>
    <mergeCell ref="O302:P302"/>
    <mergeCell ref="U302:V302"/>
    <mergeCell ref="U303:V303"/>
    <mergeCell ref="Z303:AA303"/>
    <mergeCell ref="O301:P301"/>
    <mergeCell ref="U301:V301"/>
    <mergeCell ref="Z301:AA301"/>
    <mergeCell ref="Z302:AA302"/>
    <mergeCell ref="Z324:AA324"/>
    <mergeCell ref="U321:V321"/>
    <mergeCell ref="Z321:AA321"/>
    <mergeCell ref="U322:V322"/>
    <mergeCell ref="Z322:AA322"/>
    <mergeCell ref="U325:V325"/>
    <mergeCell ref="Z325:AA325"/>
    <mergeCell ref="U324:V324"/>
    <mergeCell ref="U309:W309"/>
    <mergeCell ref="U310:W310"/>
    <mergeCell ref="Z311:AA311"/>
    <mergeCell ref="U312:V312"/>
    <mergeCell ref="Z312:AA312"/>
    <mergeCell ref="U313:V313"/>
    <mergeCell ref="Z313:AA313"/>
    <mergeCell ref="U318:W318"/>
    <mergeCell ref="Z318:AB318"/>
    <mergeCell ref="Z314:AA314"/>
    <mergeCell ref="U315:V315"/>
    <mergeCell ref="Z315:AA315"/>
    <mergeCell ref="U323:V323"/>
    <mergeCell ref="Z323:AA323"/>
    <mergeCell ref="U320:W320"/>
    <mergeCell ref="Z319:AB319"/>
    <mergeCell ref="K299:N299"/>
    <mergeCell ref="H301:I301"/>
    <mergeCell ref="K301:N301"/>
    <mergeCell ref="O299:P299"/>
    <mergeCell ref="U295:V295"/>
    <mergeCell ref="Z295:AA295"/>
    <mergeCell ref="K295:N295"/>
    <mergeCell ref="O295:P295"/>
    <mergeCell ref="K294:N294"/>
    <mergeCell ref="O294:P294"/>
    <mergeCell ref="Z299:AB299"/>
    <mergeCell ref="K296:N296"/>
    <mergeCell ref="O296:P296"/>
    <mergeCell ref="O300:P300"/>
    <mergeCell ref="Z300:AB300"/>
    <mergeCell ref="U300:W300"/>
    <mergeCell ref="H300:I300"/>
    <mergeCell ref="K300:N300"/>
    <mergeCell ref="K298:N298"/>
    <mergeCell ref="O298:P298"/>
    <mergeCell ref="O289:P289"/>
    <mergeCell ref="F294:G294"/>
    <mergeCell ref="H294:I294"/>
    <mergeCell ref="K293:N293"/>
    <mergeCell ref="O293:P293"/>
    <mergeCell ref="U294:V294"/>
    <mergeCell ref="Z294:AA294"/>
    <mergeCell ref="K292:N292"/>
    <mergeCell ref="O292:P292"/>
    <mergeCell ref="Z291:AA291"/>
    <mergeCell ref="F292:G292"/>
    <mergeCell ref="H292:I292"/>
    <mergeCell ref="K291:N291"/>
    <mergeCell ref="O291:P291"/>
    <mergeCell ref="U292:V292"/>
    <mergeCell ref="Z292:AA292"/>
    <mergeCell ref="F299:G299"/>
    <mergeCell ref="H299:I299"/>
    <mergeCell ref="Y287:AB287"/>
    <mergeCell ref="O288:P288"/>
    <mergeCell ref="U288:W288"/>
    <mergeCell ref="Z288:AB288"/>
    <mergeCell ref="T287:W287"/>
    <mergeCell ref="O297:P297"/>
    <mergeCell ref="U298:W298"/>
    <mergeCell ref="Z298:AB298"/>
    <mergeCell ref="F295:G295"/>
    <mergeCell ref="H295:I295"/>
    <mergeCell ref="F298:G298"/>
    <mergeCell ref="H298:I298"/>
    <mergeCell ref="K297:N297"/>
    <mergeCell ref="O287:P287"/>
    <mergeCell ref="U289:W289"/>
    <mergeCell ref="F290:G290"/>
    <mergeCell ref="H290:I290"/>
    <mergeCell ref="K290:N290"/>
    <mergeCell ref="O290:P290"/>
    <mergeCell ref="U291:V291"/>
    <mergeCell ref="Z289:AB289"/>
    <mergeCell ref="Z290:AB290"/>
    <mergeCell ref="B2:D2"/>
    <mergeCell ref="E2:F2"/>
    <mergeCell ref="K287:N287"/>
    <mergeCell ref="K289:N289"/>
    <mergeCell ref="F293:G293"/>
    <mergeCell ref="H293:I293"/>
    <mergeCell ref="F291:G291"/>
    <mergeCell ref="H291:I291"/>
    <mergeCell ref="B288:E288"/>
    <mergeCell ref="K288:N288"/>
    <mergeCell ref="B15:F15"/>
    <mergeCell ref="B61:F61"/>
    <mergeCell ref="B199:F199"/>
    <mergeCell ref="B245:F245"/>
    <mergeCell ref="H289:I289"/>
    <mergeCell ref="F289:G289"/>
    <mergeCell ref="G10:I10"/>
    <mergeCell ref="G56:I56"/>
    <mergeCell ref="G194:I194"/>
    <mergeCell ref="G240:I240"/>
    <mergeCell ref="G102:I102"/>
    <mergeCell ref="B107:F107"/>
    <mergeCell ref="G148:I148"/>
    <mergeCell ref="B153:F153"/>
    <mergeCell ref="U248:Y248"/>
    <mergeCell ref="U64:Y64"/>
    <mergeCell ref="J199:K199"/>
    <mergeCell ref="U202:Y202"/>
    <mergeCell ref="J245:K245"/>
    <mergeCell ref="U4:Y4"/>
    <mergeCell ref="J15:K15"/>
    <mergeCell ref="U18:Y18"/>
    <mergeCell ref="J61:K61"/>
    <mergeCell ref="J107:K107"/>
    <mergeCell ref="U110:Y110"/>
    <mergeCell ref="J153:K153"/>
    <mergeCell ref="U156:Y156"/>
  </mergeCells>
  <phoneticPr fontId="1" type="noConversion"/>
  <printOptions horizontalCentered="1" verticalCentered="1"/>
  <pageMargins left="0" right="0" top="0.75" bottom="0.5" header="0.5" footer="0.2"/>
  <pageSetup paperSize="5" scale="87" pageOrder="overThenDown" orientation="landscape" horizontalDpi="300" verticalDpi="300" r:id="rId1"/>
  <headerFooter alignWithMargins="0">
    <oddHeader>&amp;C&amp;"Arial,Bold"&amp;12&amp;A</oddHeader>
    <oddFooter>&amp;C&amp;P</oddFooter>
  </headerFooter>
  <rowBreaks count="7" manualBreakCount="7">
    <brk id="8" max="16383" man="1"/>
    <brk id="54" max="16383" man="1"/>
    <brk id="100" max="16383" man="1"/>
    <brk id="146" max="16383" man="1"/>
    <brk id="193" max="16383" man="1"/>
    <brk id="238" max="16383" man="1"/>
    <brk id="285" max="16383" man="1"/>
  </rowBreaks>
  <colBreaks count="1" manualBreakCount="1">
    <brk id="19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K49"/>
  <sheetViews>
    <sheetView showGridLines="0" workbookViewId="0">
      <selection activeCell="J7" sqref="J7"/>
    </sheetView>
  </sheetViews>
  <sheetFormatPr defaultColWidth="8.85546875" defaultRowHeight="14.45" customHeight="1" x14ac:dyDescent="0.2"/>
  <cols>
    <col min="8" max="10" width="11.7109375" customWidth="1"/>
  </cols>
  <sheetData>
    <row r="1" spans="1:11" ht="14.45" customHeight="1" x14ac:dyDescent="0.2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s="231" customFormat="1" ht="14.45" customHeight="1" x14ac:dyDescent="0.25">
      <c r="A2" s="528" t="str">
        <f>JANUARY!$G$10</f>
        <v>UNITED STEELWORKERS - LOCAL UNION</v>
      </c>
      <c r="B2" s="528"/>
      <c r="C2" s="528"/>
      <c r="D2" s="528"/>
      <c r="E2" s="528"/>
      <c r="F2" s="528"/>
      <c r="G2" s="528"/>
      <c r="H2" s="528"/>
      <c r="I2" s="528"/>
      <c r="J2" s="528"/>
      <c r="K2" s="230"/>
    </row>
    <row r="3" spans="1:11" s="231" customFormat="1" ht="14.45" customHeight="1" x14ac:dyDescent="0.25">
      <c r="A3" s="528" t="s">
        <v>356</v>
      </c>
      <c r="B3" s="528"/>
      <c r="C3" s="528"/>
      <c r="D3" s="528"/>
      <c r="E3" s="528"/>
      <c r="F3" s="528"/>
      <c r="G3" s="528"/>
      <c r="H3" s="528"/>
      <c r="I3" s="528"/>
      <c r="J3" s="528"/>
      <c r="K3" s="230"/>
    </row>
    <row r="4" spans="1:11" s="232" customFormat="1" ht="14.45" customHeight="1" x14ac:dyDescent="0.25">
      <c r="B4" s="237"/>
      <c r="C4" s="237"/>
      <c r="D4" s="237"/>
      <c r="E4" s="237"/>
      <c r="F4" s="234" t="s">
        <v>275</v>
      </c>
      <c r="G4" s="238">
        <f>JANUARY!E11</f>
        <v>0</v>
      </c>
      <c r="H4" s="237"/>
      <c r="I4" s="237"/>
      <c r="J4" s="237"/>
      <c r="K4" s="236"/>
    </row>
    <row r="5" spans="1:11" ht="14.45" customHeight="1" x14ac:dyDescent="0.2">
      <c r="A5" s="58" t="s">
        <v>237</v>
      </c>
      <c r="B5" s="58"/>
      <c r="C5" s="58"/>
      <c r="D5" s="58"/>
      <c r="E5" s="58"/>
      <c r="F5" s="58"/>
      <c r="G5" s="337" t="s">
        <v>420</v>
      </c>
      <c r="H5" s="195" t="s">
        <v>326</v>
      </c>
      <c r="I5" s="195"/>
      <c r="J5" s="58"/>
      <c r="K5" s="58"/>
    </row>
    <row r="6" spans="1:11" ht="14.45" customHeight="1" thickBo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14.45" customHeight="1" x14ac:dyDescent="0.2">
      <c r="A7" s="58" t="s">
        <v>277</v>
      </c>
      <c r="B7" s="58"/>
      <c r="C7" s="58"/>
      <c r="D7" s="58"/>
      <c r="E7" s="58"/>
      <c r="F7" s="58"/>
      <c r="G7" s="58"/>
      <c r="H7" s="58"/>
      <c r="I7" s="58" t="s">
        <v>278</v>
      </c>
      <c r="J7" s="196">
        <f>MayRpt!J39</f>
        <v>0</v>
      </c>
      <c r="K7" s="58"/>
    </row>
    <row r="8" spans="1:11" ht="14.45" customHeight="1" x14ac:dyDescent="0.2">
      <c r="A8" s="197" t="s">
        <v>279</v>
      </c>
      <c r="B8" s="197"/>
      <c r="C8" s="197"/>
      <c r="D8" s="197"/>
      <c r="E8" s="197"/>
      <c r="F8" s="58"/>
      <c r="G8" s="58"/>
      <c r="H8" s="58"/>
      <c r="I8" s="58"/>
      <c r="J8" s="198"/>
      <c r="K8" s="58"/>
    </row>
    <row r="9" spans="1:11" ht="14.45" customHeight="1" x14ac:dyDescent="0.2">
      <c r="A9" s="58" t="s">
        <v>318</v>
      </c>
      <c r="B9" s="58"/>
      <c r="C9" s="58"/>
      <c r="D9" s="58"/>
      <c r="E9" s="58"/>
      <c r="F9" s="58"/>
      <c r="G9" s="58"/>
      <c r="H9" s="58"/>
      <c r="I9" s="310">
        <f>SUM(JUNE!$B$7)</f>
        <v>0</v>
      </c>
      <c r="J9" s="198"/>
      <c r="K9" s="58"/>
    </row>
    <row r="10" spans="1:11" ht="14.45" customHeight="1" x14ac:dyDescent="0.2">
      <c r="A10" s="58" t="s">
        <v>370</v>
      </c>
      <c r="B10" s="58"/>
      <c r="C10" s="58"/>
      <c r="D10" s="58"/>
      <c r="E10" s="58"/>
      <c r="F10" s="58"/>
      <c r="G10" s="58"/>
      <c r="H10" s="58"/>
      <c r="I10" s="199">
        <f>SUM(JUNE!$C$7)</f>
        <v>0</v>
      </c>
      <c r="J10" s="198"/>
      <c r="K10" s="58"/>
    </row>
    <row r="11" spans="1:11" ht="14.45" customHeight="1" x14ac:dyDescent="0.2">
      <c r="A11" s="58" t="s">
        <v>319</v>
      </c>
      <c r="B11" s="58"/>
      <c r="C11" s="58"/>
      <c r="D11" s="58"/>
      <c r="E11" s="58"/>
      <c r="F11" s="58"/>
      <c r="G11" s="58"/>
      <c r="H11" s="58"/>
      <c r="I11" s="199">
        <f>SUM(JUNE!$D$7)</f>
        <v>0</v>
      </c>
      <c r="J11" s="198"/>
      <c r="K11" s="58"/>
    </row>
    <row r="12" spans="1:11" ht="14.45" customHeight="1" x14ac:dyDescent="0.2">
      <c r="A12" s="58" t="s">
        <v>282</v>
      </c>
      <c r="B12" s="58"/>
      <c r="C12" s="58"/>
      <c r="D12" s="58"/>
      <c r="E12" s="58"/>
      <c r="F12" s="58"/>
      <c r="G12" s="58"/>
      <c r="H12" s="58"/>
      <c r="I12" s="199">
        <f>SUM(JUNE!$E$7)</f>
        <v>0</v>
      </c>
      <c r="J12" s="198"/>
      <c r="K12" s="58"/>
    </row>
    <row r="13" spans="1:11" ht="14.45" customHeight="1" x14ac:dyDescent="0.2">
      <c r="A13" s="58" t="s">
        <v>283</v>
      </c>
      <c r="B13" s="58"/>
      <c r="C13" s="58"/>
      <c r="D13" s="58"/>
      <c r="E13" s="58"/>
      <c r="F13" s="58"/>
      <c r="G13" s="58"/>
      <c r="H13" s="58"/>
      <c r="I13" s="199">
        <f>SUM(JUNE!$F$7)</f>
        <v>0</v>
      </c>
      <c r="J13" s="198"/>
      <c r="K13" s="58"/>
    </row>
    <row r="14" spans="1:11" ht="14.45" customHeight="1" x14ac:dyDescent="0.2">
      <c r="A14" s="58" t="s">
        <v>284</v>
      </c>
      <c r="B14" s="58"/>
      <c r="C14" s="58"/>
      <c r="D14" s="58"/>
      <c r="E14" s="58"/>
      <c r="F14" s="58"/>
      <c r="G14" s="58"/>
      <c r="H14" s="58"/>
      <c r="I14" s="199">
        <f>SUM(JUNE!$L$7:$O$7)</f>
        <v>0</v>
      </c>
      <c r="J14" s="198"/>
      <c r="K14" s="58"/>
    </row>
    <row r="15" spans="1:11" ht="14.45" customHeight="1" x14ac:dyDescent="0.2">
      <c r="A15" s="58"/>
      <c r="B15" s="58" t="s">
        <v>285</v>
      </c>
      <c r="C15" s="58" t="s">
        <v>286</v>
      </c>
      <c r="D15" s="58"/>
      <c r="E15" s="58"/>
      <c r="F15" s="58"/>
      <c r="G15" s="58"/>
      <c r="H15" s="58"/>
      <c r="I15" s="199">
        <f>SUM(JUNE!$Q$7:$R$7)</f>
        <v>0</v>
      </c>
      <c r="J15" s="198"/>
      <c r="K15" s="58"/>
    </row>
    <row r="16" spans="1:11" ht="14.45" customHeight="1" thickBot="1" x14ac:dyDescent="0.25">
      <c r="A16" s="58"/>
      <c r="B16" s="58"/>
      <c r="C16" s="58" t="s">
        <v>287</v>
      </c>
      <c r="D16" s="58"/>
      <c r="E16" s="58"/>
      <c r="F16" s="58"/>
      <c r="G16" s="58"/>
      <c r="H16" s="58"/>
      <c r="I16" s="200">
        <f>SUM(JUNE!$P$7)</f>
        <v>0</v>
      </c>
      <c r="J16" s="198"/>
      <c r="K16" s="58"/>
    </row>
    <row r="17" spans="1:11" ht="14.45" customHeight="1" x14ac:dyDescent="0.2">
      <c r="A17" s="58"/>
      <c r="B17" s="197" t="s">
        <v>288</v>
      </c>
      <c r="C17" s="58"/>
      <c r="D17" s="58"/>
      <c r="E17" s="58"/>
      <c r="F17" s="58"/>
      <c r="G17" s="58"/>
      <c r="H17" s="58"/>
      <c r="I17" s="197" t="s">
        <v>278</v>
      </c>
      <c r="J17" s="201">
        <f>SUM(I9:I16)</f>
        <v>0</v>
      </c>
      <c r="K17" s="58"/>
    </row>
    <row r="18" spans="1:11" ht="14.45" customHeight="1" thickBot="1" x14ac:dyDescent="0.25">
      <c r="A18" s="58"/>
      <c r="B18" s="197" t="s">
        <v>289</v>
      </c>
      <c r="C18" s="58"/>
      <c r="D18" s="58"/>
      <c r="E18" s="58"/>
      <c r="F18" s="58"/>
      <c r="G18" s="58"/>
      <c r="H18" s="58"/>
      <c r="I18" s="58"/>
      <c r="J18" s="202">
        <f>SUM(J7:J17)</f>
        <v>0</v>
      </c>
      <c r="K18" s="58"/>
    </row>
    <row r="19" spans="1:11" ht="14.45" customHeight="1" x14ac:dyDescent="0.2">
      <c r="A19" s="58"/>
      <c r="B19" s="58"/>
      <c r="C19" s="58"/>
      <c r="D19" s="58"/>
      <c r="E19" s="58"/>
      <c r="F19" s="58"/>
      <c r="G19" s="58"/>
      <c r="H19" s="58"/>
      <c r="I19" s="58"/>
      <c r="J19" s="203" t="s">
        <v>237</v>
      </c>
      <c r="K19" s="58"/>
    </row>
    <row r="20" spans="1:11" ht="14.45" customHeight="1" x14ac:dyDescent="0.2">
      <c r="A20" s="58" t="s">
        <v>290</v>
      </c>
      <c r="B20" s="58"/>
      <c r="C20" s="58"/>
      <c r="D20" s="58"/>
      <c r="E20" s="58"/>
      <c r="F20" s="58"/>
      <c r="G20" s="58"/>
      <c r="H20" s="58"/>
      <c r="I20" s="58"/>
      <c r="J20" s="198"/>
      <c r="K20" s="58"/>
    </row>
    <row r="21" spans="1:11" ht="14.45" customHeight="1" thickBot="1" x14ac:dyDescent="0.25">
      <c r="A21" s="58" t="s">
        <v>291</v>
      </c>
      <c r="B21" s="58"/>
      <c r="C21" s="58"/>
      <c r="D21" s="58"/>
      <c r="E21" s="58"/>
      <c r="F21" s="58"/>
      <c r="G21" s="58"/>
      <c r="H21" s="58"/>
      <c r="I21" s="58"/>
      <c r="J21" s="198"/>
      <c r="K21" s="58"/>
    </row>
    <row r="22" spans="1:11" ht="14.45" customHeight="1" x14ac:dyDescent="0.2">
      <c r="A22" s="58" t="s">
        <v>292</v>
      </c>
      <c r="B22" s="58"/>
      <c r="C22" s="58"/>
      <c r="D22" s="58"/>
      <c r="E22" s="58"/>
      <c r="F22" s="58"/>
      <c r="G22" s="58"/>
      <c r="H22" s="311">
        <f>SUM(JUNE!$U$7)</f>
        <v>0</v>
      </c>
      <c r="I22" s="58"/>
      <c r="J22" s="198"/>
      <c r="K22" s="58"/>
    </row>
    <row r="23" spans="1:11" ht="14.45" customHeight="1" x14ac:dyDescent="0.2">
      <c r="A23" s="58" t="s">
        <v>293</v>
      </c>
      <c r="B23" s="58"/>
      <c r="C23" s="58"/>
      <c r="D23" s="58"/>
      <c r="E23" s="58"/>
      <c r="F23" s="58"/>
      <c r="G23" s="58"/>
      <c r="H23" s="204">
        <f>SUM(JUNE!$V$7)</f>
        <v>0</v>
      </c>
      <c r="I23" s="58"/>
      <c r="J23" s="198"/>
      <c r="K23" s="58"/>
    </row>
    <row r="24" spans="1:11" ht="14.45" customHeight="1" thickBot="1" x14ac:dyDescent="0.25">
      <c r="A24" s="58" t="s">
        <v>294</v>
      </c>
      <c r="B24" s="58"/>
      <c r="C24" s="58"/>
      <c r="D24" s="58"/>
      <c r="E24" s="58"/>
      <c r="F24" s="58"/>
      <c r="G24" s="58"/>
      <c r="H24" s="204">
        <f>SUM(JUNE!$W$7:$X$7)</f>
        <v>0</v>
      </c>
      <c r="I24" s="58"/>
      <c r="J24" s="198"/>
      <c r="K24" s="58"/>
    </row>
    <row r="25" spans="1:11" ht="14.45" customHeight="1" thickBot="1" x14ac:dyDescent="0.25">
      <c r="A25" s="58" t="s">
        <v>295</v>
      </c>
      <c r="B25" s="58"/>
      <c r="C25" s="58"/>
      <c r="D25" s="58"/>
      <c r="E25" s="58"/>
      <c r="F25" s="58"/>
      <c r="G25" s="58"/>
      <c r="H25" s="200">
        <f>SUM(JUNE!$Y$7)</f>
        <v>0</v>
      </c>
      <c r="I25" s="205">
        <f>SUM(H22:H25)</f>
        <v>0</v>
      </c>
      <c r="J25" s="198"/>
      <c r="K25" s="58"/>
    </row>
    <row r="26" spans="1:11" ht="14.45" customHeight="1" x14ac:dyDescent="0.2">
      <c r="A26" s="58" t="s">
        <v>296</v>
      </c>
      <c r="B26" s="58"/>
      <c r="C26" s="58"/>
      <c r="D26" s="58"/>
      <c r="E26" s="58"/>
      <c r="F26" s="58"/>
      <c r="G26" s="58"/>
      <c r="H26" s="58"/>
      <c r="I26" s="199">
        <f>SUM(JUNE!$Z$7)</f>
        <v>0</v>
      </c>
      <c r="J26" s="198"/>
      <c r="K26" s="58"/>
    </row>
    <row r="27" spans="1:11" ht="14.45" customHeight="1" x14ac:dyDescent="0.2">
      <c r="A27" s="58" t="s">
        <v>297</v>
      </c>
      <c r="B27" s="58"/>
      <c r="C27" s="58"/>
      <c r="D27" s="58"/>
      <c r="E27" s="58"/>
      <c r="F27" s="58"/>
      <c r="G27" s="58"/>
      <c r="H27" s="58"/>
      <c r="I27" s="199">
        <f>SUM(JUNE!$AA$7)</f>
        <v>0</v>
      </c>
      <c r="J27" s="198"/>
      <c r="K27" s="58"/>
    </row>
    <row r="28" spans="1:11" ht="14.45" customHeight="1" x14ac:dyDescent="0.2">
      <c r="A28" s="58" t="s">
        <v>298</v>
      </c>
      <c r="B28" s="58"/>
      <c r="C28" s="58"/>
      <c r="D28" s="58"/>
      <c r="E28" s="58"/>
      <c r="F28" s="58"/>
      <c r="G28" s="58"/>
      <c r="H28" s="58"/>
      <c r="I28" s="199">
        <f>SUM(JUNE!$AB$7)</f>
        <v>0</v>
      </c>
      <c r="J28" s="198"/>
      <c r="K28" s="58"/>
    </row>
    <row r="29" spans="1:11" ht="14.45" customHeight="1" x14ac:dyDescent="0.2">
      <c r="A29" s="58" t="s">
        <v>299</v>
      </c>
      <c r="B29" s="58"/>
      <c r="C29" s="58"/>
      <c r="D29" s="58"/>
      <c r="E29" s="58"/>
      <c r="F29" s="58"/>
      <c r="G29" s="58"/>
      <c r="H29" s="58"/>
      <c r="I29" s="199">
        <f>SUM(JUNE!$AC$7)</f>
        <v>0</v>
      </c>
      <c r="J29" s="198"/>
      <c r="K29" s="58"/>
    </row>
    <row r="30" spans="1:11" ht="14.45" customHeight="1" x14ac:dyDescent="0.2">
      <c r="A30" s="58" t="s">
        <v>300</v>
      </c>
      <c r="B30" s="58"/>
      <c r="C30" s="58"/>
      <c r="D30" s="58"/>
      <c r="E30" s="58"/>
      <c r="F30" s="58"/>
      <c r="G30" s="58"/>
      <c r="H30" s="58"/>
      <c r="I30" s="199">
        <f>SUM(JUNE!$AD$7)</f>
        <v>0</v>
      </c>
      <c r="J30" s="198"/>
      <c r="K30" s="58"/>
    </row>
    <row r="31" spans="1:11" ht="14.45" customHeight="1" x14ac:dyDescent="0.2">
      <c r="A31" s="58" t="s">
        <v>301</v>
      </c>
      <c r="B31" s="58"/>
      <c r="C31" s="58"/>
      <c r="D31" s="58"/>
      <c r="E31" s="58"/>
      <c r="F31" s="58"/>
      <c r="G31" s="58"/>
      <c r="H31" s="58"/>
      <c r="I31" s="199">
        <f>SUM(JUNE!$AE$7)</f>
        <v>0</v>
      </c>
      <c r="J31" s="198"/>
      <c r="K31" s="58"/>
    </row>
    <row r="32" spans="1:11" ht="14.45" customHeight="1" x14ac:dyDescent="0.2">
      <c r="A32" s="58" t="s">
        <v>302</v>
      </c>
      <c r="B32" s="58"/>
      <c r="C32" s="58"/>
      <c r="D32" s="58"/>
      <c r="E32" s="58"/>
      <c r="F32" s="58"/>
      <c r="G32" s="58"/>
      <c r="H32" s="58"/>
      <c r="I32" s="199">
        <f>SUM(JUNE!$AF$7)</f>
        <v>0</v>
      </c>
      <c r="J32" s="198"/>
      <c r="K32" s="58"/>
    </row>
    <row r="33" spans="1:11" ht="14.45" customHeight="1" x14ac:dyDescent="0.2">
      <c r="A33" s="58" t="s">
        <v>303</v>
      </c>
      <c r="B33" s="58"/>
      <c r="C33" s="58"/>
      <c r="D33" s="58"/>
      <c r="E33" s="58"/>
      <c r="F33" s="58"/>
      <c r="G33" s="58"/>
      <c r="H33" s="58"/>
      <c r="I33" s="199">
        <f>SUM(JUNE!$AG$7)</f>
        <v>0</v>
      </c>
      <c r="J33" s="198"/>
      <c r="K33" s="58"/>
    </row>
    <row r="34" spans="1:11" ht="14.45" customHeight="1" x14ac:dyDescent="0.2">
      <c r="A34" s="58" t="s">
        <v>304</v>
      </c>
      <c r="B34" s="58"/>
      <c r="C34" s="58"/>
      <c r="D34" s="58"/>
      <c r="E34" s="58"/>
      <c r="F34" s="58"/>
      <c r="G34" s="58"/>
      <c r="H34" s="58"/>
      <c r="I34" s="199">
        <f>SUM(JUNE!$AH$7)</f>
        <v>0</v>
      </c>
      <c r="J34" s="198"/>
      <c r="K34" s="58"/>
    </row>
    <row r="35" spans="1:11" ht="14.45" customHeight="1" x14ac:dyDescent="0.2">
      <c r="A35" s="58" t="s">
        <v>304</v>
      </c>
      <c r="B35" s="58"/>
      <c r="C35" s="58"/>
      <c r="D35" s="58"/>
      <c r="E35" s="58"/>
      <c r="F35" s="58"/>
      <c r="G35" s="58"/>
      <c r="H35" s="58"/>
      <c r="I35" s="207">
        <v>0</v>
      </c>
      <c r="J35" s="198"/>
      <c r="K35" s="58"/>
    </row>
    <row r="36" spans="1:11" ht="14.45" customHeight="1" x14ac:dyDescent="0.2">
      <c r="A36" s="58" t="s">
        <v>305</v>
      </c>
      <c r="B36" s="58"/>
      <c r="C36" s="58"/>
      <c r="D36" s="58"/>
      <c r="E36" s="58"/>
      <c r="F36" s="58"/>
      <c r="G36" s="58"/>
      <c r="H36" s="58"/>
      <c r="I36" s="199">
        <f>SUM(JUNE!$AJ$7)</f>
        <v>0</v>
      </c>
      <c r="J36" s="198"/>
      <c r="K36" s="58"/>
    </row>
    <row r="37" spans="1:11" ht="14.45" customHeight="1" thickBot="1" x14ac:dyDescent="0.25">
      <c r="A37" s="58" t="s">
        <v>306</v>
      </c>
      <c r="B37" s="58"/>
      <c r="C37" s="58"/>
      <c r="D37" s="58"/>
      <c r="E37" s="58"/>
      <c r="F37" s="58"/>
      <c r="G37" s="58"/>
      <c r="H37" s="58"/>
      <c r="I37" s="200">
        <f>SUM(JUNE!$AK$7)</f>
        <v>0</v>
      </c>
      <c r="J37" s="198"/>
      <c r="K37" s="58"/>
    </row>
    <row r="38" spans="1:11" ht="14.45" customHeight="1" thickBot="1" x14ac:dyDescent="0.25">
      <c r="A38" s="58" t="s">
        <v>307</v>
      </c>
      <c r="B38" s="58"/>
      <c r="C38" s="58"/>
      <c r="D38" s="58"/>
      <c r="E38" s="58"/>
      <c r="F38" s="58"/>
      <c r="G38" s="58"/>
      <c r="H38" s="58"/>
      <c r="I38" s="208"/>
      <c r="J38" s="209">
        <f>SUM(I25:I37)</f>
        <v>0</v>
      </c>
      <c r="K38" s="58"/>
    </row>
    <row r="39" spans="1:11" ht="14.45" customHeight="1" thickBot="1" x14ac:dyDescent="0.25">
      <c r="A39" s="197" t="s">
        <v>308</v>
      </c>
      <c r="B39" s="58"/>
      <c r="C39" s="58"/>
      <c r="D39" s="58"/>
      <c r="E39" s="58"/>
      <c r="F39" s="58"/>
      <c r="G39" s="58"/>
      <c r="H39" s="58"/>
      <c r="I39" s="58"/>
      <c r="J39" s="210">
        <f>SUM(J18-J38)</f>
        <v>0</v>
      </c>
      <c r="K39" s="58"/>
    </row>
    <row r="40" spans="1:11" ht="14.45" customHeight="1" thickTop="1" x14ac:dyDescent="0.2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</row>
    <row r="41" spans="1:11" ht="14.45" customHeight="1" x14ac:dyDescent="0.2">
      <c r="A41" s="58" t="s">
        <v>309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</row>
    <row r="42" spans="1:11" ht="14.45" customHeight="1" x14ac:dyDescent="0.2">
      <c r="A42" s="58" t="s">
        <v>310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</row>
    <row r="43" spans="1:11" ht="14.45" customHeight="1" x14ac:dyDescent="0.2">
      <c r="A43" s="58" t="s">
        <v>311</v>
      </c>
      <c r="B43" s="58"/>
      <c r="C43" s="58"/>
      <c r="D43" s="58"/>
      <c r="E43" s="58"/>
      <c r="F43" s="58"/>
      <c r="G43" s="58"/>
      <c r="H43" s="58"/>
      <c r="I43" s="522"/>
      <c r="J43" s="523"/>
      <c r="K43" s="58"/>
    </row>
    <row r="44" spans="1:11" ht="14.45" customHeight="1" x14ac:dyDescent="0.2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11" ht="14.45" customHeight="1" x14ac:dyDescent="0.2">
      <c r="A45" s="211"/>
      <c r="B45" s="211"/>
      <c r="C45" s="211" t="s">
        <v>237</v>
      </c>
      <c r="D45" s="211"/>
      <c r="E45" s="58"/>
      <c r="F45" s="58"/>
      <c r="G45" s="58"/>
      <c r="H45" s="211"/>
      <c r="I45" s="211"/>
      <c r="J45" s="211"/>
      <c r="K45" s="58"/>
    </row>
    <row r="46" spans="1:11" ht="14.45" customHeight="1" x14ac:dyDescent="0.2">
      <c r="A46" s="58"/>
      <c r="B46" s="58"/>
      <c r="C46" s="58"/>
      <c r="D46" s="212" t="s">
        <v>312</v>
      </c>
      <c r="E46" s="58"/>
      <c r="F46" s="58"/>
      <c r="G46" s="58"/>
      <c r="H46" s="208"/>
      <c r="I46" s="208"/>
      <c r="J46" s="213" t="s">
        <v>313</v>
      </c>
      <c r="K46" s="58"/>
    </row>
    <row r="47" spans="1:11" ht="14.45" customHeight="1" x14ac:dyDescent="0.2">
      <c r="A47" s="59" t="s">
        <v>314</v>
      </c>
      <c r="B47" s="59"/>
      <c r="C47" s="58"/>
      <c r="D47" s="58"/>
      <c r="E47" s="58"/>
      <c r="F47" s="58"/>
      <c r="G47" s="58"/>
      <c r="H47" s="58"/>
      <c r="I47" s="58"/>
      <c r="J47" s="58"/>
      <c r="K47" s="58"/>
    </row>
    <row r="48" spans="1:11" ht="14.45" customHeight="1" x14ac:dyDescent="0.2">
      <c r="A48" s="214" t="s">
        <v>315</v>
      </c>
      <c r="B48" s="214"/>
      <c r="C48" s="214"/>
      <c r="D48" s="214"/>
      <c r="E48" s="214"/>
      <c r="F48" s="214"/>
      <c r="G48" s="214"/>
      <c r="H48" s="214"/>
      <c r="I48" s="214"/>
      <c r="J48" s="58"/>
      <c r="K48" s="58"/>
    </row>
    <row r="49" spans="1:11" ht="14.45" customHeight="1" x14ac:dyDescent="0.2">
      <c r="A49" s="214" t="s">
        <v>316</v>
      </c>
      <c r="B49" s="214"/>
      <c r="C49" s="214"/>
      <c r="D49" s="214"/>
      <c r="E49" s="214"/>
      <c r="F49" s="214"/>
      <c r="G49" s="214"/>
      <c r="H49" s="214"/>
      <c r="I49" s="214"/>
      <c r="J49" s="58"/>
      <c r="K49" s="58"/>
    </row>
  </sheetData>
  <sheetProtection algorithmName="SHA-512" hashValue="Qo/oZzyufoi1vCinNI9t7ow3JCQbtk9TH0qsX/SPVyLexR2yFhCosT150ljNQ/hDZin2Diz85yusJKKWoP5+oA==" saltValue="Zg93rurVY9lXkmvnJfbpWQ==" spinCount="100000" sheet="1" objects="1" scenarios="1" formatColumns="0" formatRows="0"/>
  <mergeCells count="3">
    <mergeCell ref="A3:J3"/>
    <mergeCell ref="A2:J2"/>
    <mergeCell ref="I43:J43"/>
  </mergeCells>
  <printOptions horizontalCentered="1"/>
  <pageMargins left="0.25" right="0.25" top="0" bottom="0" header="0" footer="0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M70"/>
  <sheetViews>
    <sheetView showGridLines="0" workbookViewId="0">
      <selection activeCell="J8" sqref="J8"/>
    </sheetView>
  </sheetViews>
  <sheetFormatPr defaultColWidth="8.85546875" defaultRowHeight="14.45" customHeight="1" x14ac:dyDescent="0.2"/>
  <cols>
    <col min="8" max="10" width="11.7109375" style="270" customWidth="1"/>
    <col min="11" max="13" width="9.140625" style="435"/>
  </cols>
  <sheetData>
    <row r="1" spans="1:13" ht="14.45" customHeight="1" x14ac:dyDescent="0.2">
      <c r="A1" s="550" t="str">
        <f>JANUARY!$G$10</f>
        <v>UNITED STEELWORKERS - LOCAL UNION</v>
      </c>
      <c r="B1" s="550"/>
      <c r="C1" s="550"/>
      <c r="D1" s="550"/>
      <c r="E1" s="550"/>
      <c r="F1" s="550"/>
      <c r="G1" s="550"/>
      <c r="H1" s="550"/>
      <c r="I1" s="550"/>
      <c r="J1" s="550"/>
      <c r="K1" s="430"/>
      <c r="L1" s="430"/>
      <c r="M1" s="430"/>
    </row>
    <row r="2" spans="1:13" ht="14.45" customHeight="1" x14ac:dyDescent="0.2">
      <c r="A2" s="550" t="s">
        <v>334</v>
      </c>
      <c r="B2" s="550"/>
      <c r="C2" s="550"/>
      <c r="D2" s="550"/>
      <c r="E2" s="550"/>
      <c r="F2" s="550"/>
      <c r="G2" s="550"/>
      <c r="H2" s="550"/>
      <c r="I2" s="550"/>
      <c r="J2" s="550"/>
      <c r="K2" s="430"/>
      <c r="L2" s="430"/>
      <c r="M2" s="430"/>
    </row>
    <row r="3" spans="1:13" s="239" customFormat="1" ht="14.45" customHeight="1" x14ac:dyDescent="0.2">
      <c r="B3" s="240"/>
      <c r="C3" s="240"/>
      <c r="D3" s="240"/>
      <c r="E3" s="240"/>
      <c r="F3" s="241" t="s">
        <v>275</v>
      </c>
      <c r="G3" s="242">
        <f>JANUARY!$E$11</f>
        <v>0</v>
      </c>
      <c r="H3" s="244"/>
      <c r="I3" s="244"/>
      <c r="J3" s="244"/>
      <c r="K3" s="431"/>
      <c r="L3" s="432"/>
      <c r="M3" s="432"/>
    </row>
    <row r="4" spans="1:13" ht="14.45" customHeight="1" x14ac:dyDescent="0.2">
      <c r="A4" s="216"/>
      <c r="B4" s="216"/>
      <c r="C4" s="216"/>
      <c r="E4" s="217"/>
      <c r="F4" s="217" t="s">
        <v>335</v>
      </c>
      <c r="G4" s="551" t="s">
        <v>350</v>
      </c>
      <c r="H4" s="551"/>
      <c r="I4" s="551"/>
      <c r="J4" s="551"/>
      <c r="K4" s="430"/>
      <c r="L4" s="430"/>
      <c r="M4" s="430"/>
    </row>
    <row r="5" spans="1:13" ht="14.45" customHeight="1" x14ac:dyDescent="0.2">
      <c r="A5" s="218"/>
      <c r="B5" s="218"/>
      <c r="C5" s="218"/>
      <c r="D5" s="218"/>
      <c r="E5" s="552" t="s">
        <v>351</v>
      </c>
      <c r="F5" s="552"/>
      <c r="G5" s="218"/>
      <c r="H5" s="245"/>
      <c r="I5" s="245"/>
      <c r="J5" s="245"/>
      <c r="K5" s="430"/>
      <c r="L5" s="430"/>
      <c r="M5" s="430"/>
    </row>
    <row r="6" spans="1:13" ht="14.45" customHeight="1" x14ac:dyDescent="0.2">
      <c r="A6" s="553" t="s">
        <v>338</v>
      </c>
      <c r="B6" s="553"/>
      <c r="C6" s="553"/>
      <c r="D6" s="553"/>
      <c r="E6" s="553"/>
      <c r="F6" s="553"/>
      <c r="G6" s="553"/>
      <c r="H6" s="553"/>
      <c r="I6" s="553"/>
      <c r="J6" s="553"/>
      <c r="K6" s="430"/>
      <c r="L6" s="430"/>
      <c r="M6" s="430"/>
    </row>
    <row r="7" spans="1:13" ht="14.45" customHeight="1" thickBot="1" x14ac:dyDescent="0.25">
      <c r="A7" s="215"/>
      <c r="B7" s="215"/>
      <c r="C7" s="215"/>
      <c r="D7" s="215"/>
      <c r="E7" s="215"/>
      <c r="F7" s="215"/>
      <c r="G7" s="215"/>
      <c r="H7" s="243"/>
      <c r="I7" s="243"/>
      <c r="J7" s="243"/>
      <c r="K7" s="430"/>
      <c r="L7" s="430"/>
      <c r="M7" s="430"/>
    </row>
    <row r="8" spans="1:13" ht="14.45" customHeight="1" x14ac:dyDescent="0.2">
      <c r="A8" s="218" t="s">
        <v>449</v>
      </c>
      <c r="B8" s="218"/>
      <c r="C8" s="218"/>
      <c r="D8" s="218"/>
      <c r="E8" s="218"/>
      <c r="F8" s="215"/>
      <c r="G8" s="215"/>
      <c r="H8" s="243"/>
      <c r="I8" s="243"/>
      <c r="J8" s="246">
        <f>AprRpt!J7</f>
        <v>0</v>
      </c>
      <c r="K8" s="430"/>
      <c r="L8" s="430"/>
      <c r="M8" s="430"/>
    </row>
    <row r="9" spans="1:13" ht="14.45" customHeight="1" x14ac:dyDescent="0.2">
      <c r="A9" s="218" t="s">
        <v>339</v>
      </c>
      <c r="B9" s="218"/>
      <c r="C9" s="218"/>
      <c r="D9" s="218"/>
      <c r="E9" s="218"/>
      <c r="F9" s="215"/>
      <c r="G9" s="215"/>
      <c r="H9" s="243"/>
      <c r="I9" s="247"/>
      <c r="J9" s="248" t="s">
        <v>237</v>
      </c>
      <c r="K9" s="433" t="s">
        <v>324</v>
      </c>
      <c r="L9" s="433" t="s">
        <v>325</v>
      </c>
      <c r="M9" s="433" t="s">
        <v>326</v>
      </c>
    </row>
    <row r="10" spans="1:13" ht="14.45" customHeight="1" x14ac:dyDescent="0.2">
      <c r="A10" s="218" t="s">
        <v>450</v>
      </c>
      <c r="B10" s="218"/>
      <c r="C10" s="218"/>
      <c r="D10" s="218"/>
      <c r="E10" s="218"/>
      <c r="F10" s="215"/>
      <c r="G10" s="215"/>
      <c r="H10" s="243"/>
      <c r="I10" s="249">
        <f t="shared" ref="I10:I17" si="0">SUM(K10:M10)</f>
        <v>0</v>
      </c>
      <c r="J10" s="248"/>
      <c r="K10" s="434">
        <f>AprRpt!I9</f>
        <v>0</v>
      </c>
      <c r="L10" s="434">
        <f>MayRpt!I9</f>
        <v>0</v>
      </c>
      <c r="M10" s="434">
        <f>JunRpt!I9</f>
        <v>0</v>
      </c>
    </row>
    <row r="11" spans="1:13" ht="14.45" customHeight="1" x14ac:dyDescent="0.2">
      <c r="A11" s="218" t="s">
        <v>451</v>
      </c>
      <c r="B11" s="218"/>
      <c r="C11" s="218"/>
      <c r="D11" s="218"/>
      <c r="E11" s="218"/>
      <c r="F11" s="215"/>
      <c r="G11" s="215"/>
      <c r="H11" s="243"/>
      <c r="I11" s="250">
        <f t="shared" si="0"/>
        <v>0</v>
      </c>
      <c r="J11" s="248"/>
      <c r="K11" s="434">
        <f>AprRpt!I10</f>
        <v>0</v>
      </c>
      <c r="L11" s="434">
        <f>MayRpt!I10</f>
        <v>0</v>
      </c>
      <c r="M11" s="434">
        <f>JunRpt!I10</f>
        <v>0</v>
      </c>
    </row>
    <row r="12" spans="1:13" ht="14.45" customHeight="1" x14ac:dyDescent="0.2">
      <c r="A12" s="218" t="s">
        <v>452</v>
      </c>
      <c r="B12" s="218"/>
      <c r="C12" s="218"/>
      <c r="D12" s="218"/>
      <c r="E12" s="218"/>
      <c r="F12" s="215"/>
      <c r="G12" s="215"/>
      <c r="H12" s="243"/>
      <c r="I12" s="250">
        <f t="shared" si="0"/>
        <v>0</v>
      </c>
      <c r="J12" s="248"/>
      <c r="K12" s="434">
        <f>AprRpt!I11</f>
        <v>0</v>
      </c>
      <c r="L12" s="434">
        <f>MayRpt!I11</f>
        <v>0</v>
      </c>
      <c r="M12" s="434">
        <f>JunRpt!I11</f>
        <v>0</v>
      </c>
    </row>
    <row r="13" spans="1:13" ht="14.45" customHeight="1" x14ac:dyDescent="0.2">
      <c r="A13" s="218" t="s">
        <v>453</v>
      </c>
      <c r="B13" s="218"/>
      <c r="C13" s="218"/>
      <c r="D13" s="218"/>
      <c r="E13" s="218"/>
      <c r="F13" s="215"/>
      <c r="G13" s="215"/>
      <c r="H13" s="243"/>
      <c r="I13" s="250">
        <f t="shared" si="0"/>
        <v>0</v>
      </c>
      <c r="J13" s="248"/>
      <c r="K13" s="434">
        <f>AprRpt!I12</f>
        <v>0</v>
      </c>
      <c r="L13" s="434">
        <f>MayRpt!I12</f>
        <v>0</v>
      </c>
      <c r="M13" s="434">
        <f>JunRpt!I12</f>
        <v>0</v>
      </c>
    </row>
    <row r="14" spans="1:13" ht="14.45" customHeight="1" x14ac:dyDescent="0.2">
      <c r="A14" s="218" t="s">
        <v>439</v>
      </c>
      <c r="B14" s="218"/>
      <c r="C14" s="218"/>
      <c r="D14" s="218"/>
      <c r="E14" s="218"/>
      <c r="F14" s="215"/>
      <c r="G14" s="215"/>
      <c r="H14" s="243"/>
      <c r="I14" s="250">
        <f t="shared" si="0"/>
        <v>0</v>
      </c>
      <c r="J14" s="248"/>
      <c r="K14" s="434">
        <f>AprRpt!I13</f>
        <v>0</v>
      </c>
      <c r="L14" s="434">
        <f>MayRpt!I13</f>
        <v>0</v>
      </c>
      <c r="M14" s="434">
        <f>JunRpt!I13</f>
        <v>0</v>
      </c>
    </row>
    <row r="15" spans="1:13" ht="14.45" customHeight="1" x14ac:dyDescent="0.2">
      <c r="A15" s="218" t="s">
        <v>454</v>
      </c>
      <c r="B15" s="218"/>
      <c r="C15" s="218"/>
      <c r="D15" s="218"/>
      <c r="E15" s="218"/>
      <c r="F15" s="215"/>
      <c r="G15" s="215"/>
      <c r="H15" s="243"/>
      <c r="I15" s="250">
        <f t="shared" si="0"/>
        <v>0</v>
      </c>
      <c r="J15" s="248"/>
      <c r="K15" s="434">
        <f>AprRpt!I14</f>
        <v>0</v>
      </c>
      <c r="L15" s="434">
        <f>MayRpt!I14</f>
        <v>0</v>
      </c>
      <c r="M15" s="434">
        <f>JunRpt!I14</f>
        <v>0</v>
      </c>
    </row>
    <row r="16" spans="1:13" ht="14.45" customHeight="1" x14ac:dyDescent="0.2">
      <c r="A16" s="218"/>
      <c r="B16" s="218"/>
      <c r="C16" s="218" t="s">
        <v>455</v>
      </c>
      <c r="D16" s="218"/>
      <c r="E16" s="218"/>
      <c r="F16" s="215"/>
      <c r="G16" s="215"/>
      <c r="H16" s="243"/>
      <c r="I16" s="250">
        <f t="shared" si="0"/>
        <v>0</v>
      </c>
      <c r="J16" s="248"/>
      <c r="K16" s="434">
        <f>AprRpt!I15</f>
        <v>0</v>
      </c>
      <c r="L16" s="434">
        <f>MayRpt!I15</f>
        <v>0</v>
      </c>
      <c r="M16" s="434">
        <f>JunRpt!I15</f>
        <v>0</v>
      </c>
    </row>
    <row r="17" spans="1:13" ht="14.45" customHeight="1" thickBot="1" x14ac:dyDescent="0.25">
      <c r="A17" s="218"/>
      <c r="B17" s="218"/>
      <c r="C17" s="218" t="s">
        <v>456</v>
      </c>
      <c r="D17" s="218"/>
      <c r="E17" s="218"/>
      <c r="F17" s="215"/>
      <c r="G17" s="215"/>
      <c r="H17" s="243"/>
      <c r="I17" s="251">
        <f t="shared" si="0"/>
        <v>0</v>
      </c>
      <c r="J17" s="248"/>
      <c r="K17" s="434">
        <f>AprRpt!I16</f>
        <v>0</v>
      </c>
      <c r="L17" s="434">
        <f>MayRpt!I16</f>
        <v>0</v>
      </c>
      <c r="M17" s="434">
        <f>JunRpt!I16</f>
        <v>0</v>
      </c>
    </row>
    <row r="18" spans="1:13" ht="14.45" customHeight="1" x14ac:dyDescent="0.2">
      <c r="A18" s="218"/>
      <c r="B18" s="220" t="s">
        <v>457</v>
      </c>
      <c r="C18" s="218"/>
      <c r="D18" s="218"/>
      <c r="E18" s="218"/>
      <c r="F18" s="215"/>
      <c r="G18" s="215"/>
      <c r="H18" s="243"/>
      <c r="I18" s="243"/>
      <c r="J18" s="252">
        <f>SUM(I10:I17)</f>
        <v>0</v>
      </c>
    </row>
    <row r="19" spans="1:13" ht="14.45" customHeight="1" thickBot="1" x14ac:dyDescent="0.25">
      <c r="A19" s="218"/>
      <c r="B19" s="220" t="s">
        <v>458</v>
      </c>
      <c r="C19" s="218"/>
      <c r="D19" s="218"/>
      <c r="E19" s="218"/>
      <c r="F19" s="215"/>
      <c r="G19" s="215"/>
      <c r="H19" s="243"/>
      <c r="I19" s="243"/>
      <c r="J19" s="253">
        <f>SUM(J8:J18)</f>
        <v>0</v>
      </c>
      <c r="K19" s="430"/>
      <c r="L19" s="430"/>
      <c r="M19" s="430"/>
    </row>
    <row r="20" spans="1:13" ht="14.45" customHeight="1" x14ac:dyDescent="0.2">
      <c r="A20" s="218"/>
      <c r="B20" s="218"/>
      <c r="C20" s="218"/>
      <c r="D20" s="218"/>
      <c r="E20" s="218"/>
      <c r="F20" s="215"/>
      <c r="G20" s="215"/>
      <c r="H20" s="243"/>
      <c r="I20" s="243"/>
      <c r="J20" s="254"/>
      <c r="K20" s="430"/>
      <c r="L20" s="430"/>
      <c r="M20" s="430"/>
    </row>
    <row r="21" spans="1:13" ht="14.45" customHeight="1" x14ac:dyDescent="0.2">
      <c r="A21" s="218"/>
      <c r="B21" s="218" t="s">
        <v>340</v>
      </c>
      <c r="C21" s="218"/>
      <c r="D21" s="218"/>
      <c r="E21" s="218"/>
      <c r="F21" s="215"/>
      <c r="G21" s="215"/>
      <c r="H21" s="243"/>
      <c r="I21" s="243"/>
      <c r="J21" s="248"/>
      <c r="K21" s="430"/>
      <c r="L21" s="430"/>
      <c r="M21" s="430"/>
    </row>
    <row r="22" spans="1:13" ht="14.45" customHeight="1" x14ac:dyDescent="0.2">
      <c r="A22" s="218" t="s">
        <v>291</v>
      </c>
      <c r="B22" s="218"/>
      <c r="C22" s="218"/>
      <c r="D22" s="218"/>
      <c r="E22" s="218"/>
      <c r="F22" s="215"/>
      <c r="G22" s="215"/>
      <c r="H22" s="243"/>
      <c r="I22" s="243"/>
      <c r="J22" s="248"/>
      <c r="K22" s="433" t="s">
        <v>324</v>
      </c>
      <c r="L22" s="433" t="s">
        <v>325</v>
      </c>
      <c r="M22" s="433" t="s">
        <v>326</v>
      </c>
    </row>
    <row r="23" spans="1:13" ht="14.45" customHeight="1" x14ac:dyDescent="0.2">
      <c r="A23" s="218"/>
      <c r="B23" s="218" t="s">
        <v>459</v>
      </c>
      <c r="C23" s="218"/>
      <c r="D23" s="218"/>
      <c r="E23" s="218"/>
      <c r="F23" s="215"/>
      <c r="G23" s="215"/>
      <c r="H23" s="255">
        <f>SUM(K23:M23)</f>
        <v>0</v>
      </c>
      <c r="I23" s="243"/>
      <c r="J23" s="248"/>
      <c r="K23" s="434">
        <f>AprRpt!H22</f>
        <v>0</v>
      </c>
      <c r="L23" s="434">
        <f>MayRpt!H22</f>
        <v>0</v>
      </c>
      <c r="M23" s="434">
        <f>JunRpt!H22</f>
        <v>0</v>
      </c>
    </row>
    <row r="24" spans="1:13" ht="14.45" customHeight="1" x14ac:dyDescent="0.2">
      <c r="A24" s="218"/>
      <c r="B24" s="218" t="s">
        <v>440</v>
      </c>
      <c r="C24" s="218"/>
      <c r="D24" s="218"/>
      <c r="E24" s="218"/>
      <c r="F24" s="215"/>
      <c r="G24" s="215"/>
      <c r="H24" s="256">
        <f>SUM(K24:M24)</f>
        <v>0</v>
      </c>
      <c r="I24" s="243"/>
      <c r="J24" s="248"/>
      <c r="K24" s="434">
        <f>AprRpt!H23</f>
        <v>0</v>
      </c>
      <c r="L24" s="434">
        <f>MayRpt!H23</f>
        <v>0</v>
      </c>
      <c r="M24" s="434">
        <f>JunRpt!H23</f>
        <v>0</v>
      </c>
    </row>
    <row r="25" spans="1:13" ht="14.45" customHeight="1" x14ac:dyDescent="0.2">
      <c r="A25" s="218"/>
      <c r="B25" s="218" t="s">
        <v>460</v>
      </c>
      <c r="C25" s="218"/>
      <c r="D25" s="218"/>
      <c r="E25" s="218"/>
      <c r="F25" s="215"/>
      <c r="G25" s="215"/>
      <c r="H25" s="257">
        <f>SUM(K25:M25)</f>
        <v>0</v>
      </c>
      <c r="I25" s="243"/>
      <c r="J25" s="248"/>
      <c r="K25" s="434">
        <f>AprRpt!H24</f>
        <v>0</v>
      </c>
      <c r="L25" s="434">
        <f>MayRpt!H24</f>
        <v>0</v>
      </c>
      <c r="M25" s="434">
        <f>JunRpt!H24</f>
        <v>0</v>
      </c>
    </row>
    <row r="26" spans="1:13" ht="14.45" customHeight="1" thickBot="1" x14ac:dyDescent="0.25">
      <c r="A26" s="218"/>
      <c r="B26" s="218" t="s">
        <v>441</v>
      </c>
      <c r="C26" s="218"/>
      <c r="D26" s="218"/>
      <c r="E26" s="218"/>
      <c r="F26" s="215"/>
      <c r="G26" s="215"/>
      <c r="H26" s="258">
        <f>SUM(K26:M26)</f>
        <v>0</v>
      </c>
      <c r="I26" s="243"/>
      <c r="J26" s="248"/>
      <c r="K26" s="434">
        <f>AprRpt!H25</f>
        <v>0</v>
      </c>
      <c r="L26" s="434">
        <f>MayRpt!H25</f>
        <v>0</v>
      </c>
      <c r="M26" s="434">
        <f>JunRpt!H25</f>
        <v>0</v>
      </c>
    </row>
    <row r="27" spans="1:13" ht="14.45" customHeight="1" x14ac:dyDescent="0.2">
      <c r="A27" s="218"/>
      <c r="B27" s="220" t="s">
        <v>461</v>
      </c>
      <c r="C27" s="218"/>
      <c r="D27" s="218"/>
      <c r="E27" s="218"/>
      <c r="F27" s="215"/>
      <c r="G27" s="215"/>
      <c r="H27" s="243"/>
      <c r="I27" s="249">
        <f>SUM(H23:H26)</f>
        <v>0</v>
      </c>
      <c r="J27" s="248"/>
      <c r="K27" s="433" t="s">
        <v>324</v>
      </c>
      <c r="L27" s="433" t="s">
        <v>325</v>
      </c>
      <c r="M27" s="433" t="s">
        <v>326</v>
      </c>
    </row>
    <row r="28" spans="1:13" ht="14.45" customHeight="1" x14ac:dyDescent="0.2">
      <c r="A28" s="218" t="s">
        <v>462</v>
      </c>
      <c r="B28" s="218"/>
      <c r="C28" s="218"/>
      <c r="D28" s="218"/>
      <c r="E28" s="218"/>
      <c r="F28" s="215"/>
      <c r="G28" s="215"/>
      <c r="H28" s="243"/>
      <c r="I28" s="250">
        <f t="shared" ref="I28:I39" si="1">SUM(K28:M28)</f>
        <v>0</v>
      </c>
      <c r="J28" s="248"/>
      <c r="K28" s="434">
        <f>AprRpt!I26</f>
        <v>0</v>
      </c>
      <c r="L28" s="434">
        <f>MayRpt!I26</f>
        <v>0</v>
      </c>
      <c r="M28" s="434">
        <f>JunRpt!I26</f>
        <v>0</v>
      </c>
    </row>
    <row r="29" spans="1:13" ht="14.45" customHeight="1" x14ac:dyDescent="0.2">
      <c r="A29" s="218" t="s">
        <v>463</v>
      </c>
      <c r="B29" s="218"/>
      <c r="C29" s="218"/>
      <c r="D29" s="218"/>
      <c r="E29" s="218"/>
      <c r="F29" s="215"/>
      <c r="G29" s="215"/>
      <c r="H29" s="243"/>
      <c r="I29" s="250">
        <f t="shared" si="1"/>
        <v>0</v>
      </c>
      <c r="J29" s="248"/>
      <c r="K29" s="434">
        <f>AprRpt!I27</f>
        <v>0</v>
      </c>
      <c r="L29" s="434">
        <f>MayRpt!I27</f>
        <v>0</v>
      </c>
      <c r="M29" s="434">
        <f>JunRpt!I27</f>
        <v>0</v>
      </c>
    </row>
    <row r="30" spans="1:13" ht="14.45" customHeight="1" x14ac:dyDescent="0.2">
      <c r="A30" s="218" t="s">
        <v>464</v>
      </c>
      <c r="B30" s="218"/>
      <c r="C30" s="218"/>
      <c r="D30" s="218"/>
      <c r="E30" s="218"/>
      <c r="F30" s="215"/>
      <c r="G30" s="215"/>
      <c r="H30" s="243"/>
      <c r="I30" s="250">
        <f t="shared" si="1"/>
        <v>0</v>
      </c>
      <c r="J30" s="248"/>
      <c r="K30" s="434">
        <f>AprRpt!I28</f>
        <v>0</v>
      </c>
      <c r="L30" s="434">
        <f>MayRpt!I28</f>
        <v>0</v>
      </c>
      <c r="M30" s="434">
        <f>JunRpt!I28</f>
        <v>0</v>
      </c>
    </row>
    <row r="31" spans="1:13" ht="14.45" customHeight="1" x14ac:dyDescent="0.2">
      <c r="A31" s="218" t="s">
        <v>465</v>
      </c>
      <c r="B31" s="218"/>
      <c r="C31" s="218"/>
      <c r="D31" s="218"/>
      <c r="E31" s="218"/>
      <c r="F31" s="215"/>
      <c r="G31" s="215"/>
      <c r="H31" s="243"/>
      <c r="I31" s="250">
        <f t="shared" si="1"/>
        <v>0</v>
      </c>
      <c r="J31" s="248"/>
      <c r="K31" s="434">
        <f>AprRpt!I29</f>
        <v>0</v>
      </c>
      <c r="L31" s="434">
        <f>MayRpt!I29</f>
        <v>0</v>
      </c>
      <c r="M31" s="434">
        <f>JunRpt!I29</f>
        <v>0</v>
      </c>
    </row>
    <row r="32" spans="1:13" ht="14.45" customHeight="1" x14ac:dyDescent="0.2">
      <c r="A32" s="218" t="s">
        <v>466</v>
      </c>
      <c r="B32" s="218"/>
      <c r="C32" s="218"/>
      <c r="D32" s="218"/>
      <c r="E32" s="218"/>
      <c r="F32" s="215"/>
      <c r="G32" s="215"/>
      <c r="H32" s="243"/>
      <c r="I32" s="250">
        <f t="shared" si="1"/>
        <v>0</v>
      </c>
      <c r="J32" s="248"/>
      <c r="K32" s="434">
        <f>AprRpt!I30</f>
        <v>0</v>
      </c>
      <c r="L32" s="434">
        <f>MayRpt!I30</f>
        <v>0</v>
      </c>
      <c r="M32" s="434">
        <f>JunRpt!I30</f>
        <v>0</v>
      </c>
    </row>
    <row r="33" spans="1:13" ht="14.45" customHeight="1" x14ac:dyDescent="0.2">
      <c r="A33" s="218" t="s">
        <v>467</v>
      </c>
      <c r="B33" s="218"/>
      <c r="C33" s="218"/>
      <c r="D33" s="218"/>
      <c r="E33" s="218"/>
      <c r="F33" s="215"/>
      <c r="G33" s="215"/>
      <c r="H33" s="243"/>
      <c r="I33" s="250">
        <f t="shared" si="1"/>
        <v>0</v>
      </c>
      <c r="J33" s="248"/>
      <c r="K33" s="434">
        <f>AprRpt!I31</f>
        <v>0</v>
      </c>
      <c r="L33" s="434">
        <f>MayRpt!I31</f>
        <v>0</v>
      </c>
      <c r="M33" s="434">
        <f>JunRpt!I31</f>
        <v>0</v>
      </c>
    </row>
    <row r="34" spans="1:13" ht="14.45" customHeight="1" x14ac:dyDescent="0.2">
      <c r="A34" s="218" t="s">
        <v>468</v>
      </c>
      <c r="B34" s="218"/>
      <c r="C34" s="218"/>
      <c r="D34" s="218"/>
      <c r="E34" s="218"/>
      <c r="F34" s="215"/>
      <c r="G34" s="215"/>
      <c r="H34" s="243"/>
      <c r="I34" s="250">
        <f t="shared" si="1"/>
        <v>0</v>
      </c>
      <c r="J34" s="248"/>
      <c r="K34" s="434">
        <f>AprRpt!I32</f>
        <v>0</v>
      </c>
      <c r="L34" s="434">
        <f>MayRpt!I32</f>
        <v>0</v>
      </c>
      <c r="M34" s="434">
        <f>JunRpt!I32</f>
        <v>0</v>
      </c>
    </row>
    <row r="35" spans="1:13" ht="14.45" customHeight="1" x14ac:dyDescent="0.2">
      <c r="A35" s="218" t="s">
        <v>469</v>
      </c>
      <c r="B35" s="218"/>
      <c r="C35" s="218"/>
      <c r="D35" s="218"/>
      <c r="E35" s="218"/>
      <c r="F35" s="215"/>
      <c r="G35" s="215"/>
      <c r="H35" s="243"/>
      <c r="I35" s="250">
        <f t="shared" si="1"/>
        <v>0</v>
      </c>
      <c r="J35" s="248"/>
      <c r="K35" s="434">
        <f>AprRpt!I33</f>
        <v>0</v>
      </c>
      <c r="L35" s="434">
        <f>MayRpt!I33</f>
        <v>0</v>
      </c>
      <c r="M35" s="434">
        <f>JunRpt!I33</f>
        <v>0</v>
      </c>
    </row>
    <row r="36" spans="1:13" ht="14.45" customHeight="1" x14ac:dyDescent="0.2">
      <c r="A36" s="218" t="s">
        <v>470</v>
      </c>
      <c r="B36" s="218"/>
      <c r="C36" s="218"/>
      <c r="D36" s="218"/>
      <c r="E36" s="218"/>
      <c r="F36" s="215"/>
      <c r="G36" s="215"/>
      <c r="H36" s="243"/>
      <c r="I36" s="250">
        <f t="shared" si="1"/>
        <v>0</v>
      </c>
      <c r="J36" s="248"/>
      <c r="K36" s="434">
        <f>AprRpt!I34</f>
        <v>0</v>
      </c>
      <c r="L36" s="434">
        <f>MayRpt!I34</f>
        <v>0</v>
      </c>
      <c r="M36" s="434">
        <f>JunRpt!I34</f>
        <v>0</v>
      </c>
    </row>
    <row r="37" spans="1:13" ht="14.45" customHeight="1" x14ac:dyDescent="0.2">
      <c r="A37" s="218" t="s">
        <v>470</v>
      </c>
      <c r="B37" s="218"/>
      <c r="C37" s="218"/>
      <c r="D37" s="218"/>
      <c r="E37" s="218"/>
      <c r="F37" s="215"/>
      <c r="G37" s="215"/>
      <c r="H37" s="243"/>
      <c r="I37" s="250">
        <f t="shared" si="1"/>
        <v>0</v>
      </c>
      <c r="J37" s="248"/>
      <c r="K37" s="434">
        <f>AprRpt!I35</f>
        <v>0</v>
      </c>
      <c r="L37" s="434">
        <f>MayRpt!I35</f>
        <v>0</v>
      </c>
      <c r="M37" s="434">
        <f>JunRpt!I35</f>
        <v>0</v>
      </c>
    </row>
    <row r="38" spans="1:13" ht="14.45" customHeight="1" x14ac:dyDescent="0.2">
      <c r="A38" s="218" t="s">
        <v>471</v>
      </c>
      <c r="B38" s="218"/>
      <c r="C38" s="218"/>
      <c r="D38" s="218"/>
      <c r="E38" s="218"/>
      <c r="F38" s="219"/>
      <c r="G38" s="215"/>
      <c r="H38" s="243"/>
      <c r="I38" s="259">
        <f t="shared" si="1"/>
        <v>0</v>
      </c>
      <c r="J38" s="248"/>
      <c r="K38" s="434">
        <f>AprRpt!I36</f>
        <v>0</v>
      </c>
      <c r="L38" s="434">
        <f>MayRpt!I36</f>
        <v>0</v>
      </c>
      <c r="M38" s="434">
        <f>JunRpt!I36</f>
        <v>0</v>
      </c>
    </row>
    <row r="39" spans="1:13" ht="14.45" customHeight="1" thickBot="1" x14ac:dyDescent="0.25">
      <c r="A39" s="218" t="s">
        <v>472</v>
      </c>
      <c r="B39" s="218"/>
      <c r="C39" s="218"/>
      <c r="D39" s="218"/>
      <c r="E39" s="218"/>
      <c r="F39" s="215"/>
      <c r="G39" s="221"/>
      <c r="H39" s="243"/>
      <c r="I39" s="260">
        <f t="shared" si="1"/>
        <v>0</v>
      </c>
      <c r="J39" s="248"/>
      <c r="K39" s="434">
        <f>AprRpt!I37</f>
        <v>0</v>
      </c>
      <c r="L39" s="434">
        <f>MayRpt!I37</f>
        <v>0</v>
      </c>
      <c r="M39" s="434">
        <f>JunRpt!I37</f>
        <v>0</v>
      </c>
    </row>
    <row r="40" spans="1:13" ht="14.45" customHeight="1" x14ac:dyDescent="0.2">
      <c r="A40" s="218"/>
      <c r="B40" s="218"/>
      <c r="C40" s="218"/>
      <c r="D40" s="218"/>
      <c r="E40" s="218"/>
      <c r="F40" s="215"/>
      <c r="G40" s="221"/>
      <c r="H40" s="243"/>
      <c r="I40" s="243"/>
      <c r="J40" s="248"/>
      <c r="K40" s="430"/>
      <c r="L40" s="430"/>
      <c r="M40" s="430"/>
    </row>
    <row r="41" spans="1:13" ht="14.45" customHeight="1" thickBot="1" x14ac:dyDescent="0.25">
      <c r="A41" s="218"/>
      <c r="B41" s="220" t="s">
        <v>473</v>
      </c>
      <c r="C41" s="218"/>
      <c r="D41" s="218"/>
      <c r="E41" s="218"/>
      <c r="F41" s="215"/>
      <c r="G41" s="215"/>
      <c r="H41" s="243"/>
      <c r="I41" s="243"/>
      <c r="J41" s="261">
        <f>SUM(I27:I39)</f>
        <v>0</v>
      </c>
      <c r="K41" s="430"/>
      <c r="L41" s="430"/>
      <c r="M41" s="430"/>
    </row>
    <row r="42" spans="1:13" ht="14.45" customHeight="1" thickBot="1" x14ac:dyDescent="0.25">
      <c r="A42" s="220" t="s">
        <v>474</v>
      </c>
      <c r="B42" s="218"/>
      <c r="C42" s="218"/>
      <c r="D42" s="218"/>
      <c r="E42" s="218"/>
      <c r="F42" s="215"/>
      <c r="G42" s="215"/>
      <c r="H42" s="243"/>
      <c r="I42" s="243"/>
      <c r="J42" s="262">
        <f>SUM(J19-J41)</f>
        <v>0</v>
      </c>
      <c r="K42" s="430" t="s">
        <v>237</v>
      </c>
      <c r="L42" s="430"/>
      <c r="M42" s="430"/>
    </row>
    <row r="43" spans="1:13" ht="14.45" customHeight="1" thickTop="1" x14ac:dyDescent="0.2">
      <c r="A43" s="215"/>
      <c r="B43" s="215"/>
      <c r="C43" s="215"/>
      <c r="D43" s="215"/>
      <c r="E43" s="215"/>
      <c r="F43" s="215"/>
      <c r="G43" s="215"/>
      <c r="H43" s="243"/>
      <c r="I43" s="243"/>
      <c r="J43" s="263"/>
      <c r="K43" s="430"/>
      <c r="L43" s="430"/>
      <c r="M43" s="430"/>
    </row>
    <row r="44" spans="1:13" ht="14.45" customHeight="1" x14ac:dyDescent="0.2">
      <c r="A44" s="529" t="s">
        <v>341</v>
      </c>
      <c r="B44" s="529"/>
      <c r="C44" s="529"/>
      <c r="D44" s="529"/>
      <c r="E44" s="529"/>
      <c r="F44" s="529"/>
      <c r="G44" s="529"/>
      <c r="H44" s="529"/>
      <c r="I44" s="529"/>
      <c r="J44" s="529"/>
      <c r="K44" s="430"/>
      <c r="L44" s="430"/>
      <c r="M44" s="430"/>
    </row>
    <row r="45" spans="1:13" ht="14.45" customHeight="1" x14ac:dyDescent="0.2">
      <c r="A45" s="218"/>
      <c r="B45" s="218"/>
      <c r="C45" s="218"/>
      <c r="D45" s="218"/>
      <c r="E45" s="218"/>
      <c r="F45" s="215"/>
      <c r="G45" s="215"/>
      <c r="H45" s="243"/>
      <c r="I45" s="243"/>
      <c r="J45" s="243"/>
      <c r="K45" s="430"/>
      <c r="L45" s="430"/>
      <c r="M45" s="430"/>
    </row>
    <row r="46" spans="1:13" ht="14.45" customHeight="1" x14ac:dyDescent="0.2">
      <c r="A46" s="218" t="s">
        <v>342</v>
      </c>
      <c r="B46" s="218"/>
      <c r="C46" s="331" t="s">
        <v>414</v>
      </c>
      <c r="D46" s="218" t="s">
        <v>442</v>
      </c>
      <c r="E46" s="218"/>
      <c r="F46" s="532">
        <f>JUNE!$O$297</f>
        <v>0</v>
      </c>
      <c r="G46" s="533"/>
      <c r="H46" s="243"/>
      <c r="I46" s="243"/>
      <c r="J46" s="243"/>
      <c r="K46" s="430"/>
      <c r="L46" s="430"/>
      <c r="M46" s="430"/>
    </row>
    <row r="47" spans="1:13" ht="14.45" customHeight="1" x14ac:dyDescent="0.2">
      <c r="A47" s="218" t="s">
        <v>443</v>
      </c>
      <c r="B47" s="218"/>
      <c r="C47" s="218"/>
      <c r="D47" s="218"/>
      <c r="E47" s="218"/>
      <c r="F47" s="534">
        <f>JUNE!O298</f>
        <v>0</v>
      </c>
      <c r="G47" s="535"/>
      <c r="H47" s="243"/>
      <c r="I47" s="243"/>
      <c r="J47" s="243"/>
      <c r="K47" s="430"/>
      <c r="L47" s="430"/>
      <c r="M47" s="430"/>
    </row>
    <row r="48" spans="1:13" ht="14.45" customHeight="1" x14ac:dyDescent="0.2">
      <c r="A48" s="218" t="s">
        <v>444</v>
      </c>
      <c r="B48" s="218"/>
      <c r="C48" s="218"/>
      <c r="D48" s="218"/>
      <c r="E48" s="218"/>
      <c r="F48" s="536">
        <f>SUM(F46:F47)</f>
        <v>0</v>
      </c>
      <c r="G48" s="537"/>
      <c r="H48" s="243"/>
      <c r="I48" s="243"/>
      <c r="J48" s="243"/>
      <c r="K48" s="430"/>
      <c r="L48" s="430"/>
      <c r="M48" s="430"/>
    </row>
    <row r="49" spans="1:13" ht="14.45" customHeight="1" x14ac:dyDescent="0.2">
      <c r="A49" s="218" t="s">
        <v>400</v>
      </c>
      <c r="B49" s="218"/>
      <c r="C49" s="218"/>
      <c r="D49" s="218"/>
      <c r="E49" s="218"/>
      <c r="F49" s="538">
        <f>JUNE!$O$299</f>
        <v>0</v>
      </c>
      <c r="G49" s="539"/>
      <c r="H49" s="243"/>
      <c r="I49" s="243"/>
      <c r="J49" s="243"/>
      <c r="K49" s="430"/>
      <c r="L49" s="430"/>
      <c r="M49" s="430"/>
    </row>
    <row r="50" spans="1:13" ht="14.45" customHeight="1" x14ac:dyDescent="0.2">
      <c r="A50" s="218"/>
      <c r="B50" s="218"/>
      <c r="C50" s="218"/>
      <c r="D50" s="218" t="s">
        <v>445</v>
      </c>
      <c r="E50" s="218"/>
      <c r="F50" s="222"/>
      <c r="G50" s="222"/>
      <c r="H50" s="541">
        <f>SUM(F48)-SUM(F49)</f>
        <v>0</v>
      </c>
      <c r="I50" s="542"/>
      <c r="J50" s="543"/>
      <c r="K50" s="430"/>
      <c r="L50" s="430"/>
      <c r="M50" s="430"/>
    </row>
    <row r="51" spans="1:13" ht="14.45" customHeight="1" x14ac:dyDescent="0.2">
      <c r="A51" s="218"/>
      <c r="B51" s="218"/>
      <c r="C51" s="218"/>
      <c r="D51" s="218" t="s">
        <v>446</v>
      </c>
      <c r="E51" s="218"/>
      <c r="F51" s="215"/>
      <c r="G51" s="215"/>
      <c r="H51" s="544">
        <f>JUNE!$U$295</f>
        <v>0</v>
      </c>
      <c r="I51" s="545"/>
      <c r="J51" s="546"/>
      <c r="K51" s="430"/>
      <c r="L51" s="430"/>
      <c r="M51" s="430"/>
    </row>
    <row r="52" spans="1:13" ht="14.45" customHeight="1" x14ac:dyDescent="0.2">
      <c r="A52" s="218"/>
      <c r="B52" s="218"/>
      <c r="C52" s="218"/>
      <c r="D52" s="218" t="s">
        <v>447</v>
      </c>
      <c r="E52" s="218"/>
      <c r="F52" s="215"/>
      <c r="G52" s="215"/>
      <c r="H52" s="544">
        <f>JUNE!$U$305+JUNE!$U$315+JUNE!$U$325+JUNE!$Z$295+JUNE!$Z$305+JUNE!$Z$315+JUNE!$Z$325</f>
        <v>0</v>
      </c>
      <c r="I52" s="545"/>
      <c r="J52" s="546"/>
      <c r="K52" s="430"/>
      <c r="L52" s="430"/>
      <c r="M52" s="430"/>
    </row>
    <row r="53" spans="1:13" ht="14.45" customHeight="1" x14ac:dyDescent="0.2">
      <c r="A53" s="218"/>
      <c r="B53" s="218"/>
      <c r="C53" s="218"/>
      <c r="D53" s="220" t="s">
        <v>448</v>
      </c>
      <c r="E53" s="218"/>
      <c r="F53" s="215"/>
      <c r="G53" s="215"/>
      <c r="H53" s="547">
        <f>SUM(H50:J52)</f>
        <v>0</v>
      </c>
      <c r="I53" s="548"/>
      <c r="J53" s="549"/>
      <c r="K53" s="430"/>
      <c r="L53" s="430"/>
      <c r="M53" s="430"/>
    </row>
    <row r="54" spans="1:13" ht="14.45" customHeight="1" x14ac:dyDescent="0.2">
      <c r="A54" s="223"/>
      <c r="B54" s="224" t="s">
        <v>479</v>
      </c>
      <c r="C54" s="223"/>
      <c r="D54" s="223"/>
      <c r="E54" s="223"/>
      <c r="F54" s="223"/>
      <c r="G54" s="223"/>
      <c r="H54" s="540" t="s">
        <v>343</v>
      </c>
      <c r="I54" s="540"/>
      <c r="J54" s="540"/>
      <c r="K54" s="430"/>
      <c r="L54" s="430"/>
      <c r="M54" s="430"/>
    </row>
    <row r="55" spans="1:13" ht="14.45" customHeight="1" x14ac:dyDescent="0.2">
      <c r="A55" s="529" t="s">
        <v>344</v>
      </c>
      <c r="B55" s="529"/>
      <c r="C55" s="529"/>
      <c r="D55" s="529"/>
      <c r="E55" s="529"/>
      <c r="F55" s="529"/>
      <c r="G55" s="529"/>
      <c r="H55" s="529"/>
      <c r="I55" s="529"/>
      <c r="J55" s="529"/>
      <c r="K55" s="430"/>
      <c r="L55" s="430"/>
      <c r="M55" s="430"/>
    </row>
    <row r="56" spans="1:13" ht="14.45" customHeight="1" x14ac:dyDescent="0.2">
      <c r="A56" s="225"/>
      <c r="B56" s="225"/>
      <c r="C56" s="225"/>
      <c r="D56" s="225"/>
      <c r="E56" s="225"/>
      <c r="F56" s="225"/>
      <c r="G56" s="225"/>
      <c r="H56" s="264"/>
      <c r="I56" s="264"/>
      <c r="J56" s="264"/>
      <c r="K56" s="430"/>
      <c r="L56" s="430"/>
      <c r="M56" s="430"/>
    </row>
    <row r="57" spans="1:13" ht="14.45" customHeight="1" x14ac:dyDescent="0.2">
      <c r="A57" s="226"/>
      <c r="B57" s="226"/>
      <c r="C57" s="226"/>
      <c r="D57" s="226"/>
      <c r="E57" s="226"/>
      <c r="F57" s="226"/>
      <c r="G57" s="226"/>
      <c r="H57" s="265"/>
      <c r="I57" s="265"/>
      <c r="J57" s="265"/>
      <c r="K57" s="430"/>
      <c r="L57" s="430"/>
      <c r="M57" s="430"/>
    </row>
    <row r="58" spans="1:13" ht="14.45" customHeight="1" x14ac:dyDescent="0.2">
      <c r="A58" s="226"/>
      <c r="B58" s="226"/>
      <c r="C58" s="226"/>
      <c r="D58" s="226"/>
      <c r="E58" s="226"/>
      <c r="F58" s="226"/>
      <c r="G58" s="226"/>
      <c r="H58" s="265"/>
      <c r="I58" s="265"/>
      <c r="J58" s="265"/>
      <c r="K58" s="430"/>
      <c r="L58" s="430"/>
      <c r="M58" s="430"/>
    </row>
    <row r="59" spans="1:13" ht="14.45" customHeight="1" x14ac:dyDescent="0.2">
      <c r="A59" s="225"/>
      <c r="B59" s="226"/>
      <c r="C59" s="226"/>
      <c r="D59" s="226"/>
      <c r="E59" s="226"/>
      <c r="F59" s="226"/>
      <c r="G59" s="226"/>
      <c r="H59" s="265"/>
      <c r="I59" s="265"/>
      <c r="J59" s="265"/>
      <c r="K59" s="430"/>
      <c r="L59" s="430"/>
      <c r="M59" s="430"/>
    </row>
    <row r="60" spans="1:13" ht="14.45" customHeight="1" thickBot="1" x14ac:dyDescent="0.25">
      <c r="A60" s="227"/>
      <c r="B60" s="227"/>
      <c r="C60" s="227"/>
      <c r="D60" s="227"/>
      <c r="E60" s="227"/>
      <c r="F60" s="227"/>
      <c r="G60" s="227"/>
      <c r="H60" s="266"/>
      <c r="I60" s="266"/>
      <c r="J60" s="266"/>
      <c r="K60" s="430"/>
      <c r="L60" s="430"/>
      <c r="M60" s="430"/>
    </row>
    <row r="61" spans="1:13" ht="14.45" customHeight="1" x14ac:dyDescent="0.2">
      <c r="A61" s="531" t="s">
        <v>345</v>
      </c>
      <c r="B61" s="531"/>
      <c r="C61" s="531"/>
      <c r="D61" s="531"/>
      <c r="E61" s="531"/>
      <c r="F61" s="531"/>
      <c r="G61" s="531"/>
      <c r="H61" s="531"/>
      <c r="I61" s="531"/>
      <c r="J61" s="531"/>
      <c r="K61" s="430"/>
      <c r="L61" s="430"/>
      <c r="M61" s="430"/>
    </row>
    <row r="62" spans="1:13" ht="14.45" customHeight="1" x14ac:dyDescent="0.2">
      <c r="A62" s="218"/>
      <c r="B62" s="218"/>
      <c r="C62" s="218"/>
      <c r="D62" s="218"/>
      <c r="E62" s="218"/>
      <c r="F62" s="218"/>
      <c r="G62" s="218"/>
      <c r="H62" s="245"/>
      <c r="I62" s="245"/>
      <c r="J62" s="245"/>
      <c r="K62" s="430"/>
      <c r="L62" s="430"/>
      <c r="M62" s="430"/>
    </row>
    <row r="63" spans="1:13" ht="14.45" customHeight="1" x14ac:dyDescent="0.2">
      <c r="A63" s="530"/>
      <c r="B63" s="530"/>
      <c r="C63" s="530"/>
      <c r="D63" s="228" t="s">
        <v>346</v>
      </c>
      <c r="E63" s="218"/>
      <c r="F63" s="218"/>
      <c r="G63" s="530"/>
      <c r="H63" s="530"/>
      <c r="I63" s="530"/>
      <c r="J63" s="267" t="s">
        <v>346</v>
      </c>
      <c r="K63" s="430"/>
      <c r="L63" s="430"/>
      <c r="M63" s="430"/>
    </row>
    <row r="64" spans="1:13" ht="14.45" customHeight="1" x14ac:dyDescent="0.2">
      <c r="A64" s="218"/>
      <c r="B64" s="218"/>
      <c r="C64" s="218"/>
      <c r="D64" s="218"/>
      <c r="E64" s="218"/>
      <c r="F64" s="218"/>
      <c r="G64" s="218"/>
      <c r="H64" s="245"/>
      <c r="I64" s="245"/>
      <c r="J64" s="245"/>
      <c r="K64" s="430"/>
      <c r="L64" s="430"/>
      <c r="M64" s="430"/>
    </row>
    <row r="65" spans="1:13" ht="14.45" customHeight="1" x14ac:dyDescent="0.2">
      <c r="A65" s="530"/>
      <c r="B65" s="530"/>
      <c r="C65" s="530"/>
      <c r="D65" s="228" t="s">
        <v>19</v>
      </c>
      <c r="E65" s="218"/>
      <c r="F65" s="218"/>
      <c r="G65" s="530"/>
      <c r="H65" s="530"/>
      <c r="I65" s="530"/>
      <c r="J65" s="267" t="s">
        <v>346</v>
      </c>
      <c r="K65" s="430"/>
      <c r="L65" s="430"/>
      <c r="M65" s="430"/>
    </row>
    <row r="66" spans="1:13" ht="14.45" customHeight="1" thickBot="1" x14ac:dyDescent="0.25">
      <c r="A66" s="229"/>
      <c r="B66" s="229"/>
      <c r="C66" s="229"/>
      <c r="D66" s="229"/>
      <c r="E66" s="229"/>
      <c r="F66" s="229"/>
      <c r="G66" s="229"/>
      <c r="H66" s="268"/>
      <c r="I66" s="268"/>
      <c r="J66" s="268"/>
      <c r="K66" s="430"/>
      <c r="L66" s="430"/>
      <c r="M66" s="430"/>
    </row>
    <row r="67" spans="1:13" ht="14.45" customHeight="1" x14ac:dyDescent="0.2">
      <c r="A67" s="218"/>
      <c r="B67" s="218"/>
      <c r="C67" s="218"/>
      <c r="D67" s="218"/>
      <c r="E67" s="218"/>
      <c r="F67" s="218"/>
      <c r="G67" s="218"/>
      <c r="H67" s="245"/>
      <c r="I67" s="245"/>
      <c r="J67" s="269" t="s">
        <v>347</v>
      </c>
      <c r="K67" s="430"/>
      <c r="L67" s="430"/>
      <c r="M67" s="430"/>
    </row>
    <row r="68" spans="1:13" ht="14.45" customHeight="1" x14ac:dyDescent="0.2">
      <c r="A68" s="220"/>
      <c r="B68" s="218"/>
      <c r="C68" s="218"/>
      <c r="D68" s="218"/>
      <c r="E68" s="218"/>
      <c r="F68" s="218"/>
      <c r="G68" s="218"/>
      <c r="H68" s="245"/>
      <c r="I68" s="245"/>
      <c r="J68" s="245"/>
      <c r="K68" s="430"/>
      <c r="L68" s="430"/>
      <c r="M68" s="430"/>
    </row>
    <row r="69" spans="1:13" ht="14.45" customHeight="1" x14ac:dyDescent="0.2">
      <c r="A69" s="220" t="s">
        <v>348</v>
      </c>
      <c r="B69" s="218"/>
      <c r="C69" s="218"/>
      <c r="D69" s="218"/>
      <c r="E69" s="218"/>
      <c r="F69" s="218"/>
      <c r="G69" s="218"/>
      <c r="H69" s="245"/>
      <c r="I69" s="245"/>
      <c r="J69" s="245"/>
      <c r="K69" s="430"/>
      <c r="L69" s="430"/>
      <c r="M69" s="430"/>
    </row>
    <row r="70" spans="1:13" ht="14.45" customHeight="1" x14ac:dyDescent="0.2">
      <c r="A70" s="220" t="s">
        <v>349</v>
      </c>
      <c r="B70" s="220"/>
      <c r="C70" s="220"/>
      <c r="D70" s="220"/>
      <c r="E70" s="220"/>
      <c r="F70" s="220"/>
      <c r="G70" s="218"/>
      <c r="H70" s="245"/>
      <c r="I70" s="245"/>
      <c r="J70" s="245"/>
      <c r="K70" s="430"/>
      <c r="L70" s="430"/>
      <c r="M70" s="430"/>
    </row>
  </sheetData>
  <sheetProtection algorithmName="SHA-512" hashValue="s0xMuyvJGjMQpLHfCnZpUzCmcls5jISJgSvbryv6esEuFFnR2yzdov4ALGwKSQxMz24CEcfwofy+OSNWi7XbsA==" saltValue="O+PzvwS1N4OqtOSSqdLCHg==" spinCount="100000" sheet="1" objects="1" scenarios="1" formatColumns="0" formatRows="0"/>
  <mergeCells count="21">
    <mergeCell ref="H51:J51"/>
    <mergeCell ref="A1:J1"/>
    <mergeCell ref="A2:J2"/>
    <mergeCell ref="G4:J4"/>
    <mergeCell ref="E5:F5"/>
    <mergeCell ref="A6:J6"/>
    <mergeCell ref="A44:J44"/>
    <mergeCell ref="F46:G46"/>
    <mergeCell ref="F47:G47"/>
    <mergeCell ref="F48:G48"/>
    <mergeCell ref="F49:G49"/>
    <mergeCell ref="H50:J50"/>
    <mergeCell ref="G63:I63"/>
    <mergeCell ref="A63:C63"/>
    <mergeCell ref="A65:C65"/>
    <mergeCell ref="G65:I65"/>
    <mergeCell ref="H52:J52"/>
    <mergeCell ref="H53:J53"/>
    <mergeCell ref="H54:J54"/>
    <mergeCell ref="A55:J55"/>
    <mergeCell ref="A61:J61"/>
  </mergeCells>
  <printOptions horizontalCentered="1"/>
  <pageMargins left="0.25" right="0.25" top="0" bottom="0" header="0.5" footer="0.5"/>
  <pageSetup paperSize="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IN333"/>
  <sheetViews>
    <sheetView zoomScaleNormal="100" zoomScaleSheetLayoutView="75" workbookViewId="0">
      <pane ySplit="8" topLeftCell="A9" activePane="bottomLeft" state="frozen"/>
      <selection activeCell="G39" sqref="G39"/>
      <selection pane="bottomLeft" activeCell="G22" sqref="G22"/>
    </sheetView>
  </sheetViews>
  <sheetFormatPr defaultColWidth="9.140625" defaultRowHeight="12.75" customHeight="1" x14ac:dyDescent="0.2"/>
  <cols>
    <col min="1" max="1" width="2.5703125" style="58" customWidth="1"/>
    <col min="2" max="7" width="9.140625" style="58" customWidth="1"/>
    <col min="8" max="8" width="30" style="58" customWidth="1"/>
    <col min="9" max="34" width="9.140625" style="58" customWidth="1"/>
    <col min="35" max="35" width="36.42578125" style="58" customWidth="1"/>
    <col min="36" max="37" width="9.140625" style="58" customWidth="1"/>
    <col min="38" max="38" width="2.5703125" style="58" customWidth="1"/>
    <col min="39" max="16384" width="9.140625" style="58"/>
  </cols>
  <sheetData>
    <row r="1" spans="1:248" ht="12.75" customHeight="1" x14ac:dyDescent="0.2">
      <c r="A1" s="22"/>
      <c r="B1" s="24" t="s">
        <v>0</v>
      </c>
      <c r="C1" s="22"/>
      <c r="D1" s="22"/>
      <c r="E1" s="22"/>
      <c r="F1" s="22"/>
      <c r="G1" s="23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1:248" ht="12.75" customHeight="1" x14ac:dyDescent="0.2">
      <c r="A2" s="22"/>
      <c r="B2" s="479" t="s">
        <v>127</v>
      </c>
      <c r="C2" s="480"/>
      <c r="D2" s="480"/>
      <c r="E2" s="481">
        <f>J285</f>
        <v>0</v>
      </c>
      <c r="F2" s="482"/>
      <c r="G2" s="23"/>
      <c r="H2" s="22"/>
      <c r="I2" s="22"/>
      <c r="J2" s="22"/>
      <c r="K2" s="336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</row>
    <row r="3" spans="1:248" customFormat="1" ht="12.75" customHeight="1" thickBot="1" x14ac:dyDescent="0.25">
      <c r="A3" s="25"/>
      <c r="B3" s="26">
        <v>1</v>
      </c>
      <c r="C3" s="26">
        <v>2</v>
      </c>
      <c r="D3" s="26">
        <v>3</v>
      </c>
      <c r="E3" s="26">
        <v>4</v>
      </c>
      <c r="F3" s="26">
        <v>5</v>
      </c>
      <c r="G3" s="27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 t="s">
        <v>1</v>
      </c>
      <c r="N3" s="26">
        <v>12</v>
      </c>
      <c r="O3" s="26">
        <v>13</v>
      </c>
      <c r="P3" s="26">
        <v>14</v>
      </c>
      <c r="Q3" s="26">
        <v>15</v>
      </c>
      <c r="R3" s="26" t="s">
        <v>2</v>
      </c>
      <c r="S3" s="25"/>
      <c r="T3" s="25"/>
      <c r="U3" s="26">
        <v>16</v>
      </c>
      <c r="V3" s="26">
        <v>17</v>
      </c>
      <c r="W3" s="26">
        <v>18</v>
      </c>
      <c r="X3" s="26">
        <v>19</v>
      </c>
      <c r="Y3" s="26">
        <v>20</v>
      </c>
      <c r="Z3" s="26" t="s">
        <v>3</v>
      </c>
      <c r="AA3" s="26">
        <v>21</v>
      </c>
      <c r="AB3" s="26">
        <v>22</v>
      </c>
      <c r="AC3" s="26">
        <v>23</v>
      </c>
      <c r="AD3" s="26">
        <v>24</v>
      </c>
      <c r="AE3" s="26">
        <v>25</v>
      </c>
      <c r="AF3" s="26">
        <v>26</v>
      </c>
      <c r="AG3" s="26">
        <v>27</v>
      </c>
      <c r="AH3" s="26">
        <v>28</v>
      </c>
      <c r="AI3" s="26">
        <v>29</v>
      </c>
      <c r="AJ3" s="26">
        <v>30</v>
      </c>
      <c r="AK3" s="26">
        <v>31</v>
      </c>
      <c r="AL3" s="25"/>
    </row>
    <row r="4" spans="1:248" s="91" customFormat="1" ht="12.75" customHeight="1" thickTop="1" x14ac:dyDescent="0.2">
      <c r="A4" s="10"/>
      <c r="B4" s="68" t="s">
        <v>4</v>
      </c>
      <c r="C4" s="69"/>
      <c r="D4" s="68" t="s">
        <v>202</v>
      </c>
      <c r="E4" s="163" t="s">
        <v>6</v>
      </c>
      <c r="F4" s="70" t="s">
        <v>7</v>
      </c>
      <c r="G4" s="158"/>
      <c r="H4" s="70"/>
      <c r="I4" s="86"/>
      <c r="J4" s="68"/>
      <c r="K4" s="70"/>
      <c r="L4" s="68" t="s">
        <v>237</v>
      </c>
      <c r="M4" s="68"/>
      <c r="N4" s="68" t="s">
        <v>260</v>
      </c>
      <c r="O4" s="75" t="s">
        <v>481</v>
      </c>
      <c r="P4" s="164"/>
      <c r="Q4" s="68" t="s">
        <v>391</v>
      </c>
      <c r="R4" s="70" t="s">
        <v>274</v>
      </c>
      <c r="S4" s="88"/>
      <c r="T4" s="89"/>
      <c r="U4" s="470" t="s">
        <v>9</v>
      </c>
      <c r="V4" s="471"/>
      <c r="W4" s="471"/>
      <c r="X4" s="471"/>
      <c r="Y4" s="472"/>
      <c r="Z4" s="68" t="s">
        <v>10</v>
      </c>
      <c r="AA4" s="68" t="s">
        <v>11</v>
      </c>
      <c r="AB4" s="68" t="s">
        <v>205</v>
      </c>
      <c r="AC4" s="68" t="s">
        <v>12</v>
      </c>
      <c r="AD4" s="68" t="s">
        <v>13</v>
      </c>
      <c r="AE4" s="68" t="s">
        <v>14</v>
      </c>
      <c r="AF4" s="68"/>
      <c r="AG4" s="68"/>
      <c r="AH4" s="75"/>
      <c r="AI4" s="87"/>
      <c r="AJ4" s="68" t="s">
        <v>15</v>
      </c>
      <c r="AK4" s="70" t="s">
        <v>7</v>
      </c>
      <c r="AL4" s="88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</row>
    <row r="5" spans="1:248" s="91" customFormat="1" ht="12.75" customHeight="1" x14ac:dyDescent="0.2">
      <c r="A5" s="10"/>
      <c r="B5" s="68" t="s">
        <v>8</v>
      </c>
      <c r="C5" s="68" t="s">
        <v>16</v>
      </c>
      <c r="D5" s="68" t="s">
        <v>203</v>
      </c>
      <c r="E5" s="166" t="s">
        <v>8</v>
      </c>
      <c r="F5" s="70" t="s">
        <v>18</v>
      </c>
      <c r="G5" s="158" t="s">
        <v>19</v>
      </c>
      <c r="H5" s="70" t="s">
        <v>20</v>
      </c>
      <c r="I5" s="86" t="s">
        <v>394</v>
      </c>
      <c r="J5" s="68" t="s">
        <v>21</v>
      </c>
      <c r="K5" s="70" t="s">
        <v>22</v>
      </c>
      <c r="L5" s="68" t="s">
        <v>392</v>
      </c>
      <c r="M5" s="68" t="s">
        <v>393</v>
      </c>
      <c r="N5" s="68" t="s">
        <v>261</v>
      </c>
      <c r="O5" s="75" t="s">
        <v>262</v>
      </c>
      <c r="P5" s="166" t="s">
        <v>23</v>
      </c>
      <c r="Q5" s="68" t="s">
        <v>8</v>
      </c>
      <c r="R5" s="70" t="s">
        <v>8</v>
      </c>
      <c r="S5" s="75" t="s">
        <v>135</v>
      </c>
      <c r="T5" s="70" t="s">
        <v>135</v>
      </c>
      <c r="U5" s="68" t="s">
        <v>25</v>
      </c>
      <c r="V5" s="68" t="s">
        <v>26</v>
      </c>
      <c r="W5" s="68" t="s">
        <v>27</v>
      </c>
      <c r="X5" s="68" t="s">
        <v>28</v>
      </c>
      <c r="Y5" s="68" t="s">
        <v>136</v>
      </c>
      <c r="Z5" s="68" t="s">
        <v>252</v>
      </c>
      <c r="AA5" s="68" t="s">
        <v>137</v>
      </c>
      <c r="AB5" s="68" t="s">
        <v>204</v>
      </c>
      <c r="AC5" s="68" t="s">
        <v>30</v>
      </c>
      <c r="AD5" s="68" t="s">
        <v>140</v>
      </c>
      <c r="AE5" s="68" t="s">
        <v>31</v>
      </c>
      <c r="AF5" s="68" t="s">
        <v>32</v>
      </c>
      <c r="AG5" s="68" t="s">
        <v>206</v>
      </c>
      <c r="AH5" s="75" t="s">
        <v>16</v>
      </c>
      <c r="AI5" s="71" t="s">
        <v>34</v>
      </c>
      <c r="AJ5" s="68" t="s">
        <v>35</v>
      </c>
      <c r="AK5" s="70" t="s">
        <v>18</v>
      </c>
      <c r="AL5" s="88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</row>
    <row r="6" spans="1:248" s="91" customFormat="1" ht="12.75" customHeight="1" thickBot="1" x14ac:dyDescent="0.25">
      <c r="A6" s="12"/>
      <c r="B6" s="77" t="s">
        <v>36</v>
      </c>
      <c r="C6" s="77" t="s">
        <v>37</v>
      </c>
      <c r="D6" s="77" t="s">
        <v>38</v>
      </c>
      <c r="E6" s="167" t="s">
        <v>39</v>
      </c>
      <c r="F6" s="78" t="s">
        <v>40</v>
      </c>
      <c r="G6" s="159"/>
      <c r="H6" s="78"/>
      <c r="I6" s="92" t="s">
        <v>41</v>
      </c>
      <c r="J6" s="77"/>
      <c r="K6" s="78"/>
      <c r="L6" s="77" t="s">
        <v>237</v>
      </c>
      <c r="M6" s="77"/>
      <c r="N6" s="77" t="s">
        <v>236</v>
      </c>
      <c r="O6" s="79" t="s">
        <v>236</v>
      </c>
      <c r="P6" s="168"/>
      <c r="Q6" s="273" t="s">
        <v>24</v>
      </c>
      <c r="R6" s="80" t="s">
        <v>24</v>
      </c>
      <c r="S6" s="79" t="s">
        <v>109</v>
      </c>
      <c r="T6" s="78" t="s">
        <v>186</v>
      </c>
      <c r="U6" s="77" t="s">
        <v>42</v>
      </c>
      <c r="V6" s="77" t="s">
        <v>43</v>
      </c>
      <c r="W6" s="77"/>
      <c r="X6" s="77" t="s">
        <v>44</v>
      </c>
      <c r="Y6" s="77" t="s">
        <v>30</v>
      </c>
      <c r="Z6" s="77" t="s">
        <v>30</v>
      </c>
      <c r="AA6" s="77" t="s">
        <v>138</v>
      </c>
      <c r="AB6" s="77" t="s">
        <v>15</v>
      </c>
      <c r="AC6" s="77" t="s">
        <v>139</v>
      </c>
      <c r="AD6" s="77" t="s">
        <v>141</v>
      </c>
      <c r="AE6" s="77" t="s">
        <v>47</v>
      </c>
      <c r="AF6" s="77" t="s">
        <v>48</v>
      </c>
      <c r="AG6" s="77" t="s">
        <v>15</v>
      </c>
      <c r="AH6" s="79" t="s">
        <v>30</v>
      </c>
      <c r="AI6" s="93"/>
      <c r="AJ6" s="77" t="s">
        <v>49</v>
      </c>
      <c r="AK6" s="78" t="s">
        <v>187</v>
      </c>
      <c r="AL6" s="94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</row>
    <row r="7" spans="1:248" s="309" customFormat="1" ht="12.75" customHeight="1" thickTop="1" x14ac:dyDescent="0.2">
      <c r="A7" s="307"/>
      <c r="B7" s="352">
        <f>B283</f>
        <v>0</v>
      </c>
      <c r="C7" s="352">
        <f>C283</f>
        <v>0</v>
      </c>
      <c r="D7" s="352">
        <f>D283</f>
        <v>0</v>
      </c>
      <c r="E7" s="353">
        <f>E283</f>
        <v>0</v>
      </c>
      <c r="F7" s="354">
        <f>F283</f>
        <v>0</v>
      </c>
      <c r="G7" s="355" t="str">
        <f>C11</f>
        <v>JULY</v>
      </c>
      <c r="H7" s="356"/>
      <c r="I7" s="357"/>
      <c r="J7" s="352">
        <f>J283-J21</f>
        <v>0</v>
      </c>
      <c r="K7" s="358">
        <f t="shared" ref="K7:R7" si="0">K283</f>
        <v>0</v>
      </c>
      <c r="L7" s="352">
        <f t="shared" si="0"/>
        <v>0</v>
      </c>
      <c r="M7" s="352">
        <f t="shared" si="0"/>
        <v>0</v>
      </c>
      <c r="N7" s="352">
        <f t="shared" si="0"/>
        <v>0</v>
      </c>
      <c r="O7" s="358">
        <f t="shared" si="0"/>
        <v>0</v>
      </c>
      <c r="P7" s="355">
        <f t="shared" si="0"/>
        <v>0</v>
      </c>
      <c r="Q7" s="352">
        <f t="shared" si="0"/>
        <v>0</v>
      </c>
      <c r="R7" s="358">
        <f t="shared" si="0"/>
        <v>0</v>
      </c>
      <c r="S7" s="359">
        <f>SUM(L7:R7)</f>
        <v>0</v>
      </c>
      <c r="T7" s="354">
        <f>SUM(U7:AK7)</f>
        <v>0</v>
      </c>
      <c r="U7" s="352">
        <f t="shared" ref="U7:AH7" si="1">U283</f>
        <v>0</v>
      </c>
      <c r="V7" s="352">
        <f t="shared" si="1"/>
        <v>0</v>
      </c>
      <c r="W7" s="352">
        <f t="shared" si="1"/>
        <v>0</v>
      </c>
      <c r="X7" s="352">
        <f t="shared" si="1"/>
        <v>0</v>
      </c>
      <c r="Y7" s="352">
        <f t="shared" si="1"/>
        <v>0</v>
      </c>
      <c r="Z7" s="352">
        <f t="shared" si="1"/>
        <v>0</v>
      </c>
      <c r="AA7" s="352">
        <f t="shared" si="1"/>
        <v>0</v>
      </c>
      <c r="AB7" s="352">
        <f t="shared" si="1"/>
        <v>0</v>
      </c>
      <c r="AC7" s="352">
        <f t="shared" si="1"/>
        <v>0</v>
      </c>
      <c r="AD7" s="352">
        <f t="shared" si="1"/>
        <v>0</v>
      </c>
      <c r="AE7" s="352">
        <f t="shared" si="1"/>
        <v>0</v>
      </c>
      <c r="AF7" s="352">
        <f t="shared" si="1"/>
        <v>0</v>
      </c>
      <c r="AG7" s="352">
        <f t="shared" si="1"/>
        <v>0</v>
      </c>
      <c r="AH7" s="358">
        <f t="shared" si="1"/>
        <v>0</v>
      </c>
      <c r="AI7" s="355"/>
      <c r="AJ7" s="352">
        <f>AJ283</f>
        <v>0</v>
      </c>
      <c r="AK7" s="358">
        <f>AK283</f>
        <v>0</v>
      </c>
      <c r="AL7" s="308"/>
    </row>
    <row r="8" spans="1:248" s="109" customFormat="1" ht="12.75" customHeight="1" x14ac:dyDescent="0.2">
      <c r="A8" s="52"/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313">
        <f>SUM(K7:R7)-T7</f>
        <v>0</v>
      </c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52"/>
      <c r="AJ8" s="52"/>
      <c r="AK8" s="52"/>
      <c r="AL8" s="52"/>
    </row>
    <row r="9" spans="1:248" ht="12.75" customHeight="1" x14ac:dyDescent="0.2">
      <c r="A9" s="22"/>
      <c r="B9" s="22"/>
      <c r="C9" s="22"/>
      <c r="D9" s="22"/>
      <c r="E9" s="22"/>
      <c r="F9" s="22"/>
      <c r="G9" s="31"/>
      <c r="H9" s="22"/>
      <c r="I9" s="3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</row>
    <row r="10" spans="1:248" ht="12.75" customHeight="1" x14ac:dyDescent="0.2">
      <c r="A10" s="22"/>
      <c r="B10" s="22"/>
      <c r="C10" s="22"/>
      <c r="D10" s="22"/>
      <c r="E10" s="22"/>
      <c r="F10" s="22"/>
      <c r="G10" s="527" t="str">
        <f>JUNE!G10</f>
        <v>UNITED STEELWORKERS - LOCAL UNION</v>
      </c>
      <c r="H10" s="527"/>
      <c r="I10" s="527"/>
      <c r="J10" s="11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11" t="s">
        <v>436</v>
      </c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</row>
    <row r="11" spans="1:248" ht="12.75" customHeight="1" x14ac:dyDescent="0.2">
      <c r="A11" s="22"/>
      <c r="B11" s="137" t="s">
        <v>51</v>
      </c>
      <c r="C11" s="73" t="s">
        <v>160</v>
      </c>
      <c r="D11" s="137" t="s">
        <v>238</v>
      </c>
      <c r="E11" s="44">
        <f>JANUARY!E11</f>
        <v>0</v>
      </c>
      <c r="F11" s="22"/>
      <c r="G11" s="31"/>
      <c r="H11" s="22"/>
      <c r="I11" s="5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137"/>
      <c r="AJ11" s="179" t="str">
        <f>C11</f>
        <v>JULY</v>
      </c>
      <c r="AK11" s="44">
        <f>E11</f>
        <v>0</v>
      </c>
    </row>
    <row r="12" spans="1:248" ht="12.75" customHeight="1" x14ac:dyDescent="0.2">
      <c r="A12" s="22"/>
      <c r="B12" s="137" t="s">
        <v>52</v>
      </c>
      <c r="C12" s="177" t="s">
        <v>143</v>
      </c>
      <c r="D12" s="110"/>
      <c r="E12" s="110"/>
      <c r="F12" s="22"/>
      <c r="G12" s="31"/>
      <c r="H12" s="22"/>
      <c r="I12" s="5" t="s">
        <v>53</v>
      </c>
      <c r="J12" s="22"/>
      <c r="K12" s="22"/>
      <c r="L12" s="5"/>
      <c r="M12" s="22"/>
      <c r="N12" s="22"/>
      <c r="O12" s="22"/>
      <c r="P12" s="33"/>
      <c r="Q12" s="22"/>
      <c r="R12" s="33"/>
      <c r="S12" s="22"/>
      <c r="T12" s="22"/>
      <c r="U12" s="22"/>
      <c r="V12" s="22"/>
      <c r="W12" s="22"/>
      <c r="X12" s="22"/>
      <c r="Y12" s="22"/>
      <c r="Z12" s="22"/>
      <c r="AA12" s="22"/>
      <c r="AB12" s="34" t="s">
        <v>54</v>
      </c>
      <c r="AC12" s="22"/>
      <c r="AD12" s="22"/>
      <c r="AE12" s="22"/>
      <c r="AF12" s="22"/>
      <c r="AG12" s="22"/>
      <c r="AH12" s="22"/>
      <c r="AI12" s="137" t="str">
        <f>B12</f>
        <v>Page No.</v>
      </c>
      <c r="AJ12" s="180" t="str">
        <f>C12</f>
        <v>1</v>
      </c>
      <c r="AK12" s="172"/>
      <c r="AL12" s="111"/>
    </row>
    <row r="13" spans="1:248" ht="12.75" customHeight="1" x14ac:dyDescent="0.2">
      <c r="A13" s="3"/>
      <c r="B13" s="3"/>
      <c r="C13" s="3"/>
      <c r="D13" s="3"/>
      <c r="E13" s="3"/>
      <c r="F13" s="3"/>
      <c r="G13" s="35"/>
      <c r="H13" s="3"/>
      <c r="I13" s="5"/>
      <c r="J13" s="3"/>
      <c r="K13" s="3"/>
      <c r="L13" s="2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22"/>
      <c r="AF13" s="3"/>
      <c r="AG13" s="3"/>
      <c r="AH13" s="3"/>
      <c r="AI13" s="33"/>
      <c r="AJ13" s="44"/>
      <c r="AK13" s="56"/>
      <c r="AL13" s="3"/>
    </row>
    <row r="14" spans="1:248" ht="12.75" customHeight="1" x14ac:dyDescent="0.2">
      <c r="A14" s="36"/>
      <c r="B14" s="36"/>
      <c r="C14" s="36"/>
      <c r="D14" s="36"/>
      <c r="E14" s="36"/>
      <c r="F14" s="36"/>
      <c r="G14" s="37"/>
      <c r="H14" s="36"/>
      <c r="I14" s="38"/>
      <c r="J14" s="36"/>
      <c r="K14" s="36"/>
      <c r="L14" s="38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8"/>
      <c r="AF14" s="36"/>
      <c r="AG14" s="36"/>
      <c r="AH14" s="36"/>
      <c r="AI14" s="36"/>
      <c r="AJ14" s="57"/>
      <c r="AK14" s="36"/>
      <c r="AL14" s="36"/>
    </row>
    <row r="15" spans="1:248" customFormat="1" ht="12.75" customHeight="1" x14ac:dyDescent="0.2">
      <c r="A15" s="1"/>
      <c r="B15" s="484" t="s">
        <v>55</v>
      </c>
      <c r="C15" s="473"/>
      <c r="D15" s="473"/>
      <c r="E15" s="473"/>
      <c r="F15" s="474"/>
      <c r="G15" s="21"/>
      <c r="H15" s="2" t="s">
        <v>56</v>
      </c>
      <c r="I15" s="95"/>
      <c r="J15" s="473" t="s">
        <v>255</v>
      </c>
      <c r="K15" s="474"/>
      <c r="L15" s="3"/>
      <c r="M15" s="3"/>
      <c r="N15" s="3"/>
      <c r="O15" s="5" t="s">
        <v>57</v>
      </c>
      <c r="P15" s="3"/>
      <c r="Q15" s="3"/>
      <c r="R15" s="1"/>
      <c r="S15" s="3"/>
      <c r="T15" s="1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3"/>
      <c r="AJ15" s="3"/>
      <c r="AK15" s="1"/>
      <c r="AL15" s="3"/>
    </row>
    <row r="16" spans="1:248" customFormat="1" ht="12.75" customHeight="1" x14ac:dyDescent="0.2">
      <c r="A16" s="1"/>
      <c r="B16" s="3"/>
      <c r="C16" s="3"/>
      <c r="D16" s="3"/>
      <c r="E16" s="188"/>
      <c r="F16" s="1"/>
      <c r="G16" s="21"/>
      <c r="H16" s="13"/>
      <c r="I16" s="96"/>
      <c r="J16" s="3"/>
      <c r="K16" s="1"/>
      <c r="L16" s="3"/>
      <c r="M16" s="3"/>
      <c r="N16" s="3"/>
      <c r="O16" s="3"/>
      <c r="P16" s="3"/>
      <c r="Q16" s="3"/>
      <c r="R16" s="1"/>
      <c r="S16" s="3"/>
      <c r="T16" s="1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13"/>
      <c r="AJ16" s="3"/>
      <c r="AK16" s="1"/>
      <c r="AL16" s="3"/>
    </row>
    <row r="17" spans="1:38" customFormat="1" ht="12.75" customHeight="1" thickBot="1" x14ac:dyDescent="0.25">
      <c r="A17" s="29"/>
      <c r="B17" s="26">
        <v>1</v>
      </c>
      <c r="C17" s="26">
        <v>2</v>
      </c>
      <c r="D17" s="26">
        <v>3</v>
      </c>
      <c r="E17" s="26">
        <v>4</v>
      </c>
      <c r="F17" s="28">
        <v>5</v>
      </c>
      <c r="G17" s="39">
        <v>6</v>
      </c>
      <c r="H17" s="28">
        <v>7</v>
      </c>
      <c r="I17" s="97">
        <v>8</v>
      </c>
      <c r="J17" s="26">
        <v>9</v>
      </c>
      <c r="K17" s="28">
        <v>10</v>
      </c>
      <c r="L17" s="26">
        <v>11</v>
      </c>
      <c r="M17" s="26" t="s">
        <v>1</v>
      </c>
      <c r="N17" s="26">
        <v>12</v>
      </c>
      <c r="O17" s="26">
        <v>13</v>
      </c>
      <c r="P17" s="26">
        <v>14</v>
      </c>
      <c r="Q17" s="26">
        <v>15</v>
      </c>
      <c r="R17" s="28" t="s">
        <v>2</v>
      </c>
      <c r="S17" s="25"/>
      <c r="T17" s="29"/>
      <c r="U17" s="26">
        <v>16</v>
      </c>
      <c r="V17" s="26">
        <v>17</v>
      </c>
      <c r="W17" s="26">
        <v>18</v>
      </c>
      <c r="X17" s="26">
        <v>19</v>
      </c>
      <c r="Y17" s="26">
        <v>20</v>
      </c>
      <c r="Z17" s="26" t="s">
        <v>3</v>
      </c>
      <c r="AA17" s="26">
        <v>21</v>
      </c>
      <c r="AB17" s="26">
        <v>22</v>
      </c>
      <c r="AC17" s="26">
        <v>23</v>
      </c>
      <c r="AD17" s="26">
        <v>24</v>
      </c>
      <c r="AE17" s="26">
        <v>25</v>
      </c>
      <c r="AF17" s="26">
        <v>26</v>
      </c>
      <c r="AG17" s="26">
        <v>27</v>
      </c>
      <c r="AH17" s="26">
        <v>28</v>
      </c>
      <c r="AI17" s="30">
        <v>29</v>
      </c>
      <c r="AJ17" s="26">
        <v>30</v>
      </c>
      <c r="AK17" s="28">
        <v>31</v>
      </c>
      <c r="AL17" s="25"/>
    </row>
    <row r="18" spans="1:38" s="4" customFormat="1" ht="12.75" customHeight="1" thickTop="1" x14ac:dyDescent="0.2">
      <c r="A18" s="1"/>
      <c r="B18" s="84" t="s">
        <v>4</v>
      </c>
      <c r="C18" s="98"/>
      <c r="D18" s="84" t="s">
        <v>5</v>
      </c>
      <c r="E18" s="185" t="s">
        <v>6</v>
      </c>
      <c r="F18" s="83" t="s">
        <v>7</v>
      </c>
      <c r="G18" s="160"/>
      <c r="H18" s="83"/>
      <c r="I18" s="100"/>
      <c r="J18" s="84"/>
      <c r="K18" s="83"/>
      <c r="L18" s="84" t="s">
        <v>237</v>
      </c>
      <c r="M18" s="84"/>
      <c r="N18" s="84" t="s">
        <v>235</v>
      </c>
      <c r="O18" s="101" t="s">
        <v>481</v>
      </c>
      <c r="P18" s="274"/>
      <c r="Q18" s="84" t="s">
        <v>391</v>
      </c>
      <c r="R18" s="83" t="s">
        <v>274</v>
      </c>
      <c r="S18" s="103"/>
      <c r="T18" s="67"/>
      <c r="U18" s="475" t="s">
        <v>256</v>
      </c>
      <c r="V18" s="476"/>
      <c r="W18" s="476"/>
      <c r="X18" s="476"/>
      <c r="Y18" s="477"/>
      <c r="Z18" s="84" t="s">
        <v>10</v>
      </c>
      <c r="AA18" s="84" t="s">
        <v>11</v>
      </c>
      <c r="AB18" s="84" t="s">
        <v>205</v>
      </c>
      <c r="AC18" s="84" t="s">
        <v>12</v>
      </c>
      <c r="AD18" s="84" t="s">
        <v>13</v>
      </c>
      <c r="AE18" s="84" t="s">
        <v>14</v>
      </c>
      <c r="AF18" s="84"/>
      <c r="AG18" s="84"/>
      <c r="AH18" s="101"/>
      <c r="AI18" s="102"/>
      <c r="AJ18" s="84" t="s">
        <v>15</v>
      </c>
      <c r="AK18" s="83" t="s">
        <v>7</v>
      </c>
      <c r="AL18" s="3"/>
    </row>
    <row r="19" spans="1:38" s="4" customFormat="1" ht="12.75" customHeight="1" x14ac:dyDescent="0.2">
      <c r="A19" s="1"/>
      <c r="B19" s="84" t="s">
        <v>8</v>
      </c>
      <c r="C19" s="84" t="s">
        <v>16</v>
      </c>
      <c r="D19" s="84" t="s">
        <v>17</v>
      </c>
      <c r="E19" s="186" t="s">
        <v>8</v>
      </c>
      <c r="F19" s="83" t="s">
        <v>18</v>
      </c>
      <c r="G19" s="160" t="s">
        <v>19</v>
      </c>
      <c r="H19" s="83" t="s">
        <v>20</v>
      </c>
      <c r="I19" s="100" t="s">
        <v>394</v>
      </c>
      <c r="J19" s="84" t="s">
        <v>21</v>
      </c>
      <c r="K19" s="83" t="s">
        <v>22</v>
      </c>
      <c r="L19" s="84" t="s">
        <v>392</v>
      </c>
      <c r="M19" s="84" t="s">
        <v>393</v>
      </c>
      <c r="N19" s="84" t="s">
        <v>262</v>
      </c>
      <c r="O19" s="101" t="s">
        <v>262</v>
      </c>
      <c r="P19" s="186" t="s">
        <v>23</v>
      </c>
      <c r="Q19" s="84" t="s">
        <v>8</v>
      </c>
      <c r="R19" s="83" t="s">
        <v>8</v>
      </c>
      <c r="S19" s="103"/>
      <c r="T19" s="67"/>
      <c r="U19" s="84" t="s">
        <v>25</v>
      </c>
      <c r="V19" s="84" t="s">
        <v>26</v>
      </c>
      <c r="W19" s="84" t="s">
        <v>27</v>
      </c>
      <c r="X19" s="84" t="s">
        <v>28</v>
      </c>
      <c r="Y19" s="84" t="s">
        <v>136</v>
      </c>
      <c r="Z19" s="84" t="s">
        <v>252</v>
      </c>
      <c r="AA19" s="84" t="s">
        <v>137</v>
      </c>
      <c r="AB19" s="84" t="s">
        <v>204</v>
      </c>
      <c r="AC19" s="84" t="s">
        <v>30</v>
      </c>
      <c r="AD19" s="84" t="s">
        <v>140</v>
      </c>
      <c r="AE19" s="84" t="s">
        <v>31</v>
      </c>
      <c r="AF19" s="84" t="s">
        <v>32</v>
      </c>
      <c r="AG19" s="84" t="s">
        <v>206</v>
      </c>
      <c r="AH19" s="101" t="s">
        <v>16</v>
      </c>
      <c r="AI19" s="99" t="s">
        <v>34</v>
      </c>
      <c r="AJ19" s="84" t="s">
        <v>35</v>
      </c>
      <c r="AK19" s="83" t="s">
        <v>18</v>
      </c>
      <c r="AL19" s="3"/>
    </row>
    <row r="20" spans="1:38" s="4" customFormat="1" ht="12.75" customHeight="1" thickBot="1" x14ac:dyDescent="0.25">
      <c r="A20" s="6"/>
      <c r="B20" s="85" t="s">
        <v>36</v>
      </c>
      <c r="C20" s="85" t="s">
        <v>37</v>
      </c>
      <c r="D20" s="85" t="s">
        <v>38</v>
      </c>
      <c r="E20" s="187" t="s">
        <v>39</v>
      </c>
      <c r="F20" s="104" t="s">
        <v>40</v>
      </c>
      <c r="G20" s="161"/>
      <c r="H20" s="104"/>
      <c r="I20" s="105" t="s">
        <v>41</v>
      </c>
      <c r="J20" s="85"/>
      <c r="K20" s="104"/>
      <c r="L20" s="85" t="s">
        <v>237</v>
      </c>
      <c r="M20" s="85"/>
      <c r="N20" s="85" t="s">
        <v>236</v>
      </c>
      <c r="O20" s="106" t="s">
        <v>236</v>
      </c>
      <c r="P20" s="275"/>
      <c r="Q20" s="276" t="s">
        <v>24</v>
      </c>
      <c r="R20" s="277" t="s">
        <v>24</v>
      </c>
      <c r="S20" s="108"/>
      <c r="T20" s="76"/>
      <c r="U20" s="85" t="s">
        <v>42</v>
      </c>
      <c r="V20" s="85" t="s">
        <v>43</v>
      </c>
      <c r="W20" s="85"/>
      <c r="X20" s="85" t="s">
        <v>44</v>
      </c>
      <c r="Y20" s="85" t="s">
        <v>30</v>
      </c>
      <c r="Z20" s="85" t="s">
        <v>30</v>
      </c>
      <c r="AA20" s="85" t="s">
        <v>138</v>
      </c>
      <c r="AB20" s="85" t="s">
        <v>15</v>
      </c>
      <c r="AC20" s="85" t="s">
        <v>139</v>
      </c>
      <c r="AD20" s="85" t="s">
        <v>141</v>
      </c>
      <c r="AE20" s="85" t="s">
        <v>47</v>
      </c>
      <c r="AF20" s="85" t="s">
        <v>48</v>
      </c>
      <c r="AG20" s="85" t="s">
        <v>15</v>
      </c>
      <c r="AH20" s="106" t="s">
        <v>30</v>
      </c>
      <c r="AI20" s="107"/>
      <c r="AJ20" s="85" t="s">
        <v>49</v>
      </c>
      <c r="AK20" s="104" t="s">
        <v>188</v>
      </c>
      <c r="AL20" s="7"/>
    </row>
    <row r="21" spans="1:38" s="22" customFormat="1" ht="12.75" customHeight="1" thickTop="1" x14ac:dyDescent="0.2">
      <c r="A21" s="8"/>
      <c r="B21" s="364"/>
      <c r="C21" s="364"/>
      <c r="D21" s="364"/>
      <c r="E21" s="376"/>
      <c r="F21" s="363"/>
      <c r="G21" s="132" t="str">
        <f>$C$11</f>
        <v>JULY</v>
      </c>
      <c r="H21" s="14" t="s">
        <v>58</v>
      </c>
      <c r="I21" s="15"/>
      <c r="J21" s="377">
        <f>JUNE!E2</f>
        <v>0</v>
      </c>
      <c r="K21" s="55"/>
      <c r="L21" s="371"/>
      <c r="M21" s="371"/>
      <c r="N21" s="371"/>
      <c r="O21" s="375"/>
      <c r="P21" s="375"/>
      <c r="Q21" s="371"/>
      <c r="R21" s="55"/>
      <c r="S21" s="9"/>
      <c r="T21" s="8"/>
      <c r="U21" s="371"/>
      <c r="V21" s="371"/>
      <c r="W21" s="371"/>
      <c r="X21" s="371"/>
      <c r="Y21" s="371"/>
      <c r="Z21" s="371"/>
      <c r="AA21" s="371"/>
      <c r="AB21" s="371"/>
      <c r="AC21" s="371"/>
      <c r="AD21" s="371"/>
      <c r="AE21" s="371"/>
      <c r="AF21" s="371"/>
      <c r="AG21" s="371"/>
      <c r="AH21" s="372"/>
      <c r="AI21" s="373"/>
      <c r="AJ21" s="371"/>
      <c r="AK21" s="55"/>
      <c r="AL21" s="9"/>
    </row>
    <row r="22" spans="1:38" s="22" customFormat="1" ht="12.75" customHeight="1" x14ac:dyDescent="0.2">
      <c r="A22" s="8">
        <v>1</v>
      </c>
      <c r="B22" s="343"/>
      <c r="C22" s="343"/>
      <c r="D22" s="343"/>
      <c r="E22" s="343"/>
      <c r="F22" s="345"/>
      <c r="G22" s="438"/>
      <c r="H22" s="287"/>
      <c r="I22" s="439"/>
      <c r="J22" s="364">
        <f t="shared" ref="J22:J52" si="2">SUM(B22:F22)</f>
        <v>0</v>
      </c>
      <c r="K22" s="363">
        <f>SUM(U22:AK22)-SUM(L22:R22)</f>
        <v>0</v>
      </c>
      <c r="L22" s="343"/>
      <c r="M22" s="343"/>
      <c r="N22" s="343"/>
      <c r="O22" s="367"/>
      <c r="P22" s="344"/>
      <c r="Q22" s="343"/>
      <c r="R22" s="345"/>
      <c r="S22" s="16" t="s">
        <v>59</v>
      </c>
      <c r="T22" s="8">
        <v>1</v>
      </c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343"/>
      <c r="AG22" s="343"/>
      <c r="AH22" s="367"/>
      <c r="AI22" s="287"/>
      <c r="AJ22" s="343"/>
      <c r="AK22" s="345"/>
      <c r="AL22" s="16" t="s">
        <v>59</v>
      </c>
    </row>
    <row r="23" spans="1:38" s="22" customFormat="1" ht="12.75" customHeight="1" x14ac:dyDescent="0.2">
      <c r="A23" s="8">
        <v>2</v>
      </c>
      <c r="B23" s="343"/>
      <c r="C23" s="343"/>
      <c r="D23" s="343"/>
      <c r="E23" s="343"/>
      <c r="F23" s="345"/>
      <c r="G23" s="438"/>
      <c r="H23" s="287"/>
      <c r="I23" s="439"/>
      <c r="J23" s="364">
        <f t="shared" si="2"/>
        <v>0</v>
      </c>
      <c r="K23" s="363">
        <f t="shared" ref="K23:K52" si="3">SUM(U23:AK23)-SUM(L23:R23)</f>
        <v>0</v>
      </c>
      <c r="L23" s="343"/>
      <c r="M23" s="343"/>
      <c r="N23" s="343"/>
      <c r="O23" s="367"/>
      <c r="P23" s="344"/>
      <c r="Q23" s="343"/>
      <c r="R23" s="345"/>
      <c r="S23" s="16" t="s">
        <v>60</v>
      </c>
      <c r="T23" s="8">
        <v>2</v>
      </c>
      <c r="U23" s="343"/>
      <c r="V23" s="343"/>
      <c r="W23" s="343"/>
      <c r="X23" s="343"/>
      <c r="Y23" s="343"/>
      <c r="Z23" s="343"/>
      <c r="AA23" s="343"/>
      <c r="AB23" s="343"/>
      <c r="AC23" s="343"/>
      <c r="AD23" s="343"/>
      <c r="AE23" s="343"/>
      <c r="AF23" s="343"/>
      <c r="AG23" s="343"/>
      <c r="AH23" s="367"/>
      <c r="AI23" s="287"/>
      <c r="AJ23" s="343"/>
      <c r="AK23" s="345"/>
      <c r="AL23" s="16" t="s">
        <v>60</v>
      </c>
    </row>
    <row r="24" spans="1:38" s="22" customFormat="1" ht="12.75" customHeight="1" x14ac:dyDescent="0.2">
      <c r="A24" s="8">
        <v>3</v>
      </c>
      <c r="B24" s="343"/>
      <c r="C24" s="343"/>
      <c r="D24" s="343"/>
      <c r="E24" s="343"/>
      <c r="F24" s="345"/>
      <c r="G24" s="438"/>
      <c r="H24" s="287"/>
      <c r="I24" s="439"/>
      <c r="J24" s="364">
        <f t="shared" si="2"/>
        <v>0</v>
      </c>
      <c r="K24" s="363">
        <f t="shared" si="3"/>
        <v>0</v>
      </c>
      <c r="L24" s="343"/>
      <c r="M24" s="343"/>
      <c r="N24" s="343"/>
      <c r="O24" s="367"/>
      <c r="P24" s="344"/>
      <c r="Q24" s="343"/>
      <c r="R24" s="345"/>
      <c r="S24" s="16" t="s">
        <v>61</v>
      </c>
      <c r="T24" s="8">
        <v>3</v>
      </c>
      <c r="U24" s="343"/>
      <c r="V24" s="343"/>
      <c r="W24" s="343"/>
      <c r="X24" s="343"/>
      <c r="Y24" s="343"/>
      <c r="Z24" s="343"/>
      <c r="AA24" s="343"/>
      <c r="AB24" s="343"/>
      <c r="AC24" s="343"/>
      <c r="AD24" s="343"/>
      <c r="AE24" s="343"/>
      <c r="AF24" s="343"/>
      <c r="AG24" s="343"/>
      <c r="AH24" s="367"/>
      <c r="AI24" s="287"/>
      <c r="AJ24" s="343"/>
      <c r="AK24" s="345"/>
      <c r="AL24" s="16" t="s">
        <v>61</v>
      </c>
    </row>
    <row r="25" spans="1:38" s="22" customFormat="1" ht="12.75" customHeight="1" x14ac:dyDescent="0.2">
      <c r="A25" s="8">
        <v>4</v>
      </c>
      <c r="B25" s="343"/>
      <c r="C25" s="343"/>
      <c r="D25" s="343"/>
      <c r="E25" s="343"/>
      <c r="F25" s="345"/>
      <c r="G25" s="438"/>
      <c r="H25" s="287"/>
      <c r="I25" s="439"/>
      <c r="J25" s="364">
        <f t="shared" si="2"/>
        <v>0</v>
      </c>
      <c r="K25" s="363">
        <f t="shared" si="3"/>
        <v>0</v>
      </c>
      <c r="L25" s="343"/>
      <c r="M25" s="343"/>
      <c r="N25" s="343"/>
      <c r="O25" s="367"/>
      <c r="P25" s="344"/>
      <c r="Q25" s="343"/>
      <c r="R25" s="345"/>
      <c r="S25" s="16" t="s">
        <v>62</v>
      </c>
      <c r="T25" s="8">
        <v>4</v>
      </c>
      <c r="U25" s="343"/>
      <c r="V25" s="343"/>
      <c r="W25" s="343"/>
      <c r="X25" s="343"/>
      <c r="Y25" s="343"/>
      <c r="Z25" s="343"/>
      <c r="AA25" s="343"/>
      <c r="AB25" s="343"/>
      <c r="AC25" s="343"/>
      <c r="AD25" s="343"/>
      <c r="AE25" s="343"/>
      <c r="AF25" s="343"/>
      <c r="AG25" s="343"/>
      <c r="AH25" s="367"/>
      <c r="AI25" s="287"/>
      <c r="AJ25" s="343"/>
      <c r="AK25" s="345"/>
      <c r="AL25" s="16" t="s">
        <v>62</v>
      </c>
    </row>
    <row r="26" spans="1:38" s="22" customFormat="1" ht="12.75" customHeight="1" x14ac:dyDescent="0.2">
      <c r="A26" s="8">
        <v>5</v>
      </c>
      <c r="B26" s="343"/>
      <c r="C26" s="343"/>
      <c r="D26" s="343"/>
      <c r="E26" s="343"/>
      <c r="F26" s="345"/>
      <c r="G26" s="440"/>
      <c r="H26" s="287"/>
      <c r="I26" s="439"/>
      <c r="J26" s="364">
        <f t="shared" si="2"/>
        <v>0</v>
      </c>
      <c r="K26" s="363">
        <f t="shared" si="3"/>
        <v>0</v>
      </c>
      <c r="L26" s="343"/>
      <c r="M26" s="343"/>
      <c r="N26" s="343"/>
      <c r="O26" s="367"/>
      <c r="P26" s="344"/>
      <c r="Q26" s="343"/>
      <c r="R26" s="345"/>
      <c r="S26" s="16" t="s">
        <v>63</v>
      </c>
      <c r="T26" s="8">
        <v>5</v>
      </c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67"/>
      <c r="AI26" s="287"/>
      <c r="AJ26" s="343"/>
      <c r="AK26" s="345"/>
      <c r="AL26" s="16" t="s">
        <v>63</v>
      </c>
    </row>
    <row r="27" spans="1:38" s="22" customFormat="1" ht="12.75" customHeight="1" x14ac:dyDescent="0.2">
      <c r="A27" s="17">
        <v>6</v>
      </c>
      <c r="B27" s="346"/>
      <c r="C27" s="346"/>
      <c r="D27" s="346"/>
      <c r="E27" s="346"/>
      <c r="F27" s="348"/>
      <c r="G27" s="438"/>
      <c r="H27" s="288"/>
      <c r="I27" s="441"/>
      <c r="J27" s="364">
        <f t="shared" si="2"/>
        <v>0</v>
      </c>
      <c r="K27" s="363">
        <f t="shared" si="3"/>
        <v>0</v>
      </c>
      <c r="L27" s="346"/>
      <c r="M27" s="346"/>
      <c r="N27" s="346"/>
      <c r="O27" s="368"/>
      <c r="P27" s="347"/>
      <c r="Q27" s="346"/>
      <c r="R27" s="348"/>
      <c r="S27" s="18" t="s">
        <v>64</v>
      </c>
      <c r="T27" s="17">
        <v>6</v>
      </c>
      <c r="U27" s="346"/>
      <c r="V27" s="346"/>
      <c r="W27" s="346"/>
      <c r="X27" s="346"/>
      <c r="Y27" s="346"/>
      <c r="Z27" s="346"/>
      <c r="AA27" s="346"/>
      <c r="AB27" s="346"/>
      <c r="AC27" s="346"/>
      <c r="AD27" s="346"/>
      <c r="AE27" s="346"/>
      <c r="AF27" s="346"/>
      <c r="AG27" s="346"/>
      <c r="AH27" s="368"/>
      <c r="AI27" s="288"/>
      <c r="AJ27" s="346"/>
      <c r="AK27" s="348"/>
      <c r="AL27" s="18" t="s">
        <v>64</v>
      </c>
    </row>
    <row r="28" spans="1:38" s="22" customFormat="1" ht="12.75" customHeight="1" x14ac:dyDescent="0.2">
      <c r="A28" s="8">
        <v>7</v>
      </c>
      <c r="B28" s="343"/>
      <c r="C28" s="343"/>
      <c r="D28" s="343"/>
      <c r="E28" s="343"/>
      <c r="F28" s="345"/>
      <c r="G28" s="438"/>
      <c r="H28" s="287"/>
      <c r="I28" s="439"/>
      <c r="J28" s="364">
        <f t="shared" si="2"/>
        <v>0</v>
      </c>
      <c r="K28" s="363">
        <f t="shared" si="3"/>
        <v>0</v>
      </c>
      <c r="L28" s="343"/>
      <c r="M28" s="343"/>
      <c r="N28" s="343"/>
      <c r="O28" s="367"/>
      <c r="P28" s="344"/>
      <c r="Q28" s="343"/>
      <c r="R28" s="345"/>
      <c r="S28" s="16" t="s">
        <v>65</v>
      </c>
      <c r="T28" s="8">
        <v>7</v>
      </c>
      <c r="U28" s="343"/>
      <c r="V28" s="343"/>
      <c r="W28" s="343"/>
      <c r="X28" s="343"/>
      <c r="Y28" s="343"/>
      <c r="Z28" s="343"/>
      <c r="AA28" s="343"/>
      <c r="AB28" s="343"/>
      <c r="AC28" s="343"/>
      <c r="AD28" s="343"/>
      <c r="AE28" s="343"/>
      <c r="AF28" s="343"/>
      <c r="AG28" s="343"/>
      <c r="AH28" s="367"/>
      <c r="AI28" s="287"/>
      <c r="AJ28" s="343"/>
      <c r="AK28" s="345"/>
      <c r="AL28" s="16" t="s">
        <v>65</v>
      </c>
    </row>
    <row r="29" spans="1:38" s="22" customFormat="1" ht="12.75" customHeight="1" x14ac:dyDescent="0.2">
      <c r="A29" s="8">
        <v>8</v>
      </c>
      <c r="B29" s="343"/>
      <c r="C29" s="343"/>
      <c r="D29" s="343"/>
      <c r="E29" s="343"/>
      <c r="F29" s="345"/>
      <c r="G29" s="438"/>
      <c r="H29" s="287"/>
      <c r="I29" s="439"/>
      <c r="J29" s="364">
        <f t="shared" si="2"/>
        <v>0</v>
      </c>
      <c r="K29" s="363">
        <f t="shared" si="3"/>
        <v>0</v>
      </c>
      <c r="L29" s="343"/>
      <c r="M29" s="343"/>
      <c r="N29" s="343"/>
      <c r="O29" s="367"/>
      <c r="P29" s="344"/>
      <c r="Q29" s="343"/>
      <c r="R29" s="345"/>
      <c r="S29" s="16" t="s">
        <v>66</v>
      </c>
      <c r="T29" s="8">
        <v>8</v>
      </c>
      <c r="U29" s="343"/>
      <c r="V29" s="343"/>
      <c r="W29" s="343"/>
      <c r="X29" s="343"/>
      <c r="Y29" s="343"/>
      <c r="Z29" s="343"/>
      <c r="AA29" s="343"/>
      <c r="AB29" s="343"/>
      <c r="AC29" s="343"/>
      <c r="AD29" s="343"/>
      <c r="AE29" s="343"/>
      <c r="AF29" s="343"/>
      <c r="AG29" s="343"/>
      <c r="AH29" s="367"/>
      <c r="AI29" s="287"/>
      <c r="AJ29" s="343"/>
      <c r="AK29" s="345"/>
      <c r="AL29" s="16" t="s">
        <v>66</v>
      </c>
    </row>
    <row r="30" spans="1:38" s="22" customFormat="1" ht="12.75" customHeight="1" x14ac:dyDescent="0.2">
      <c r="A30" s="8">
        <v>9</v>
      </c>
      <c r="B30" s="343"/>
      <c r="C30" s="343"/>
      <c r="D30" s="343"/>
      <c r="E30" s="343"/>
      <c r="F30" s="345"/>
      <c r="G30" s="438"/>
      <c r="H30" s="287"/>
      <c r="I30" s="439"/>
      <c r="J30" s="364">
        <f t="shared" si="2"/>
        <v>0</v>
      </c>
      <c r="K30" s="363">
        <f t="shared" si="3"/>
        <v>0</v>
      </c>
      <c r="L30" s="343"/>
      <c r="M30" s="343"/>
      <c r="N30" s="343"/>
      <c r="O30" s="367"/>
      <c r="P30" s="344"/>
      <c r="Q30" s="343"/>
      <c r="R30" s="345"/>
      <c r="S30" s="16" t="s">
        <v>67</v>
      </c>
      <c r="T30" s="8">
        <v>9</v>
      </c>
      <c r="U30" s="343"/>
      <c r="V30" s="343"/>
      <c r="W30" s="343"/>
      <c r="X30" s="343"/>
      <c r="Y30" s="343"/>
      <c r="Z30" s="343"/>
      <c r="AA30" s="343"/>
      <c r="AB30" s="343"/>
      <c r="AC30" s="343"/>
      <c r="AD30" s="343"/>
      <c r="AE30" s="343"/>
      <c r="AF30" s="343"/>
      <c r="AG30" s="343"/>
      <c r="AH30" s="367"/>
      <c r="AI30" s="287"/>
      <c r="AJ30" s="343"/>
      <c r="AK30" s="345"/>
      <c r="AL30" s="16" t="s">
        <v>67</v>
      </c>
    </row>
    <row r="31" spans="1:38" s="22" customFormat="1" ht="12.75" customHeight="1" x14ac:dyDescent="0.2">
      <c r="A31" s="8">
        <v>10</v>
      </c>
      <c r="B31" s="343"/>
      <c r="C31" s="343"/>
      <c r="D31" s="343"/>
      <c r="E31" s="343"/>
      <c r="F31" s="345"/>
      <c r="G31" s="438"/>
      <c r="H31" s="287"/>
      <c r="I31" s="439"/>
      <c r="J31" s="364">
        <f t="shared" si="2"/>
        <v>0</v>
      </c>
      <c r="K31" s="363">
        <f t="shared" si="3"/>
        <v>0</v>
      </c>
      <c r="L31" s="343"/>
      <c r="M31" s="343"/>
      <c r="N31" s="343"/>
      <c r="O31" s="367"/>
      <c r="P31" s="344"/>
      <c r="Q31" s="343"/>
      <c r="R31" s="345"/>
      <c r="S31" s="16" t="s">
        <v>68</v>
      </c>
      <c r="T31" s="8">
        <v>10</v>
      </c>
      <c r="U31" s="343"/>
      <c r="V31" s="343"/>
      <c r="W31" s="343"/>
      <c r="X31" s="343"/>
      <c r="Y31" s="343"/>
      <c r="Z31" s="343"/>
      <c r="AA31" s="343"/>
      <c r="AB31" s="343"/>
      <c r="AC31" s="343"/>
      <c r="AD31" s="343"/>
      <c r="AE31" s="343"/>
      <c r="AF31" s="343"/>
      <c r="AG31" s="343"/>
      <c r="AH31" s="367"/>
      <c r="AI31" s="287"/>
      <c r="AJ31" s="343"/>
      <c r="AK31" s="345"/>
      <c r="AL31" s="16" t="s">
        <v>68</v>
      </c>
    </row>
    <row r="32" spans="1:38" s="22" customFormat="1" ht="12.75" customHeight="1" x14ac:dyDescent="0.2">
      <c r="A32" s="8">
        <v>11</v>
      </c>
      <c r="B32" s="343"/>
      <c r="C32" s="343"/>
      <c r="D32" s="343"/>
      <c r="E32" s="343"/>
      <c r="F32" s="345"/>
      <c r="G32" s="438"/>
      <c r="H32" s="287"/>
      <c r="I32" s="439"/>
      <c r="J32" s="364">
        <f t="shared" si="2"/>
        <v>0</v>
      </c>
      <c r="K32" s="363">
        <f t="shared" si="3"/>
        <v>0</v>
      </c>
      <c r="L32" s="343"/>
      <c r="M32" s="343"/>
      <c r="N32" s="343"/>
      <c r="O32" s="367"/>
      <c r="P32" s="344"/>
      <c r="Q32" s="343"/>
      <c r="R32" s="345"/>
      <c r="S32" s="16" t="s">
        <v>69</v>
      </c>
      <c r="T32" s="8">
        <v>11</v>
      </c>
      <c r="U32" s="343"/>
      <c r="V32" s="343"/>
      <c r="W32" s="343"/>
      <c r="X32" s="343"/>
      <c r="Y32" s="343"/>
      <c r="Z32" s="343"/>
      <c r="AA32" s="343"/>
      <c r="AB32" s="343"/>
      <c r="AC32" s="343"/>
      <c r="AD32" s="343"/>
      <c r="AE32" s="343"/>
      <c r="AF32" s="343"/>
      <c r="AG32" s="343"/>
      <c r="AH32" s="367"/>
      <c r="AI32" s="287"/>
      <c r="AJ32" s="343"/>
      <c r="AK32" s="345"/>
      <c r="AL32" s="16" t="s">
        <v>69</v>
      </c>
    </row>
    <row r="33" spans="1:38" s="22" customFormat="1" ht="12.75" customHeight="1" x14ac:dyDescent="0.2">
      <c r="A33" s="8">
        <v>12</v>
      </c>
      <c r="B33" s="343"/>
      <c r="C33" s="343"/>
      <c r="D33" s="343"/>
      <c r="E33" s="343"/>
      <c r="F33" s="345"/>
      <c r="G33" s="438"/>
      <c r="H33" s="287"/>
      <c r="I33" s="439"/>
      <c r="J33" s="364">
        <f t="shared" si="2"/>
        <v>0</v>
      </c>
      <c r="K33" s="363">
        <f t="shared" si="3"/>
        <v>0</v>
      </c>
      <c r="L33" s="343"/>
      <c r="M33" s="343"/>
      <c r="N33" s="343"/>
      <c r="O33" s="367"/>
      <c r="P33" s="344"/>
      <c r="Q33" s="343"/>
      <c r="R33" s="345"/>
      <c r="S33" s="16" t="s">
        <v>70</v>
      </c>
      <c r="T33" s="8">
        <v>12</v>
      </c>
      <c r="U33" s="343"/>
      <c r="V33" s="343"/>
      <c r="W33" s="343"/>
      <c r="X33" s="343"/>
      <c r="Y33" s="343"/>
      <c r="Z33" s="343"/>
      <c r="AA33" s="343"/>
      <c r="AB33" s="343"/>
      <c r="AC33" s="343"/>
      <c r="AD33" s="343"/>
      <c r="AE33" s="343"/>
      <c r="AF33" s="343"/>
      <c r="AG33" s="343"/>
      <c r="AH33" s="367"/>
      <c r="AI33" s="287"/>
      <c r="AJ33" s="343"/>
      <c r="AK33" s="345"/>
      <c r="AL33" s="16" t="s">
        <v>70</v>
      </c>
    </row>
    <row r="34" spans="1:38" s="22" customFormat="1" ht="12.75" customHeight="1" x14ac:dyDescent="0.2">
      <c r="A34" s="8">
        <v>13</v>
      </c>
      <c r="B34" s="343"/>
      <c r="C34" s="343"/>
      <c r="D34" s="343"/>
      <c r="E34" s="343"/>
      <c r="F34" s="345"/>
      <c r="G34" s="438"/>
      <c r="H34" s="287"/>
      <c r="I34" s="439"/>
      <c r="J34" s="364">
        <f t="shared" si="2"/>
        <v>0</v>
      </c>
      <c r="K34" s="363">
        <f t="shared" si="3"/>
        <v>0</v>
      </c>
      <c r="L34" s="343"/>
      <c r="M34" s="343"/>
      <c r="N34" s="343"/>
      <c r="O34" s="367"/>
      <c r="P34" s="344"/>
      <c r="Q34" s="343"/>
      <c r="R34" s="345"/>
      <c r="S34" s="16" t="s">
        <v>71</v>
      </c>
      <c r="T34" s="8">
        <v>13</v>
      </c>
      <c r="U34" s="343"/>
      <c r="V34" s="343"/>
      <c r="W34" s="343"/>
      <c r="X34" s="343"/>
      <c r="Y34" s="343"/>
      <c r="Z34" s="343"/>
      <c r="AA34" s="343"/>
      <c r="AB34" s="343"/>
      <c r="AC34" s="343"/>
      <c r="AD34" s="343"/>
      <c r="AE34" s="343"/>
      <c r="AF34" s="343"/>
      <c r="AG34" s="343"/>
      <c r="AH34" s="367"/>
      <c r="AI34" s="287"/>
      <c r="AJ34" s="343"/>
      <c r="AK34" s="345"/>
      <c r="AL34" s="16" t="s">
        <v>71</v>
      </c>
    </row>
    <row r="35" spans="1:38" s="22" customFormat="1" ht="12.75" customHeight="1" x14ac:dyDescent="0.2">
      <c r="A35" s="8">
        <v>14</v>
      </c>
      <c r="B35" s="343"/>
      <c r="C35" s="343"/>
      <c r="D35" s="343"/>
      <c r="E35" s="343"/>
      <c r="F35" s="345"/>
      <c r="G35" s="438"/>
      <c r="H35" s="287"/>
      <c r="I35" s="439"/>
      <c r="J35" s="364">
        <f t="shared" si="2"/>
        <v>0</v>
      </c>
      <c r="K35" s="363">
        <f t="shared" si="3"/>
        <v>0</v>
      </c>
      <c r="L35" s="343"/>
      <c r="M35" s="343"/>
      <c r="N35" s="343"/>
      <c r="O35" s="367"/>
      <c r="P35" s="344"/>
      <c r="Q35" s="343"/>
      <c r="R35" s="345"/>
      <c r="S35" s="16" t="s">
        <v>72</v>
      </c>
      <c r="T35" s="8">
        <v>14</v>
      </c>
      <c r="U35" s="343"/>
      <c r="V35" s="343"/>
      <c r="W35" s="343"/>
      <c r="X35" s="343"/>
      <c r="Y35" s="343"/>
      <c r="Z35" s="343"/>
      <c r="AA35" s="343"/>
      <c r="AB35" s="343"/>
      <c r="AC35" s="343"/>
      <c r="AD35" s="343"/>
      <c r="AE35" s="343"/>
      <c r="AF35" s="343"/>
      <c r="AG35" s="343"/>
      <c r="AH35" s="367"/>
      <c r="AI35" s="287"/>
      <c r="AJ35" s="343"/>
      <c r="AK35" s="345"/>
      <c r="AL35" s="16" t="s">
        <v>72</v>
      </c>
    </row>
    <row r="36" spans="1:38" s="22" customFormat="1" ht="12.75" customHeight="1" x14ac:dyDescent="0.2">
      <c r="A36" s="8">
        <v>15</v>
      </c>
      <c r="B36" s="343"/>
      <c r="C36" s="343"/>
      <c r="D36" s="343"/>
      <c r="E36" s="343"/>
      <c r="F36" s="345"/>
      <c r="G36" s="438"/>
      <c r="H36" s="287"/>
      <c r="I36" s="439"/>
      <c r="J36" s="364">
        <f t="shared" si="2"/>
        <v>0</v>
      </c>
      <c r="K36" s="363">
        <f t="shared" si="3"/>
        <v>0</v>
      </c>
      <c r="L36" s="343"/>
      <c r="M36" s="343"/>
      <c r="N36" s="343"/>
      <c r="O36" s="367"/>
      <c r="P36" s="344"/>
      <c r="Q36" s="343"/>
      <c r="R36" s="345"/>
      <c r="S36" s="16" t="s">
        <v>73</v>
      </c>
      <c r="T36" s="8">
        <v>15</v>
      </c>
      <c r="U36" s="343"/>
      <c r="V36" s="343"/>
      <c r="W36" s="343"/>
      <c r="X36" s="343"/>
      <c r="Y36" s="343"/>
      <c r="Z36" s="343"/>
      <c r="AA36" s="343"/>
      <c r="AB36" s="343"/>
      <c r="AC36" s="343"/>
      <c r="AD36" s="343"/>
      <c r="AE36" s="343"/>
      <c r="AF36" s="343"/>
      <c r="AG36" s="343"/>
      <c r="AH36" s="367"/>
      <c r="AI36" s="287"/>
      <c r="AJ36" s="343"/>
      <c r="AK36" s="345"/>
      <c r="AL36" s="16" t="s">
        <v>73</v>
      </c>
    </row>
    <row r="37" spans="1:38" s="22" customFormat="1" ht="12.75" customHeight="1" x14ac:dyDescent="0.2">
      <c r="A37" s="8">
        <v>16</v>
      </c>
      <c r="B37" s="343"/>
      <c r="C37" s="343"/>
      <c r="D37" s="343"/>
      <c r="E37" s="343"/>
      <c r="F37" s="345"/>
      <c r="G37" s="438"/>
      <c r="H37" s="287"/>
      <c r="I37" s="439"/>
      <c r="J37" s="364">
        <f t="shared" si="2"/>
        <v>0</v>
      </c>
      <c r="K37" s="363">
        <f t="shared" si="3"/>
        <v>0</v>
      </c>
      <c r="L37" s="343"/>
      <c r="M37" s="343"/>
      <c r="N37" s="343"/>
      <c r="O37" s="367"/>
      <c r="P37" s="344"/>
      <c r="Q37" s="343"/>
      <c r="R37" s="345"/>
      <c r="S37" s="16" t="s">
        <v>74</v>
      </c>
      <c r="T37" s="8">
        <v>16</v>
      </c>
      <c r="U37" s="343"/>
      <c r="V37" s="343"/>
      <c r="W37" s="343"/>
      <c r="X37" s="343"/>
      <c r="Y37" s="343"/>
      <c r="Z37" s="343"/>
      <c r="AA37" s="343"/>
      <c r="AB37" s="343"/>
      <c r="AC37" s="343"/>
      <c r="AD37" s="343"/>
      <c r="AE37" s="343"/>
      <c r="AF37" s="343"/>
      <c r="AG37" s="343"/>
      <c r="AH37" s="367"/>
      <c r="AI37" s="287"/>
      <c r="AJ37" s="343"/>
      <c r="AK37" s="345"/>
      <c r="AL37" s="16" t="s">
        <v>74</v>
      </c>
    </row>
    <row r="38" spans="1:38" s="22" customFormat="1" ht="12.75" customHeight="1" x14ac:dyDescent="0.2">
      <c r="A38" s="8">
        <v>17</v>
      </c>
      <c r="B38" s="343"/>
      <c r="C38" s="343"/>
      <c r="D38" s="343"/>
      <c r="E38" s="343"/>
      <c r="F38" s="345"/>
      <c r="G38" s="438"/>
      <c r="H38" s="287"/>
      <c r="I38" s="439"/>
      <c r="J38" s="364">
        <f t="shared" si="2"/>
        <v>0</v>
      </c>
      <c r="K38" s="363">
        <f t="shared" si="3"/>
        <v>0</v>
      </c>
      <c r="L38" s="343"/>
      <c r="M38" s="343"/>
      <c r="N38" s="343"/>
      <c r="O38" s="367"/>
      <c r="P38" s="344"/>
      <c r="Q38" s="343"/>
      <c r="R38" s="345"/>
      <c r="S38" s="16" t="s">
        <v>75</v>
      </c>
      <c r="T38" s="8">
        <v>17</v>
      </c>
      <c r="U38" s="343"/>
      <c r="V38" s="343"/>
      <c r="W38" s="343"/>
      <c r="X38" s="343"/>
      <c r="Y38" s="343"/>
      <c r="Z38" s="343"/>
      <c r="AA38" s="343"/>
      <c r="AB38" s="343"/>
      <c r="AC38" s="343"/>
      <c r="AD38" s="343"/>
      <c r="AE38" s="343"/>
      <c r="AF38" s="343"/>
      <c r="AG38" s="343"/>
      <c r="AH38" s="367"/>
      <c r="AI38" s="287"/>
      <c r="AJ38" s="343"/>
      <c r="AK38" s="345"/>
      <c r="AL38" s="16" t="s">
        <v>75</v>
      </c>
    </row>
    <row r="39" spans="1:38" s="22" customFormat="1" ht="12.75" customHeight="1" x14ac:dyDescent="0.2">
      <c r="A39" s="8">
        <v>18</v>
      </c>
      <c r="B39" s="343"/>
      <c r="C39" s="343"/>
      <c r="D39" s="343"/>
      <c r="E39" s="343"/>
      <c r="F39" s="345"/>
      <c r="G39" s="438"/>
      <c r="H39" s="287"/>
      <c r="I39" s="439"/>
      <c r="J39" s="364">
        <f t="shared" si="2"/>
        <v>0</v>
      </c>
      <c r="K39" s="363">
        <f t="shared" si="3"/>
        <v>0</v>
      </c>
      <c r="L39" s="343"/>
      <c r="M39" s="343"/>
      <c r="N39" s="343"/>
      <c r="O39" s="367"/>
      <c r="P39" s="344"/>
      <c r="Q39" s="343"/>
      <c r="R39" s="345"/>
      <c r="S39" s="16" t="s">
        <v>76</v>
      </c>
      <c r="T39" s="8">
        <v>18</v>
      </c>
      <c r="U39" s="343"/>
      <c r="V39" s="343"/>
      <c r="W39" s="343"/>
      <c r="X39" s="343"/>
      <c r="Y39" s="343"/>
      <c r="Z39" s="343"/>
      <c r="AA39" s="343"/>
      <c r="AB39" s="343"/>
      <c r="AC39" s="343"/>
      <c r="AD39" s="343"/>
      <c r="AE39" s="343"/>
      <c r="AF39" s="343"/>
      <c r="AG39" s="343"/>
      <c r="AH39" s="367"/>
      <c r="AI39" s="287"/>
      <c r="AJ39" s="343"/>
      <c r="AK39" s="345"/>
      <c r="AL39" s="16" t="s">
        <v>76</v>
      </c>
    </row>
    <row r="40" spans="1:38" s="22" customFormat="1" ht="12.75" customHeight="1" x14ac:dyDescent="0.2">
      <c r="A40" s="8">
        <v>19</v>
      </c>
      <c r="B40" s="343"/>
      <c r="C40" s="343"/>
      <c r="D40" s="343"/>
      <c r="E40" s="343"/>
      <c r="F40" s="345"/>
      <c r="G40" s="438"/>
      <c r="H40" s="287"/>
      <c r="I40" s="439"/>
      <c r="J40" s="364">
        <f t="shared" si="2"/>
        <v>0</v>
      </c>
      <c r="K40" s="363">
        <f t="shared" si="3"/>
        <v>0</v>
      </c>
      <c r="L40" s="343"/>
      <c r="M40" s="343"/>
      <c r="N40" s="343"/>
      <c r="O40" s="367"/>
      <c r="P40" s="344"/>
      <c r="Q40" s="343"/>
      <c r="R40" s="345"/>
      <c r="S40" s="16" t="s">
        <v>77</v>
      </c>
      <c r="T40" s="8">
        <v>19</v>
      </c>
      <c r="U40" s="343"/>
      <c r="V40" s="343"/>
      <c r="W40" s="343"/>
      <c r="X40" s="343"/>
      <c r="Y40" s="343"/>
      <c r="Z40" s="343"/>
      <c r="AA40" s="343"/>
      <c r="AB40" s="343"/>
      <c r="AC40" s="343"/>
      <c r="AD40" s="343"/>
      <c r="AE40" s="343"/>
      <c r="AF40" s="343"/>
      <c r="AG40" s="343"/>
      <c r="AH40" s="367"/>
      <c r="AI40" s="287"/>
      <c r="AJ40" s="343"/>
      <c r="AK40" s="345"/>
      <c r="AL40" s="16" t="s">
        <v>77</v>
      </c>
    </row>
    <row r="41" spans="1:38" s="22" customFormat="1" ht="12.75" customHeight="1" x14ac:dyDescent="0.2">
      <c r="A41" s="8">
        <v>20</v>
      </c>
      <c r="B41" s="343"/>
      <c r="C41" s="343"/>
      <c r="D41" s="343"/>
      <c r="E41" s="343"/>
      <c r="F41" s="345"/>
      <c r="G41" s="438"/>
      <c r="H41" s="287"/>
      <c r="I41" s="439"/>
      <c r="J41" s="364">
        <f t="shared" si="2"/>
        <v>0</v>
      </c>
      <c r="K41" s="363">
        <f t="shared" si="3"/>
        <v>0</v>
      </c>
      <c r="L41" s="343"/>
      <c r="M41" s="343"/>
      <c r="N41" s="343"/>
      <c r="O41" s="367"/>
      <c r="P41" s="344"/>
      <c r="Q41" s="343"/>
      <c r="R41" s="345"/>
      <c r="S41" s="16" t="s">
        <v>78</v>
      </c>
      <c r="T41" s="8">
        <v>20</v>
      </c>
      <c r="U41" s="343"/>
      <c r="V41" s="343"/>
      <c r="W41" s="343"/>
      <c r="X41" s="343"/>
      <c r="Y41" s="343"/>
      <c r="Z41" s="343"/>
      <c r="AA41" s="343"/>
      <c r="AB41" s="343"/>
      <c r="AC41" s="343"/>
      <c r="AD41" s="343"/>
      <c r="AE41" s="343"/>
      <c r="AF41" s="343"/>
      <c r="AG41" s="343"/>
      <c r="AH41" s="367"/>
      <c r="AI41" s="287"/>
      <c r="AJ41" s="343"/>
      <c r="AK41" s="345"/>
      <c r="AL41" s="16" t="s">
        <v>78</v>
      </c>
    </row>
    <row r="42" spans="1:38" s="22" customFormat="1" ht="12.75" customHeight="1" x14ac:dyDescent="0.2">
      <c r="A42" s="8">
        <v>21</v>
      </c>
      <c r="B42" s="343"/>
      <c r="C42" s="343"/>
      <c r="D42" s="343"/>
      <c r="E42" s="343"/>
      <c r="F42" s="345"/>
      <c r="G42" s="438"/>
      <c r="H42" s="287"/>
      <c r="I42" s="439"/>
      <c r="J42" s="364">
        <f t="shared" si="2"/>
        <v>0</v>
      </c>
      <c r="K42" s="363">
        <f t="shared" si="3"/>
        <v>0</v>
      </c>
      <c r="L42" s="343"/>
      <c r="M42" s="343"/>
      <c r="N42" s="343"/>
      <c r="O42" s="367"/>
      <c r="P42" s="344"/>
      <c r="Q42" s="343"/>
      <c r="R42" s="345"/>
      <c r="S42" s="16" t="s">
        <v>79</v>
      </c>
      <c r="T42" s="8">
        <v>21</v>
      </c>
      <c r="U42" s="343"/>
      <c r="V42" s="343"/>
      <c r="W42" s="343"/>
      <c r="X42" s="343"/>
      <c r="Y42" s="343"/>
      <c r="Z42" s="343"/>
      <c r="AA42" s="343"/>
      <c r="AB42" s="343"/>
      <c r="AC42" s="343"/>
      <c r="AD42" s="343"/>
      <c r="AE42" s="343"/>
      <c r="AF42" s="343"/>
      <c r="AG42" s="343"/>
      <c r="AH42" s="367"/>
      <c r="AI42" s="287"/>
      <c r="AJ42" s="343"/>
      <c r="AK42" s="345"/>
      <c r="AL42" s="16" t="s">
        <v>79</v>
      </c>
    </row>
    <row r="43" spans="1:38" s="22" customFormat="1" ht="12.75" customHeight="1" x14ac:dyDescent="0.2">
      <c r="A43" s="8">
        <v>22</v>
      </c>
      <c r="B43" s="343"/>
      <c r="C43" s="343"/>
      <c r="D43" s="343"/>
      <c r="E43" s="343"/>
      <c r="F43" s="345"/>
      <c r="G43" s="438"/>
      <c r="H43" s="287"/>
      <c r="I43" s="439"/>
      <c r="J43" s="364">
        <f t="shared" si="2"/>
        <v>0</v>
      </c>
      <c r="K43" s="363">
        <f t="shared" si="3"/>
        <v>0</v>
      </c>
      <c r="L43" s="343"/>
      <c r="M43" s="343"/>
      <c r="N43" s="343"/>
      <c r="O43" s="367"/>
      <c r="P43" s="344"/>
      <c r="Q43" s="343"/>
      <c r="R43" s="345"/>
      <c r="S43" s="16" t="s">
        <v>80</v>
      </c>
      <c r="T43" s="8">
        <v>22</v>
      </c>
      <c r="U43" s="343"/>
      <c r="V43" s="343"/>
      <c r="W43" s="343"/>
      <c r="X43" s="343"/>
      <c r="Y43" s="343"/>
      <c r="Z43" s="343"/>
      <c r="AA43" s="343"/>
      <c r="AB43" s="343"/>
      <c r="AC43" s="343"/>
      <c r="AD43" s="343"/>
      <c r="AE43" s="343"/>
      <c r="AF43" s="343"/>
      <c r="AG43" s="343"/>
      <c r="AH43" s="367"/>
      <c r="AI43" s="287"/>
      <c r="AJ43" s="343"/>
      <c r="AK43" s="345"/>
      <c r="AL43" s="16" t="s">
        <v>80</v>
      </c>
    </row>
    <row r="44" spans="1:38" s="22" customFormat="1" ht="12.75" customHeight="1" x14ac:dyDescent="0.2">
      <c r="A44" s="8">
        <v>23</v>
      </c>
      <c r="B44" s="343"/>
      <c r="C44" s="343"/>
      <c r="D44" s="343"/>
      <c r="E44" s="343"/>
      <c r="F44" s="345"/>
      <c r="G44" s="438"/>
      <c r="H44" s="287"/>
      <c r="I44" s="439"/>
      <c r="J44" s="364">
        <f t="shared" si="2"/>
        <v>0</v>
      </c>
      <c r="K44" s="363">
        <f t="shared" si="3"/>
        <v>0</v>
      </c>
      <c r="L44" s="343"/>
      <c r="M44" s="343"/>
      <c r="N44" s="343"/>
      <c r="O44" s="367"/>
      <c r="P44" s="344"/>
      <c r="Q44" s="343"/>
      <c r="R44" s="345"/>
      <c r="S44" s="16" t="s">
        <v>81</v>
      </c>
      <c r="T44" s="8">
        <v>23</v>
      </c>
      <c r="U44" s="343"/>
      <c r="V44" s="343"/>
      <c r="W44" s="343"/>
      <c r="X44" s="343"/>
      <c r="Y44" s="343"/>
      <c r="Z44" s="343"/>
      <c r="AA44" s="343"/>
      <c r="AB44" s="343"/>
      <c r="AC44" s="343"/>
      <c r="AD44" s="343"/>
      <c r="AE44" s="343"/>
      <c r="AF44" s="343"/>
      <c r="AG44" s="343"/>
      <c r="AH44" s="367"/>
      <c r="AI44" s="287"/>
      <c r="AJ44" s="343"/>
      <c r="AK44" s="345"/>
      <c r="AL44" s="16" t="s">
        <v>81</v>
      </c>
    </row>
    <row r="45" spans="1:38" s="22" customFormat="1" ht="12.75" customHeight="1" x14ac:dyDescent="0.2">
      <c r="A45" s="8">
        <v>24</v>
      </c>
      <c r="B45" s="343"/>
      <c r="C45" s="343"/>
      <c r="D45" s="343"/>
      <c r="E45" s="343"/>
      <c r="F45" s="345"/>
      <c r="G45" s="438"/>
      <c r="H45" s="287"/>
      <c r="I45" s="439"/>
      <c r="J45" s="364">
        <f t="shared" si="2"/>
        <v>0</v>
      </c>
      <c r="K45" s="363">
        <f t="shared" si="3"/>
        <v>0</v>
      </c>
      <c r="L45" s="343"/>
      <c r="M45" s="343"/>
      <c r="N45" s="343"/>
      <c r="O45" s="367"/>
      <c r="P45" s="344"/>
      <c r="Q45" s="343"/>
      <c r="R45" s="345"/>
      <c r="S45" s="16" t="s">
        <v>82</v>
      </c>
      <c r="T45" s="8">
        <v>24</v>
      </c>
      <c r="U45" s="343"/>
      <c r="V45" s="343"/>
      <c r="W45" s="343"/>
      <c r="X45" s="343"/>
      <c r="Y45" s="343"/>
      <c r="Z45" s="343"/>
      <c r="AA45" s="343"/>
      <c r="AB45" s="343"/>
      <c r="AC45" s="343"/>
      <c r="AD45" s="343"/>
      <c r="AE45" s="343"/>
      <c r="AF45" s="343"/>
      <c r="AG45" s="343"/>
      <c r="AH45" s="367"/>
      <c r="AI45" s="287"/>
      <c r="AJ45" s="343"/>
      <c r="AK45" s="345"/>
      <c r="AL45" s="16" t="s">
        <v>82</v>
      </c>
    </row>
    <row r="46" spans="1:38" s="22" customFormat="1" ht="12.75" customHeight="1" x14ac:dyDescent="0.2">
      <c r="A46" s="8">
        <v>25</v>
      </c>
      <c r="B46" s="343"/>
      <c r="C46" s="343"/>
      <c r="D46" s="343"/>
      <c r="E46" s="343"/>
      <c r="F46" s="345"/>
      <c r="G46" s="438"/>
      <c r="H46" s="287"/>
      <c r="I46" s="439"/>
      <c r="J46" s="364">
        <f t="shared" si="2"/>
        <v>0</v>
      </c>
      <c r="K46" s="363">
        <f t="shared" si="3"/>
        <v>0</v>
      </c>
      <c r="L46" s="343"/>
      <c r="M46" s="343"/>
      <c r="N46" s="343"/>
      <c r="O46" s="367"/>
      <c r="P46" s="344"/>
      <c r="Q46" s="343"/>
      <c r="R46" s="345"/>
      <c r="S46" s="16" t="s">
        <v>83</v>
      </c>
      <c r="T46" s="8">
        <v>25</v>
      </c>
      <c r="U46" s="343"/>
      <c r="V46" s="343"/>
      <c r="W46" s="343"/>
      <c r="X46" s="343"/>
      <c r="Y46" s="343"/>
      <c r="Z46" s="343"/>
      <c r="AA46" s="343"/>
      <c r="AB46" s="343"/>
      <c r="AC46" s="343"/>
      <c r="AD46" s="343"/>
      <c r="AE46" s="343"/>
      <c r="AF46" s="343"/>
      <c r="AG46" s="343"/>
      <c r="AH46" s="367"/>
      <c r="AI46" s="287"/>
      <c r="AJ46" s="343"/>
      <c r="AK46" s="345"/>
      <c r="AL46" s="16" t="s">
        <v>83</v>
      </c>
    </row>
    <row r="47" spans="1:38" s="22" customFormat="1" ht="12.75" customHeight="1" x14ac:dyDescent="0.2">
      <c r="A47" s="8">
        <v>26</v>
      </c>
      <c r="B47" s="343"/>
      <c r="C47" s="343"/>
      <c r="D47" s="343"/>
      <c r="E47" s="343"/>
      <c r="F47" s="345"/>
      <c r="G47" s="438"/>
      <c r="H47" s="287"/>
      <c r="I47" s="439"/>
      <c r="J47" s="364">
        <f t="shared" si="2"/>
        <v>0</v>
      </c>
      <c r="K47" s="363">
        <f t="shared" si="3"/>
        <v>0</v>
      </c>
      <c r="L47" s="343"/>
      <c r="M47" s="343"/>
      <c r="N47" s="343"/>
      <c r="O47" s="367"/>
      <c r="P47" s="344"/>
      <c r="Q47" s="343"/>
      <c r="R47" s="345"/>
      <c r="S47" s="16" t="s">
        <v>84</v>
      </c>
      <c r="T47" s="8">
        <v>26</v>
      </c>
      <c r="U47" s="343"/>
      <c r="V47" s="343"/>
      <c r="W47" s="343"/>
      <c r="X47" s="343"/>
      <c r="Y47" s="343"/>
      <c r="Z47" s="343"/>
      <c r="AA47" s="343"/>
      <c r="AB47" s="343"/>
      <c r="AC47" s="343"/>
      <c r="AD47" s="343"/>
      <c r="AE47" s="343"/>
      <c r="AF47" s="343"/>
      <c r="AG47" s="343"/>
      <c r="AH47" s="367"/>
      <c r="AI47" s="287"/>
      <c r="AJ47" s="343"/>
      <c r="AK47" s="345"/>
      <c r="AL47" s="16" t="s">
        <v>84</v>
      </c>
    </row>
    <row r="48" spans="1:38" s="22" customFormat="1" ht="12.75" customHeight="1" x14ac:dyDescent="0.2">
      <c r="A48" s="8">
        <v>27</v>
      </c>
      <c r="B48" s="343"/>
      <c r="C48" s="343"/>
      <c r="D48" s="343"/>
      <c r="E48" s="343"/>
      <c r="F48" s="345"/>
      <c r="G48" s="438"/>
      <c r="H48" s="287"/>
      <c r="I48" s="439"/>
      <c r="J48" s="364">
        <f t="shared" si="2"/>
        <v>0</v>
      </c>
      <c r="K48" s="363">
        <f t="shared" si="3"/>
        <v>0</v>
      </c>
      <c r="L48" s="343"/>
      <c r="M48" s="343"/>
      <c r="N48" s="343"/>
      <c r="O48" s="367"/>
      <c r="P48" s="344"/>
      <c r="Q48" s="343"/>
      <c r="R48" s="345"/>
      <c r="S48" s="16" t="s">
        <v>85</v>
      </c>
      <c r="T48" s="8">
        <v>27</v>
      </c>
      <c r="U48" s="343"/>
      <c r="V48" s="343"/>
      <c r="W48" s="343"/>
      <c r="X48" s="343"/>
      <c r="Y48" s="343"/>
      <c r="Z48" s="343"/>
      <c r="AA48" s="343"/>
      <c r="AB48" s="343"/>
      <c r="AC48" s="343"/>
      <c r="AD48" s="343"/>
      <c r="AE48" s="343"/>
      <c r="AF48" s="343"/>
      <c r="AG48" s="343"/>
      <c r="AH48" s="367"/>
      <c r="AI48" s="287"/>
      <c r="AJ48" s="343"/>
      <c r="AK48" s="345"/>
      <c r="AL48" s="16" t="s">
        <v>85</v>
      </c>
    </row>
    <row r="49" spans="1:38" s="22" customFormat="1" ht="12.75" customHeight="1" x14ac:dyDescent="0.2">
      <c r="A49" s="8">
        <v>28</v>
      </c>
      <c r="B49" s="343"/>
      <c r="C49" s="343"/>
      <c r="D49" s="343"/>
      <c r="E49" s="343"/>
      <c r="F49" s="345"/>
      <c r="G49" s="438"/>
      <c r="H49" s="287"/>
      <c r="I49" s="439"/>
      <c r="J49" s="364">
        <f t="shared" si="2"/>
        <v>0</v>
      </c>
      <c r="K49" s="363">
        <f t="shared" si="3"/>
        <v>0</v>
      </c>
      <c r="L49" s="343"/>
      <c r="M49" s="343"/>
      <c r="N49" s="343"/>
      <c r="O49" s="367"/>
      <c r="P49" s="344"/>
      <c r="Q49" s="343"/>
      <c r="R49" s="345"/>
      <c r="S49" s="16" t="s">
        <v>86</v>
      </c>
      <c r="T49" s="8">
        <v>28</v>
      </c>
      <c r="U49" s="343"/>
      <c r="V49" s="343"/>
      <c r="W49" s="343"/>
      <c r="X49" s="343"/>
      <c r="Y49" s="343"/>
      <c r="Z49" s="343"/>
      <c r="AA49" s="343"/>
      <c r="AB49" s="343"/>
      <c r="AC49" s="343"/>
      <c r="AD49" s="343"/>
      <c r="AE49" s="343"/>
      <c r="AF49" s="343"/>
      <c r="AG49" s="343"/>
      <c r="AH49" s="367"/>
      <c r="AI49" s="287"/>
      <c r="AJ49" s="343"/>
      <c r="AK49" s="345"/>
      <c r="AL49" s="16" t="s">
        <v>86</v>
      </c>
    </row>
    <row r="50" spans="1:38" s="22" customFormat="1" ht="12.75" customHeight="1" x14ac:dyDescent="0.2">
      <c r="A50" s="8">
        <v>29</v>
      </c>
      <c r="B50" s="343"/>
      <c r="C50" s="343"/>
      <c r="D50" s="343"/>
      <c r="E50" s="343"/>
      <c r="F50" s="345"/>
      <c r="G50" s="438"/>
      <c r="H50" s="287"/>
      <c r="I50" s="439"/>
      <c r="J50" s="364">
        <f t="shared" si="2"/>
        <v>0</v>
      </c>
      <c r="K50" s="363">
        <f t="shared" si="3"/>
        <v>0</v>
      </c>
      <c r="L50" s="343"/>
      <c r="M50" s="343"/>
      <c r="N50" s="343"/>
      <c r="O50" s="367"/>
      <c r="P50" s="344"/>
      <c r="Q50" s="343"/>
      <c r="R50" s="345"/>
      <c r="S50" s="16" t="s">
        <v>87</v>
      </c>
      <c r="T50" s="8">
        <v>29</v>
      </c>
      <c r="U50" s="343"/>
      <c r="V50" s="343"/>
      <c r="W50" s="343"/>
      <c r="X50" s="347"/>
      <c r="Y50" s="343"/>
      <c r="Z50" s="343"/>
      <c r="AA50" s="343"/>
      <c r="AB50" s="343"/>
      <c r="AC50" s="343"/>
      <c r="AD50" s="343"/>
      <c r="AE50" s="343"/>
      <c r="AF50" s="343"/>
      <c r="AG50" s="343"/>
      <c r="AH50" s="367"/>
      <c r="AI50" s="287"/>
      <c r="AJ50" s="343"/>
      <c r="AK50" s="345"/>
      <c r="AL50" s="16" t="s">
        <v>87</v>
      </c>
    </row>
    <row r="51" spans="1:38" s="22" customFormat="1" ht="12.75" customHeight="1" x14ac:dyDescent="0.2">
      <c r="A51" s="8">
        <v>30</v>
      </c>
      <c r="B51" s="343"/>
      <c r="C51" s="343"/>
      <c r="D51" s="343"/>
      <c r="E51" s="343"/>
      <c r="F51" s="345"/>
      <c r="G51" s="442"/>
      <c r="H51" s="287"/>
      <c r="I51" s="439"/>
      <c r="J51" s="364">
        <f t="shared" si="2"/>
        <v>0</v>
      </c>
      <c r="K51" s="363">
        <f t="shared" si="3"/>
        <v>0</v>
      </c>
      <c r="L51" s="343"/>
      <c r="M51" s="343"/>
      <c r="N51" s="343"/>
      <c r="O51" s="367"/>
      <c r="P51" s="344"/>
      <c r="Q51" s="343"/>
      <c r="R51" s="345"/>
      <c r="S51" s="16" t="s">
        <v>88</v>
      </c>
      <c r="T51" s="8">
        <v>30</v>
      </c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67"/>
      <c r="AI51" s="287"/>
      <c r="AJ51" s="343"/>
      <c r="AK51" s="345"/>
      <c r="AL51" s="16" t="s">
        <v>88</v>
      </c>
    </row>
    <row r="52" spans="1:38" s="22" customFormat="1" ht="12.75" customHeight="1" x14ac:dyDescent="0.2">
      <c r="A52" s="19">
        <v>31</v>
      </c>
      <c r="B52" s="349"/>
      <c r="C52" s="349"/>
      <c r="D52" s="349"/>
      <c r="E52" s="349"/>
      <c r="F52" s="351"/>
      <c r="G52" s="443"/>
      <c r="H52" s="289"/>
      <c r="I52" s="444"/>
      <c r="J52" s="445">
        <f t="shared" si="2"/>
        <v>0</v>
      </c>
      <c r="K52" s="365">
        <f t="shared" si="3"/>
        <v>0</v>
      </c>
      <c r="L52" s="349"/>
      <c r="M52" s="349"/>
      <c r="N52" s="349"/>
      <c r="O52" s="369"/>
      <c r="P52" s="350"/>
      <c r="Q52" s="349"/>
      <c r="R52" s="351"/>
      <c r="S52" s="20" t="s">
        <v>89</v>
      </c>
      <c r="T52" s="19">
        <v>31</v>
      </c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9"/>
      <c r="AH52" s="369"/>
      <c r="AI52" s="289"/>
      <c r="AJ52" s="349"/>
      <c r="AK52" s="351"/>
      <c r="AL52" s="20" t="s">
        <v>89</v>
      </c>
    </row>
    <row r="53" spans="1:38" s="297" customFormat="1" ht="12.75" customHeight="1" thickBot="1" x14ac:dyDescent="0.25">
      <c r="A53" s="298"/>
      <c r="B53" s="360">
        <f>SUM(B22:B52)</f>
        <v>0</v>
      </c>
      <c r="C53" s="360">
        <f>SUM(C22:C52)</f>
        <v>0</v>
      </c>
      <c r="D53" s="360">
        <f>SUM(D22:D52)</f>
        <v>0</v>
      </c>
      <c r="E53" s="361">
        <f>SUM(E22:E52)</f>
        <v>0</v>
      </c>
      <c r="F53" s="362">
        <f>SUM(F22:F52)</f>
        <v>0</v>
      </c>
      <c r="G53" s="306"/>
      <c r="H53" s="306" t="s">
        <v>90</v>
      </c>
      <c r="I53" s="314">
        <f>COUNTA(I22:I52)</f>
        <v>0</v>
      </c>
      <c r="J53" s="360">
        <f>SUM(J21:J52)</f>
        <v>0</v>
      </c>
      <c r="K53" s="360">
        <f t="shared" ref="K53:R53" si="4">SUM(K22:K52)</f>
        <v>0</v>
      </c>
      <c r="L53" s="360">
        <f t="shared" si="4"/>
        <v>0</v>
      </c>
      <c r="M53" s="360">
        <f t="shared" si="4"/>
        <v>0</v>
      </c>
      <c r="N53" s="360">
        <f t="shared" si="4"/>
        <v>0</v>
      </c>
      <c r="O53" s="361">
        <f t="shared" si="4"/>
        <v>0</v>
      </c>
      <c r="P53" s="361">
        <f t="shared" si="4"/>
        <v>0</v>
      </c>
      <c r="Q53" s="360">
        <f t="shared" si="4"/>
        <v>0</v>
      </c>
      <c r="R53" s="366">
        <f t="shared" si="4"/>
        <v>0</v>
      </c>
      <c r="S53" s="300"/>
      <c r="T53" s="298"/>
      <c r="U53" s="360">
        <f t="shared" ref="U53:AH53" si="5">SUM(U22:U52)</f>
        <v>0</v>
      </c>
      <c r="V53" s="360">
        <f t="shared" si="5"/>
        <v>0</v>
      </c>
      <c r="W53" s="360">
        <f t="shared" si="5"/>
        <v>0</v>
      </c>
      <c r="X53" s="360">
        <f t="shared" si="5"/>
        <v>0</v>
      </c>
      <c r="Y53" s="360">
        <f t="shared" si="5"/>
        <v>0</v>
      </c>
      <c r="Z53" s="360">
        <f t="shared" si="5"/>
        <v>0</v>
      </c>
      <c r="AA53" s="360">
        <f t="shared" si="5"/>
        <v>0</v>
      </c>
      <c r="AB53" s="360">
        <f t="shared" si="5"/>
        <v>0</v>
      </c>
      <c r="AC53" s="360">
        <f t="shared" si="5"/>
        <v>0</v>
      </c>
      <c r="AD53" s="360">
        <f t="shared" si="5"/>
        <v>0</v>
      </c>
      <c r="AE53" s="360">
        <f t="shared" si="5"/>
        <v>0</v>
      </c>
      <c r="AF53" s="360">
        <f t="shared" si="5"/>
        <v>0</v>
      </c>
      <c r="AG53" s="360">
        <f t="shared" si="5"/>
        <v>0</v>
      </c>
      <c r="AH53" s="362">
        <f t="shared" si="5"/>
        <v>0</v>
      </c>
      <c r="AI53" s="370"/>
      <c r="AJ53" s="360">
        <f>SUM(AJ22:AJ52)</f>
        <v>0</v>
      </c>
      <c r="AK53" s="366">
        <f>SUM(AK22:AK52)</f>
        <v>0</v>
      </c>
      <c r="AL53" s="300"/>
    </row>
    <row r="54" spans="1:38" ht="12.75" customHeight="1" thickTop="1" x14ac:dyDescent="0.2">
      <c r="A54" s="40"/>
      <c r="B54" s="40"/>
      <c r="C54" s="40"/>
      <c r="D54" s="40"/>
      <c r="E54" s="40"/>
      <c r="F54" s="40"/>
      <c r="G54" s="41"/>
      <c r="H54" s="40"/>
      <c r="I54" s="42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</row>
    <row r="55" spans="1:38" ht="12.75" customHeight="1" x14ac:dyDescent="0.2">
      <c r="A55" s="188"/>
      <c r="B55" s="188"/>
      <c r="C55" s="188"/>
      <c r="D55" s="188"/>
      <c r="E55" s="188"/>
      <c r="F55" s="188"/>
      <c r="G55" s="285"/>
      <c r="H55" s="188"/>
      <c r="I55" s="169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</row>
    <row r="56" spans="1:38" ht="12.75" customHeight="1" x14ac:dyDescent="0.2">
      <c r="A56" s="22"/>
      <c r="B56" s="22"/>
      <c r="C56" s="22"/>
      <c r="D56" s="22"/>
      <c r="E56" s="22"/>
      <c r="F56" s="22"/>
      <c r="G56" s="527" t="str">
        <f>$G$10</f>
        <v>UNITED STEELWORKERS - LOCAL UNION</v>
      </c>
      <c r="H56" s="527"/>
      <c r="I56" s="527"/>
      <c r="J56" s="11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11" t="str">
        <f>$AA$10</f>
        <v>FINANCIAL SECRETARY'S CASH BOOK</v>
      </c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</row>
    <row r="57" spans="1:38" ht="12.75" customHeight="1" x14ac:dyDescent="0.2">
      <c r="A57" s="22"/>
      <c r="B57" s="137" t="str">
        <f>$B$11</f>
        <v>Month</v>
      </c>
      <c r="C57" s="73" t="str">
        <f>$C$11</f>
        <v>JULY</v>
      </c>
      <c r="D57" s="137" t="str">
        <f>$D$11</f>
        <v>Year</v>
      </c>
      <c r="E57" s="44">
        <f>$E$11</f>
        <v>0</v>
      </c>
      <c r="F57" s="22"/>
      <c r="G57" s="31"/>
      <c r="H57" s="22"/>
      <c r="I57" s="5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137"/>
      <c r="AJ57" s="179" t="str">
        <f>$C$11</f>
        <v>JULY</v>
      </c>
      <c r="AK57" s="44">
        <f>$E$11</f>
        <v>0</v>
      </c>
    </row>
    <row r="58" spans="1:38" ht="12.75" customHeight="1" x14ac:dyDescent="0.2">
      <c r="A58" s="22"/>
      <c r="B58" s="137" t="str">
        <f>$B$12</f>
        <v>Page No.</v>
      </c>
      <c r="C58" s="177">
        <f>C12+1</f>
        <v>2</v>
      </c>
      <c r="D58" s="110"/>
      <c r="E58" s="110"/>
      <c r="F58" s="22"/>
      <c r="G58" s="31"/>
      <c r="H58" s="22"/>
      <c r="I58" s="5" t="s">
        <v>53</v>
      </c>
      <c r="J58" s="22"/>
      <c r="K58" s="22"/>
      <c r="L58" s="5"/>
      <c r="M58" s="22"/>
      <c r="N58" s="22"/>
      <c r="O58" s="22"/>
      <c r="P58" s="33"/>
      <c r="Q58" s="22"/>
      <c r="R58" s="33"/>
      <c r="S58" s="22"/>
      <c r="T58" s="22"/>
      <c r="U58" s="22"/>
      <c r="V58" s="22"/>
      <c r="W58" s="22"/>
      <c r="X58" s="22"/>
      <c r="Y58" s="22"/>
      <c r="Z58" s="22"/>
      <c r="AA58" s="22"/>
      <c r="AB58" s="34" t="s">
        <v>54</v>
      </c>
      <c r="AC58" s="22"/>
      <c r="AD58" s="22"/>
      <c r="AE58" s="22"/>
      <c r="AF58" s="22"/>
      <c r="AG58" s="22"/>
      <c r="AH58" s="22"/>
      <c r="AI58" s="137" t="str">
        <f>$B$12</f>
        <v>Page No.</v>
      </c>
      <c r="AJ58" s="323">
        <f>AJ12+1</f>
        <v>2</v>
      </c>
      <c r="AK58" s="172"/>
      <c r="AL58" s="111"/>
    </row>
    <row r="59" spans="1:38" ht="12.75" customHeight="1" x14ac:dyDescent="0.2">
      <c r="A59" s="3"/>
      <c r="B59" s="3"/>
      <c r="C59" s="3"/>
      <c r="D59" s="3"/>
      <c r="E59" s="3"/>
      <c r="F59" s="3"/>
      <c r="G59" s="35"/>
      <c r="H59" s="3"/>
      <c r="I59" s="5"/>
      <c r="J59" s="3"/>
      <c r="K59" s="3"/>
      <c r="L59" s="22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22"/>
      <c r="AF59" s="3"/>
      <c r="AG59" s="3"/>
      <c r="AH59" s="3"/>
      <c r="AI59" s="3"/>
      <c r="AJ59" s="3"/>
      <c r="AK59" s="3" t="s">
        <v>237</v>
      </c>
      <c r="AL59" s="3"/>
    </row>
    <row r="60" spans="1:38" ht="12.75" customHeight="1" x14ac:dyDescent="0.2">
      <c r="A60" s="36"/>
      <c r="B60" s="36"/>
      <c r="C60" s="36"/>
      <c r="D60" s="36"/>
      <c r="E60" s="36"/>
      <c r="F60" s="36"/>
      <c r="G60" s="37"/>
      <c r="H60" s="36"/>
      <c r="I60" s="38"/>
      <c r="J60" s="36"/>
      <c r="K60" s="36"/>
      <c r="L60" s="38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8"/>
      <c r="AF60" s="36"/>
      <c r="AG60" s="36"/>
      <c r="AH60" s="36"/>
      <c r="AI60" s="36"/>
      <c r="AJ60" s="36"/>
      <c r="AK60" s="36"/>
      <c r="AL60" s="36"/>
    </row>
    <row r="61" spans="1:38" customFormat="1" ht="12.75" customHeight="1" x14ac:dyDescent="0.2">
      <c r="A61" s="1"/>
      <c r="B61" s="484" t="s">
        <v>55</v>
      </c>
      <c r="C61" s="473"/>
      <c r="D61" s="473"/>
      <c r="E61" s="473"/>
      <c r="F61" s="474"/>
      <c r="G61" s="21"/>
      <c r="H61" s="2" t="s">
        <v>56</v>
      </c>
      <c r="I61" s="95"/>
      <c r="J61" s="478" t="s">
        <v>255</v>
      </c>
      <c r="K61" s="474"/>
      <c r="L61" s="3"/>
      <c r="M61" s="3"/>
      <c r="N61" s="3"/>
      <c r="O61" s="5" t="s">
        <v>57</v>
      </c>
      <c r="P61" s="3"/>
      <c r="Q61" s="3"/>
      <c r="R61" s="1"/>
      <c r="S61" s="3"/>
      <c r="T61" s="1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13"/>
      <c r="AJ61" s="3"/>
      <c r="AK61" s="1"/>
      <c r="AL61" s="3"/>
    </row>
    <row r="62" spans="1:38" customFormat="1" ht="12.75" customHeight="1" x14ac:dyDescent="0.2">
      <c r="A62" s="1"/>
      <c r="B62" s="3"/>
      <c r="C62" s="3"/>
      <c r="D62" s="3"/>
      <c r="E62" s="188"/>
      <c r="F62" s="1"/>
      <c r="G62" s="21"/>
      <c r="H62" s="13"/>
      <c r="I62" s="96"/>
      <c r="J62" s="3"/>
      <c r="K62" s="1"/>
      <c r="L62" s="3"/>
      <c r="M62" s="3"/>
      <c r="N62" s="3"/>
      <c r="O62" s="3"/>
      <c r="P62" s="3"/>
      <c r="Q62" s="3"/>
      <c r="R62" s="1"/>
      <c r="S62" s="3"/>
      <c r="T62" s="1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13"/>
      <c r="AJ62" s="3"/>
      <c r="AK62" s="1"/>
      <c r="AL62" s="3"/>
    </row>
    <row r="63" spans="1:38" customFormat="1" ht="12.75" customHeight="1" thickBot="1" x14ac:dyDescent="0.25">
      <c r="A63" s="29"/>
      <c r="B63" s="26">
        <v>1</v>
      </c>
      <c r="C63" s="26">
        <v>2</v>
      </c>
      <c r="D63" s="26">
        <v>3</v>
      </c>
      <c r="E63" s="26">
        <v>4</v>
      </c>
      <c r="F63" s="28">
        <v>5</v>
      </c>
      <c r="G63" s="39">
        <v>6</v>
      </c>
      <c r="H63" s="28">
        <v>7</v>
      </c>
      <c r="I63" s="97">
        <v>8</v>
      </c>
      <c r="J63" s="26">
        <v>9</v>
      </c>
      <c r="K63" s="28">
        <v>10</v>
      </c>
      <c r="L63" s="26">
        <v>11</v>
      </c>
      <c r="M63" s="26" t="s">
        <v>1</v>
      </c>
      <c r="N63" s="26">
        <v>12</v>
      </c>
      <c r="O63" s="26">
        <v>13</v>
      </c>
      <c r="P63" s="26">
        <v>14</v>
      </c>
      <c r="Q63" s="26">
        <v>15</v>
      </c>
      <c r="R63" s="28" t="s">
        <v>2</v>
      </c>
      <c r="S63" s="25"/>
      <c r="T63" s="29"/>
      <c r="U63" s="26">
        <v>16</v>
      </c>
      <c r="V63" s="26">
        <v>17</v>
      </c>
      <c r="W63" s="26">
        <v>18</v>
      </c>
      <c r="X63" s="26">
        <v>19</v>
      </c>
      <c r="Y63" s="26">
        <v>20</v>
      </c>
      <c r="Z63" s="26" t="s">
        <v>3</v>
      </c>
      <c r="AA63" s="26">
        <v>21</v>
      </c>
      <c r="AB63" s="26">
        <v>22</v>
      </c>
      <c r="AC63" s="26">
        <v>23</v>
      </c>
      <c r="AD63" s="26">
        <v>24</v>
      </c>
      <c r="AE63" s="26">
        <v>25</v>
      </c>
      <c r="AF63" s="26">
        <v>26</v>
      </c>
      <c r="AG63" s="26">
        <v>27</v>
      </c>
      <c r="AH63" s="26">
        <v>28</v>
      </c>
      <c r="AI63" s="30">
        <v>29</v>
      </c>
      <c r="AJ63" s="26">
        <v>30</v>
      </c>
      <c r="AK63" s="28">
        <v>31</v>
      </c>
      <c r="AL63" s="25"/>
    </row>
    <row r="64" spans="1:38" s="4" customFormat="1" ht="12.75" customHeight="1" thickTop="1" x14ac:dyDescent="0.2">
      <c r="A64" s="1"/>
      <c r="B64" s="84" t="s">
        <v>4</v>
      </c>
      <c r="C64" s="98"/>
      <c r="D64" s="84" t="s">
        <v>5</v>
      </c>
      <c r="E64" s="185" t="s">
        <v>6</v>
      </c>
      <c r="F64" s="83" t="s">
        <v>7</v>
      </c>
      <c r="G64" s="160"/>
      <c r="H64" s="83"/>
      <c r="I64" s="100"/>
      <c r="J64" s="84"/>
      <c r="K64" s="83"/>
      <c r="L64" s="84" t="s">
        <v>237</v>
      </c>
      <c r="M64" s="84"/>
      <c r="N64" s="84" t="s">
        <v>235</v>
      </c>
      <c r="O64" s="101" t="s">
        <v>481</v>
      </c>
      <c r="P64" s="274"/>
      <c r="Q64" s="84" t="s">
        <v>391</v>
      </c>
      <c r="R64" s="83" t="s">
        <v>274</v>
      </c>
      <c r="S64" s="103"/>
      <c r="T64" s="67"/>
      <c r="U64" s="475" t="s">
        <v>256</v>
      </c>
      <c r="V64" s="476"/>
      <c r="W64" s="476"/>
      <c r="X64" s="476"/>
      <c r="Y64" s="477"/>
      <c r="Z64" s="84" t="s">
        <v>10</v>
      </c>
      <c r="AA64" s="84" t="s">
        <v>11</v>
      </c>
      <c r="AB64" s="84" t="s">
        <v>205</v>
      </c>
      <c r="AC64" s="84" t="s">
        <v>12</v>
      </c>
      <c r="AD64" s="84" t="s">
        <v>13</v>
      </c>
      <c r="AE64" s="84" t="s">
        <v>14</v>
      </c>
      <c r="AF64" s="84"/>
      <c r="AG64" s="84"/>
      <c r="AH64" s="101"/>
      <c r="AI64" s="102"/>
      <c r="AJ64" s="84" t="s">
        <v>15</v>
      </c>
      <c r="AK64" s="83" t="s">
        <v>7</v>
      </c>
      <c r="AL64" s="3"/>
    </row>
    <row r="65" spans="1:38" s="4" customFormat="1" ht="12.75" customHeight="1" x14ac:dyDescent="0.2">
      <c r="A65" s="1"/>
      <c r="B65" s="84" t="s">
        <v>8</v>
      </c>
      <c r="C65" s="84" t="s">
        <v>16</v>
      </c>
      <c r="D65" s="84" t="s">
        <v>17</v>
      </c>
      <c r="E65" s="186" t="s">
        <v>8</v>
      </c>
      <c r="F65" s="83" t="s">
        <v>18</v>
      </c>
      <c r="G65" s="160" t="s">
        <v>19</v>
      </c>
      <c r="H65" s="83" t="s">
        <v>20</v>
      </c>
      <c r="I65" s="100" t="s">
        <v>394</v>
      </c>
      <c r="J65" s="84" t="s">
        <v>21</v>
      </c>
      <c r="K65" s="83" t="s">
        <v>22</v>
      </c>
      <c r="L65" s="84" t="s">
        <v>392</v>
      </c>
      <c r="M65" s="84" t="s">
        <v>393</v>
      </c>
      <c r="N65" s="84" t="s">
        <v>262</v>
      </c>
      <c r="O65" s="101" t="s">
        <v>262</v>
      </c>
      <c r="P65" s="186" t="s">
        <v>23</v>
      </c>
      <c r="Q65" s="84" t="s">
        <v>8</v>
      </c>
      <c r="R65" s="83" t="s">
        <v>8</v>
      </c>
      <c r="S65" s="103"/>
      <c r="T65" s="67"/>
      <c r="U65" s="84" t="s">
        <v>25</v>
      </c>
      <c r="V65" s="84" t="s">
        <v>26</v>
      </c>
      <c r="W65" s="84" t="s">
        <v>27</v>
      </c>
      <c r="X65" s="84" t="s">
        <v>28</v>
      </c>
      <c r="Y65" s="84" t="s">
        <v>136</v>
      </c>
      <c r="Z65" s="84" t="s">
        <v>252</v>
      </c>
      <c r="AA65" s="84" t="s">
        <v>137</v>
      </c>
      <c r="AB65" s="84" t="s">
        <v>204</v>
      </c>
      <c r="AC65" s="84" t="s">
        <v>30</v>
      </c>
      <c r="AD65" s="84" t="s">
        <v>140</v>
      </c>
      <c r="AE65" s="84" t="s">
        <v>31</v>
      </c>
      <c r="AF65" s="84" t="s">
        <v>32</v>
      </c>
      <c r="AG65" s="84" t="s">
        <v>206</v>
      </c>
      <c r="AH65" s="101" t="s">
        <v>16</v>
      </c>
      <c r="AI65" s="99" t="s">
        <v>34</v>
      </c>
      <c r="AJ65" s="84" t="s">
        <v>35</v>
      </c>
      <c r="AK65" s="83" t="s">
        <v>18</v>
      </c>
      <c r="AL65" s="3"/>
    </row>
    <row r="66" spans="1:38" s="4" customFormat="1" ht="12.75" customHeight="1" thickBot="1" x14ac:dyDescent="0.25">
      <c r="A66" s="6"/>
      <c r="B66" s="85" t="s">
        <v>36</v>
      </c>
      <c r="C66" s="85" t="s">
        <v>37</v>
      </c>
      <c r="D66" s="85" t="s">
        <v>38</v>
      </c>
      <c r="E66" s="187" t="s">
        <v>39</v>
      </c>
      <c r="F66" s="104" t="s">
        <v>40</v>
      </c>
      <c r="G66" s="161"/>
      <c r="H66" s="104"/>
      <c r="I66" s="105" t="s">
        <v>41</v>
      </c>
      <c r="J66" s="85"/>
      <c r="K66" s="104"/>
      <c r="L66" s="85" t="s">
        <v>237</v>
      </c>
      <c r="M66" s="85"/>
      <c r="N66" s="85" t="s">
        <v>236</v>
      </c>
      <c r="O66" s="106" t="s">
        <v>236</v>
      </c>
      <c r="P66" s="275"/>
      <c r="Q66" s="276" t="s">
        <v>24</v>
      </c>
      <c r="R66" s="277" t="s">
        <v>24</v>
      </c>
      <c r="S66" s="108"/>
      <c r="T66" s="76"/>
      <c r="U66" s="85" t="s">
        <v>42</v>
      </c>
      <c r="V66" s="85" t="s">
        <v>43</v>
      </c>
      <c r="W66" s="85"/>
      <c r="X66" s="85" t="s">
        <v>44</v>
      </c>
      <c r="Y66" s="85" t="s">
        <v>30</v>
      </c>
      <c r="Z66" s="85" t="s">
        <v>30</v>
      </c>
      <c r="AA66" s="85" t="s">
        <v>138</v>
      </c>
      <c r="AB66" s="85" t="s">
        <v>15</v>
      </c>
      <c r="AC66" s="85" t="s">
        <v>139</v>
      </c>
      <c r="AD66" s="85" t="s">
        <v>141</v>
      </c>
      <c r="AE66" s="85" t="s">
        <v>47</v>
      </c>
      <c r="AF66" s="85" t="s">
        <v>48</v>
      </c>
      <c r="AG66" s="85" t="s">
        <v>15</v>
      </c>
      <c r="AH66" s="106" t="s">
        <v>30</v>
      </c>
      <c r="AI66" s="107"/>
      <c r="AJ66" s="85" t="s">
        <v>49</v>
      </c>
      <c r="AK66" s="104" t="s">
        <v>188</v>
      </c>
      <c r="AL66" s="7"/>
    </row>
    <row r="67" spans="1:38" s="297" customFormat="1" ht="12.75" customHeight="1" thickTop="1" x14ac:dyDescent="0.2">
      <c r="A67" s="292"/>
      <c r="B67" s="364">
        <f>B53</f>
        <v>0</v>
      </c>
      <c r="C67" s="364">
        <f>C53</f>
        <v>0</v>
      </c>
      <c r="D67" s="364">
        <f>D53</f>
        <v>0</v>
      </c>
      <c r="E67" s="378">
        <f>E53</f>
        <v>0</v>
      </c>
      <c r="F67" s="363">
        <f>F53</f>
        <v>0</v>
      </c>
      <c r="G67" s="132" t="str">
        <f>$C$11</f>
        <v>JULY</v>
      </c>
      <c r="H67" s="293" t="s">
        <v>58</v>
      </c>
      <c r="I67" s="294"/>
      <c r="J67" s="379">
        <f t="shared" ref="J67:R67" si="6">J53</f>
        <v>0</v>
      </c>
      <c r="K67" s="380">
        <f t="shared" si="6"/>
        <v>0</v>
      </c>
      <c r="L67" s="364">
        <f t="shared" si="6"/>
        <v>0</v>
      </c>
      <c r="M67" s="364">
        <f t="shared" si="6"/>
        <v>0</v>
      </c>
      <c r="N67" s="364">
        <f t="shared" si="6"/>
        <v>0</v>
      </c>
      <c r="O67" s="378">
        <f t="shared" si="6"/>
        <v>0</v>
      </c>
      <c r="P67" s="378">
        <f t="shared" si="6"/>
        <v>0</v>
      </c>
      <c r="Q67" s="364">
        <f t="shared" si="6"/>
        <v>0</v>
      </c>
      <c r="R67" s="381">
        <f t="shared" si="6"/>
        <v>0</v>
      </c>
      <c r="S67" s="295"/>
      <c r="T67" s="292"/>
      <c r="U67" s="364">
        <f t="shared" ref="U67:AH67" si="7">U53</f>
        <v>0</v>
      </c>
      <c r="V67" s="364">
        <f t="shared" si="7"/>
        <v>0</v>
      </c>
      <c r="W67" s="364">
        <f t="shared" si="7"/>
        <v>0</v>
      </c>
      <c r="X67" s="364">
        <f t="shared" si="7"/>
        <v>0</v>
      </c>
      <c r="Y67" s="364">
        <f t="shared" si="7"/>
        <v>0</v>
      </c>
      <c r="Z67" s="364">
        <f t="shared" si="7"/>
        <v>0</v>
      </c>
      <c r="AA67" s="364">
        <f t="shared" si="7"/>
        <v>0</v>
      </c>
      <c r="AB67" s="364">
        <f t="shared" si="7"/>
        <v>0</v>
      </c>
      <c r="AC67" s="364">
        <f t="shared" si="7"/>
        <v>0</v>
      </c>
      <c r="AD67" s="364">
        <f t="shared" si="7"/>
        <v>0</v>
      </c>
      <c r="AE67" s="364">
        <f t="shared" si="7"/>
        <v>0</v>
      </c>
      <c r="AF67" s="364">
        <f t="shared" si="7"/>
        <v>0</v>
      </c>
      <c r="AG67" s="364">
        <f t="shared" si="7"/>
        <v>0</v>
      </c>
      <c r="AH67" s="364">
        <f t="shared" si="7"/>
        <v>0</v>
      </c>
      <c r="AI67" s="296"/>
      <c r="AJ67" s="364">
        <f>AJ53</f>
        <v>0</v>
      </c>
      <c r="AK67" s="382">
        <f>AK53</f>
        <v>0</v>
      </c>
      <c r="AL67" s="295"/>
    </row>
    <row r="68" spans="1:38" s="22" customFormat="1" ht="12.75" customHeight="1" x14ac:dyDescent="0.2">
      <c r="A68" s="8">
        <v>1</v>
      </c>
      <c r="B68" s="343"/>
      <c r="C68" s="343"/>
      <c r="D68" s="343"/>
      <c r="E68" s="343"/>
      <c r="F68" s="345"/>
      <c r="G68" s="438"/>
      <c r="H68" s="287"/>
      <c r="I68" s="439"/>
      <c r="J68" s="364">
        <f t="shared" ref="J68:J98" si="8">SUM(B68:F68)</f>
        <v>0</v>
      </c>
      <c r="K68" s="363">
        <f t="shared" ref="K68:K98" si="9">SUM(U68:AK68)-SUM(L68:R68)</f>
        <v>0</v>
      </c>
      <c r="L68" s="343"/>
      <c r="M68" s="343"/>
      <c r="N68" s="343"/>
      <c r="O68" s="367"/>
      <c r="P68" s="344"/>
      <c r="Q68" s="343"/>
      <c r="R68" s="345"/>
      <c r="S68" s="16" t="s">
        <v>59</v>
      </c>
      <c r="T68" s="8">
        <v>1</v>
      </c>
      <c r="U68" s="343"/>
      <c r="V68" s="343"/>
      <c r="W68" s="343"/>
      <c r="X68" s="343"/>
      <c r="Y68" s="343"/>
      <c r="Z68" s="343"/>
      <c r="AA68" s="343"/>
      <c r="AB68" s="343"/>
      <c r="AC68" s="343"/>
      <c r="AD68" s="343"/>
      <c r="AE68" s="343"/>
      <c r="AF68" s="343"/>
      <c r="AG68" s="343"/>
      <c r="AH68" s="367"/>
      <c r="AI68" s="287"/>
      <c r="AJ68" s="343"/>
      <c r="AK68" s="345"/>
      <c r="AL68" s="16" t="s">
        <v>59</v>
      </c>
    </row>
    <row r="69" spans="1:38" s="22" customFormat="1" ht="12.75" customHeight="1" x14ac:dyDescent="0.2">
      <c r="A69" s="8">
        <v>2</v>
      </c>
      <c r="B69" s="343"/>
      <c r="C69" s="343"/>
      <c r="D69" s="343"/>
      <c r="E69" s="343"/>
      <c r="F69" s="345"/>
      <c r="G69" s="438"/>
      <c r="H69" s="287"/>
      <c r="I69" s="439"/>
      <c r="J69" s="364">
        <f t="shared" si="8"/>
        <v>0</v>
      </c>
      <c r="K69" s="363">
        <f t="shared" si="9"/>
        <v>0</v>
      </c>
      <c r="L69" s="343"/>
      <c r="M69" s="343"/>
      <c r="N69" s="343"/>
      <c r="O69" s="367"/>
      <c r="P69" s="344"/>
      <c r="Q69" s="343"/>
      <c r="R69" s="345"/>
      <c r="S69" s="16" t="s">
        <v>60</v>
      </c>
      <c r="T69" s="8">
        <v>2</v>
      </c>
      <c r="U69" s="343"/>
      <c r="V69" s="343"/>
      <c r="W69" s="343"/>
      <c r="X69" s="343"/>
      <c r="Y69" s="343"/>
      <c r="Z69" s="343"/>
      <c r="AA69" s="343"/>
      <c r="AB69" s="343"/>
      <c r="AC69" s="343"/>
      <c r="AD69" s="343"/>
      <c r="AE69" s="343"/>
      <c r="AF69" s="343"/>
      <c r="AG69" s="343"/>
      <c r="AH69" s="367"/>
      <c r="AI69" s="287"/>
      <c r="AJ69" s="343"/>
      <c r="AK69" s="345"/>
      <c r="AL69" s="16" t="s">
        <v>60</v>
      </c>
    </row>
    <row r="70" spans="1:38" s="22" customFormat="1" ht="12.75" customHeight="1" x14ac:dyDescent="0.2">
      <c r="A70" s="8">
        <v>3</v>
      </c>
      <c r="B70" s="343"/>
      <c r="C70" s="343"/>
      <c r="D70" s="343"/>
      <c r="E70" s="343"/>
      <c r="F70" s="345"/>
      <c r="G70" s="438"/>
      <c r="H70" s="287"/>
      <c r="I70" s="439"/>
      <c r="J70" s="364">
        <f t="shared" si="8"/>
        <v>0</v>
      </c>
      <c r="K70" s="363">
        <f t="shared" si="9"/>
        <v>0</v>
      </c>
      <c r="L70" s="343"/>
      <c r="M70" s="343"/>
      <c r="N70" s="343"/>
      <c r="O70" s="367"/>
      <c r="P70" s="344"/>
      <c r="Q70" s="343"/>
      <c r="R70" s="345"/>
      <c r="S70" s="16" t="s">
        <v>61</v>
      </c>
      <c r="T70" s="8">
        <v>3</v>
      </c>
      <c r="U70" s="343"/>
      <c r="V70" s="343"/>
      <c r="W70" s="343"/>
      <c r="X70" s="343"/>
      <c r="Y70" s="343"/>
      <c r="Z70" s="343"/>
      <c r="AA70" s="343"/>
      <c r="AB70" s="343"/>
      <c r="AC70" s="343"/>
      <c r="AD70" s="343"/>
      <c r="AE70" s="343"/>
      <c r="AF70" s="343"/>
      <c r="AG70" s="343"/>
      <c r="AH70" s="367"/>
      <c r="AI70" s="287"/>
      <c r="AJ70" s="343"/>
      <c r="AK70" s="345"/>
      <c r="AL70" s="16" t="s">
        <v>61</v>
      </c>
    </row>
    <row r="71" spans="1:38" s="22" customFormat="1" ht="12.75" customHeight="1" x14ac:dyDescent="0.2">
      <c r="A71" s="8">
        <v>4</v>
      </c>
      <c r="B71" s="343"/>
      <c r="C71" s="343"/>
      <c r="D71" s="343"/>
      <c r="E71" s="343"/>
      <c r="F71" s="345"/>
      <c r="G71" s="438"/>
      <c r="H71" s="287"/>
      <c r="I71" s="439"/>
      <c r="J71" s="364">
        <f t="shared" si="8"/>
        <v>0</v>
      </c>
      <c r="K71" s="363">
        <f t="shared" si="9"/>
        <v>0</v>
      </c>
      <c r="L71" s="343"/>
      <c r="M71" s="343"/>
      <c r="N71" s="343"/>
      <c r="O71" s="367"/>
      <c r="P71" s="344"/>
      <c r="Q71" s="343"/>
      <c r="R71" s="345"/>
      <c r="S71" s="16" t="s">
        <v>62</v>
      </c>
      <c r="T71" s="8">
        <v>4</v>
      </c>
      <c r="U71" s="343"/>
      <c r="V71" s="343"/>
      <c r="W71" s="343"/>
      <c r="X71" s="343"/>
      <c r="Y71" s="343"/>
      <c r="Z71" s="343"/>
      <c r="AA71" s="343"/>
      <c r="AB71" s="343"/>
      <c r="AC71" s="343"/>
      <c r="AD71" s="343"/>
      <c r="AE71" s="343"/>
      <c r="AF71" s="343"/>
      <c r="AG71" s="343"/>
      <c r="AH71" s="367"/>
      <c r="AI71" s="287"/>
      <c r="AJ71" s="343"/>
      <c r="AK71" s="345"/>
      <c r="AL71" s="16" t="s">
        <v>62</v>
      </c>
    </row>
    <row r="72" spans="1:38" s="22" customFormat="1" ht="12.75" customHeight="1" x14ac:dyDescent="0.2">
      <c r="A72" s="8">
        <v>5</v>
      </c>
      <c r="B72" s="343"/>
      <c r="C72" s="343"/>
      <c r="D72" s="343"/>
      <c r="E72" s="343"/>
      <c r="F72" s="345"/>
      <c r="G72" s="440"/>
      <c r="H72" s="287"/>
      <c r="I72" s="439"/>
      <c r="J72" s="364">
        <f t="shared" si="8"/>
        <v>0</v>
      </c>
      <c r="K72" s="363">
        <f t="shared" si="9"/>
        <v>0</v>
      </c>
      <c r="L72" s="343"/>
      <c r="M72" s="343"/>
      <c r="N72" s="343"/>
      <c r="O72" s="367"/>
      <c r="P72" s="344"/>
      <c r="Q72" s="343"/>
      <c r="R72" s="345"/>
      <c r="S72" s="16" t="s">
        <v>63</v>
      </c>
      <c r="T72" s="8">
        <v>5</v>
      </c>
      <c r="U72" s="343"/>
      <c r="V72" s="343"/>
      <c r="W72" s="343"/>
      <c r="X72" s="343"/>
      <c r="Y72" s="343"/>
      <c r="Z72" s="343"/>
      <c r="AA72" s="343"/>
      <c r="AB72" s="343"/>
      <c r="AC72" s="343"/>
      <c r="AD72" s="343"/>
      <c r="AE72" s="343"/>
      <c r="AF72" s="343"/>
      <c r="AG72" s="343"/>
      <c r="AH72" s="367"/>
      <c r="AI72" s="287"/>
      <c r="AJ72" s="343"/>
      <c r="AK72" s="345"/>
      <c r="AL72" s="16" t="s">
        <v>63</v>
      </c>
    </row>
    <row r="73" spans="1:38" s="22" customFormat="1" ht="12.75" customHeight="1" x14ac:dyDescent="0.2">
      <c r="A73" s="17">
        <v>6</v>
      </c>
      <c r="B73" s="346"/>
      <c r="C73" s="346"/>
      <c r="D73" s="346"/>
      <c r="E73" s="346"/>
      <c r="F73" s="348"/>
      <c r="G73" s="438"/>
      <c r="H73" s="288"/>
      <c r="I73" s="441"/>
      <c r="J73" s="364">
        <f t="shared" si="8"/>
        <v>0</v>
      </c>
      <c r="K73" s="363">
        <f t="shared" si="9"/>
        <v>0</v>
      </c>
      <c r="L73" s="346"/>
      <c r="M73" s="346"/>
      <c r="N73" s="346"/>
      <c r="O73" s="368"/>
      <c r="P73" s="347"/>
      <c r="Q73" s="346"/>
      <c r="R73" s="348"/>
      <c r="S73" s="18" t="s">
        <v>64</v>
      </c>
      <c r="T73" s="17">
        <v>6</v>
      </c>
      <c r="U73" s="346"/>
      <c r="V73" s="346"/>
      <c r="W73" s="346"/>
      <c r="X73" s="346"/>
      <c r="Y73" s="346"/>
      <c r="Z73" s="346"/>
      <c r="AA73" s="346"/>
      <c r="AB73" s="346"/>
      <c r="AC73" s="346"/>
      <c r="AD73" s="346"/>
      <c r="AE73" s="346"/>
      <c r="AF73" s="346"/>
      <c r="AG73" s="346"/>
      <c r="AH73" s="368"/>
      <c r="AI73" s="288"/>
      <c r="AJ73" s="346"/>
      <c r="AK73" s="348"/>
      <c r="AL73" s="18" t="s">
        <v>64</v>
      </c>
    </row>
    <row r="74" spans="1:38" s="22" customFormat="1" ht="12.75" customHeight="1" x14ac:dyDescent="0.2">
      <c r="A74" s="8">
        <v>7</v>
      </c>
      <c r="B74" s="343"/>
      <c r="C74" s="343"/>
      <c r="D74" s="343"/>
      <c r="E74" s="343"/>
      <c r="F74" s="345"/>
      <c r="G74" s="438"/>
      <c r="H74" s="287"/>
      <c r="I74" s="439"/>
      <c r="J74" s="364">
        <f t="shared" si="8"/>
        <v>0</v>
      </c>
      <c r="K74" s="363">
        <f t="shared" si="9"/>
        <v>0</v>
      </c>
      <c r="L74" s="343"/>
      <c r="M74" s="343"/>
      <c r="N74" s="343"/>
      <c r="O74" s="367"/>
      <c r="P74" s="344"/>
      <c r="Q74" s="343"/>
      <c r="R74" s="345"/>
      <c r="S74" s="16" t="s">
        <v>65</v>
      </c>
      <c r="T74" s="8">
        <v>7</v>
      </c>
      <c r="U74" s="343"/>
      <c r="V74" s="343"/>
      <c r="W74" s="343"/>
      <c r="X74" s="343"/>
      <c r="Y74" s="343"/>
      <c r="Z74" s="343"/>
      <c r="AA74" s="343"/>
      <c r="AB74" s="343"/>
      <c r="AC74" s="343"/>
      <c r="AD74" s="343"/>
      <c r="AE74" s="343"/>
      <c r="AF74" s="343"/>
      <c r="AG74" s="343"/>
      <c r="AH74" s="367"/>
      <c r="AI74" s="287"/>
      <c r="AJ74" s="343"/>
      <c r="AK74" s="345"/>
      <c r="AL74" s="16" t="s">
        <v>65</v>
      </c>
    </row>
    <row r="75" spans="1:38" s="22" customFormat="1" ht="12.75" customHeight="1" x14ac:dyDescent="0.2">
      <c r="A75" s="8">
        <v>8</v>
      </c>
      <c r="B75" s="343"/>
      <c r="C75" s="343"/>
      <c r="D75" s="343"/>
      <c r="E75" s="343"/>
      <c r="F75" s="345"/>
      <c r="G75" s="438"/>
      <c r="H75" s="287"/>
      <c r="I75" s="439"/>
      <c r="J75" s="364">
        <f t="shared" si="8"/>
        <v>0</v>
      </c>
      <c r="K75" s="363">
        <f t="shared" si="9"/>
        <v>0</v>
      </c>
      <c r="L75" s="343"/>
      <c r="M75" s="343"/>
      <c r="N75" s="343"/>
      <c r="O75" s="367"/>
      <c r="P75" s="344"/>
      <c r="Q75" s="343"/>
      <c r="R75" s="345"/>
      <c r="S75" s="16" t="s">
        <v>66</v>
      </c>
      <c r="T75" s="8">
        <v>8</v>
      </c>
      <c r="U75" s="343"/>
      <c r="V75" s="343"/>
      <c r="W75" s="343"/>
      <c r="X75" s="343"/>
      <c r="Y75" s="343"/>
      <c r="Z75" s="343"/>
      <c r="AA75" s="343"/>
      <c r="AB75" s="343"/>
      <c r="AC75" s="343"/>
      <c r="AD75" s="343"/>
      <c r="AE75" s="343"/>
      <c r="AF75" s="343"/>
      <c r="AG75" s="343"/>
      <c r="AH75" s="367"/>
      <c r="AI75" s="287"/>
      <c r="AJ75" s="343"/>
      <c r="AK75" s="345"/>
      <c r="AL75" s="16" t="s">
        <v>66</v>
      </c>
    </row>
    <row r="76" spans="1:38" s="22" customFormat="1" ht="12.75" customHeight="1" x14ac:dyDescent="0.2">
      <c r="A76" s="8">
        <v>9</v>
      </c>
      <c r="B76" s="343"/>
      <c r="C76" s="343"/>
      <c r="D76" s="343"/>
      <c r="E76" s="343"/>
      <c r="F76" s="345"/>
      <c r="G76" s="438"/>
      <c r="H76" s="287"/>
      <c r="I76" s="439"/>
      <c r="J76" s="364">
        <f t="shared" si="8"/>
        <v>0</v>
      </c>
      <c r="K76" s="363">
        <f t="shared" si="9"/>
        <v>0</v>
      </c>
      <c r="L76" s="343"/>
      <c r="M76" s="343"/>
      <c r="N76" s="343"/>
      <c r="O76" s="367"/>
      <c r="P76" s="344"/>
      <c r="Q76" s="343"/>
      <c r="R76" s="345"/>
      <c r="S76" s="16" t="s">
        <v>67</v>
      </c>
      <c r="T76" s="8">
        <v>9</v>
      </c>
      <c r="U76" s="343"/>
      <c r="V76" s="343"/>
      <c r="W76" s="343"/>
      <c r="X76" s="343"/>
      <c r="Y76" s="343"/>
      <c r="Z76" s="343"/>
      <c r="AA76" s="343"/>
      <c r="AB76" s="343"/>
      <c r="AC76" s="343"/>
      <c r="AD76" s="343"/>
      <c r="AE76" s="343"/>
      <c r="AF76" s="343"/>
      <c r="AG76" s="343"/>
      <c r="AH76" s="367"/>
      <c r="AI76" s="287"/>
      <c r="AJ76" s="343"/>
      <c r="AK76" s="345"/>
      <c r="AL76" s="16" t="s">
        <v>67</v>
      </c>
    </row>
    <row r="77" spans="1:38" s="22" customFormat="1" ht="12.75" customHeight="1" x14ac:dyDescent="0.2">
      <c r="A77" s="8">
        <v>10</v>
      </c>
      <c r="B77" s="343"/>
      <c r="C77" s="343"/>
      <c r="D77" s="343"/>
      <c r="E77" s="343"/>
      <c r="F77" s="345"/>
      <c r="G77" s="438"/>
      <c r="H77" s="287"/>
      <c r="I77" s="439"/>
      <c r="J77" s="364">
        <f t="shared" si="8"/>
        <v>0</v>
      </c>
      <c r="K77" s="363">
        <f t="shared" si="9"/>
        <v>0</v>
      </c>
      <c r="L77" s="343"/>
      <c r="M77" s="343"/>
      <c r="N77" s="343"/>
      <c r="O77" s="367"/>
      <c r="P77" s="344"/>
      <c r="Q77" s="343"/>
      <c r="R77" s="345"/>
      <c r="S77" s="16" t="s">
        <v>68</v>
      </c>
      <c r="T77" s="8">
        <v>10</v>
      </c>
      <c r="U77" s="343"/>
      <c r="V77" s="343"/>
      <c r="W77" s="343"/>
      <c r="X77" s="343"/>
      <c r="Y77" s="343"/>
      <c r="Z77" s="343"/>
      <c r="AA77" s="343"/>
      <c r="AB77" s="343"/>
      <c r="AC77" s="343"/>
      <c r="AD77" s="343"/>
      <c r="AE77" s="343"/>
      <c r="AF77" s="343"/>
      <c r="AG77" s="343"/>
      <c r="AH77" s="367"/>
      <c r="AI77" s="287"/>
      <c r="AJ77" s="343"/>
      <c r="AK77" s="345"/>
      <c r="AL77" s="16" t="s">
        <v>68</v>
      </c>
    </row>
    <row r="78" spans="1:38" s="22" customFormat="1" ht="12.75" customHeight="1" x14ac:dyDescent="0.2">
      <c r="A78" s="8">
        <v>11</v>
      </c>
      <c r="B78" s="343"/>
      <c r="C78" s="343"/>
      <c r="D78" s="343"/>
      <c r="E78" s="343"/>
      <c r="F78" s="345"/>
      <c r="G78" s="438"/>
      <c r="H78" s="287"/>
      <c r="I78" s="439"/>
      <c r="J78" s="364">
        <f t="shared" si="8"/>
        <v>0</v>
      </c>
      <c r="K78" s="363">
        <f t="shared" si="9"/>
        <v>0</v>
      </c>
      <c r="L78" s="343"/>
      <c r="M78" s="343"/>
      <c r="N78" s="343"/>
      <c r="O78" s="367"/>
      <c r="P78" s="344"/>
      <c r="Q78" s="343"/>
      <c r="R78" s="345"/>
      <c r="S78" s="16" t="s">
        <v>69</v>
      </c>
      <c r="T78" s="8">
        <v>11</v>
      </c>
      <c r="U78" s="343"/>
      <c r="V78" s="343"/>
      <c r="W78" s="343"/>
      <c r="X78" s="343"/>
      <c r="Y78" s="343"/>
      <c r="Z78" s="343"/>
      <c r="AA78" s="343"/>
      <c r="AB78" s="343"/>
      <c r="AC78" s="343"/>
      <c r="AD78" s="343"/>
      <c r="AE78" s="343"/>
      <c r="AF78" s="343"/>
      <c r="AG78" s="343"/>
      <c r="AH78" s="367"/>
      <c r="AI78" s="287"/>
      <c r="AJ78" s="343"/>
      <c r="AK78" s="345"/>
      <c r="AL78" s="16" t="s">
        <v>69</v>
      </c>
    </row>
    <row r="79" spans="1:38" s="22" customFormat="1" ht="12.75" customHeight="1" x14ac:dyDescent="0.2">
      <c r="A79" s="8">
        <v>12</v>
      </c>
      <c r="B79" s="343"/>
      <c r="C79" s="343"/>
      <c r="D79" s="343"/>
      <c r="E79" s="343"/>
      <c r="F79" s="345"/>
      <c r="G79" s="438"/>
      <c r="H79" s="287"/>
      <c r="I79" s="439"/>
      <c r="J79" s="364">
        <f t="shared" si="8"/>
        <v>0</v>
      </c>
      <c r="K79" s="363">
        <f t="shared" si="9"/>
        <v>0</v>
      </c>
      <c r="L79" s="343"/>
      <c r="M79" s="343"/>
      <c r="N79" s="343"/>
      <c r="O79" s="367"/>
      <c r="P79" s="344"/>
      <c r="Q79" s="343"/>
      <c r="R79" s="345"/>
      <c r="S79" s="16" t="s">
        <v>70</v>
      </c>
      <c r="T79" s="8">
        <v>12</v>
      </c>
      <c r="U79" s="343"/>
      <c r="V79" s="343"/>
      <c r="W79" s="343"/>
      <c r="X79" s="343"/>
      <c r="Y79" s="343"/>
      <c r="Z79" s="343"/>
      <c r="AA79" s="343"/>
      <c r="AB79" s="343"/>
      <c r="AC79" s="343"/>
      <c r="AD79" s="343"/>
      <c r="AE79" s="343"/>
      <c r="AF79" s="343"/>
      <c r="AG79" s="343"/>
      <c r="AH79" s="367"/>
      <c r="AI79" s="287"/>
      <c r="AJ79" s="343"/>
      <c r="AK79" s="345"/>
      <c r="AL79" s="16" t="s">
        <v>70</v>
      </c>
    </row>
    <row r="80" spans="1:38" s="22" customFormat="1" ht="12.75" customHeight="1" x14ac:dyDescent="0.2">
      <c r="A80" s="8">
        <v>13</v>
      </c>
      <c r="B80" s="343"/>
      <c r="C80" s="343"/>
      <c r="D80" s="343"/>
      <c r="E80" s="343"/>
      <c r="F80" s="345"/>
      <c r="G80" s="438"/>
      <c r="H80" s="287"/>
      <c r="I80" s="439"/>
      <c r="J80" s="364">
        <f t="shared" si="8"/>
        <v>0</v>
      </c>
      <c r="K80" s="363">
        <f t="shared" si="9"/>
        <v>0</v>
      </c>
      <c r="L80" s="343"/>
      <c r="M80" s="343"/>
      <c r="N80" s="343"/>
      <c r="O80" s="367"/>
      <c r="P80" s="344"/>
      <c r="Q80" s="343"/>
      <c r="R80" s="345"/>
      <c r="S80" s="16" t="s">
        <v>71</v>
      </c>
      <c r="T80" s="8">
        <v>13</v>
      </c>
      <c r="U80" s="343"/>
      <c r="V80" s="343"/>
      <c r="W80" s="343"/>
      <c r="X80" s="343"/>
      <c r="Y80" s="343"/>
      <c r="Z80" s="343"/>
      <c r="AA80" s="343"/>
      <c r="AB80" s="343"/>
      <c r="AC80" s="343"/>
      <c r="AD80" s="343"/>
      <c r="AE80" s="343"/>
      <c r="AF80" s="343"/>
      <c r="AG80" s="343"/>
      <c r="AH80" s="367"/>
      <c r="AI80" s="287"/>
      <c r="AJ80" s="343"/>
      <c r="AK80" s="345"/>
      <c r="AL80" s="16" t="s">
        <v>71</v>
      </c>
    </row>
    <row r="81" spans="1:38" s="22" customFormat="1" ht="12.75" customHeight="1" x14ac:dyDescent="0.2">
      <c r="A81" s="8">
        <v>14</v>
      </c>
      <c r="B81" s="343"/>
      <c r="C81" s="343"/>
      <c r="D81" s="343"/>
      <c r="E81" s="343"/>
      <c r="F81" s="345"/>
      <c r="G81" s="438"/>
      <c r="H81" s="287"/>
      <c r="I81" s="439"/>
      <c r="J81" s="364">
        <f t="shared" si="8"/>
        <v>0</v>
      </c>
      <c r="K81" s="363">
        <f t="shared" si="9"/>
        <v>0</v>
      </c>
      <c r="L81" s="343"/>
      <c r="M81" s="343"/>
      <c r="N81" s="343"/>
      <c r="O81" s="367"/>
      <c r="P81" s="344"/>
      <c r="Q81" s="343"/>
      <c r="R81" s="345"/>
      <c r="S81" s="16" t="s">
        <v>72</v>
      </c>
      <c r="T81" s="8">
        <v>14</v>
      </c>
      <c r="U81" s="343"/>
      <c r="V81" s="343"/>
      <c r="W81" s="343"/>
      <c r="X81" s="343"/>
      <c r="Y81" s="343"/>
      <c r="Z81" s="343"/>
      <c r="AA81" s="343"/>
      <c r="AB81" s="343"/>
      <c r="AC81" s="343"/>
      <c r="AD81" s="343"/>
      <c r="AE81" s="343"/>
      <c r="AF81" s="343"/>
      <c r="AG81" s="343"/>
      <c r="AH81" s="367"/>
      <c r="AI81" s="287"/>
      <c r="AJ81" s="343"/>
      <c r="AK81" s="345"/>
      <c r="AL81" s="16" t="s">
        <v>72</v>
      </c>
    </row>
    <row r="82" spans="1:38" s="22" customFormat="1" ht="12.75" customHeight="1" x14ac:dyDescent="0.2">
      <c r="A82" s="8">
        <v>15</v>
      </c>
      <c r="B82" s="343"/>
      <c r="C82" s="343"/>
      <c r="D82" s="343"/>
      <c r="E82" s="343"/>
      <c r="F82" s="345"/>
      <c r="G82" s="438"/>
      <c r="H82" s="287"/>
      <c r="I82" s="439"/>
      <c r="J82" s="364">
        <f t="shared" si="8"/>
        <v>0</v>
      </c>
      <c r="K82" s="363">
        <f t="shared" si="9"/>
        <v>0</v>
      </c>
      <c r="L82" s="343"/>
      <c r="M82" s="343"/>
      <c r="N82" s="343"/>
      <c r="O82" s="367"/>
      <c r="P82" s="344"/>
      <c r="Q82" s="343"/>
      <c r="R82" s="345"/>
      <c r="S82" s="16" t="s">
        <v>73</v>
      </c>
      <c r="T82" s="8">
        <v>15</v>
      </c>
      <c r="U82" s="343"/>
      <c r="V82" s="343"/>
      <c r="W82" s="343"/>
      <c r="X82" s="343"/>
      <c r="Y82" s="343"/>
      <c r="Z82" s="343"/>
      <c r="AA82" s="343"/>
      <c r="AB82" s="343"/>
      <c r="AC82" s="343"/>
      <c r="AD82" s="343"/>
      <c r="AE82" s="343"/>
      <c r="AF82" s="343"/>
      <c r="AG82" s="343"/>
      <c r="AH82" s="367"/>
      <c r="AI82" s="287"/>
      <c r="AJ82" s="343"/>
      <c r="AK82" s="345"/>
      <c r="AL82" s="16" t="s">
        <v>73</v>
      </c>
    </row>
    <row r="83" spans="1:38" s="22" customFormat="1" ht="12.75" customHeight="1" x14ac:dyDescent="0.2">
      <c r="A83" s="8">
        <v>16</v>
      </c>
      <c r="B83" s="343"/>
      <c r="C83" s="343"/>
      <c r="D83" s="343"/>
      <c r="E83" s="343"/>
      <c r="F83" s="345"/>
      <c r="G83" s="438"/>
      <c r="H83" s="287"/>
      <c r="I83" s="439"/>
      <c r="J83" s="364">
        <f t="shared" si="8"/>
        <v>0</v>
      </c>
      <c r="K83" s="363">
        <f t="shared" si="9"/>
        <v>0</v>
      </c>
      <c r="L83" s="343"/>
      <c r="M83" s="343"/>
      <c r="N83" s="343"/>
      <c r="O83" s="367"/>
      <c r="P83" s="344"/>
      <c r="Q83" s="343"/>
      <c r="R83" s="345"/>
      <c r="S83" s="16" t="s">
        <v>74</v>
      </c>
      <c r="T83" s="8">
        <v>16</v>
      </c>
      <c r="U83" s="343"/>
      <c r="V83" s="343"/>
      <c r="W83" s="343"/>
      <c r="X83" s="343"/>
      <c r="Y83" s="343"/>
      <c r="Z83" s="343"/>
      <c r="AA83" s="343"/>
      <c r="AB83" s="343"/>
      <c r="AC83" s="343"/>
      <c r="AD83" s="343"/>
      <c r="AE83" s="343"/>
      <c r="AF83" s="343"/>
      <c r="AG83" s="343"/>
      <c r="AH83" s="367"/>
      <c r="AI83" s="287"/>
      <c r="AJ83" s="343"/>
      <c r="AK83" s="345"/>
      <c r="AL83" s="16" t="s">
        <v>74</v>
      </c>
    </row>
    <row r="84" spans="1:38" s="22" customFormat="1" ht="12.75" customHeight="1" x14ac:dyDescent="0.2">
      <c r="A84" s="8">
        <v>17</v>
      </c>
      <c r="B84" s="343"/>
      <c r="C84" s="343"/>
      <c r="D84" s="343"/>
      <c r="E84" s="343"/>
      <c r="F84" s="345"/>
      <c r="G84" s="438"/>
      <c r="H84" s="287"/>
      <c r="I84" s="439"/>
      <c r="J84" s="364">
        <f t="shared" si="8"/>
        <v>0</v>
      </c>
      <c r="K84" s="363">
        <f t="shared" si="9"/>
        <v>0</v>
      </c>
      <c r="L84" s="343"/>
      <c r="M84" s="343"/>
      <c r="N84" s="343"/>
      <c r="O84" s="367"/>
      <c r="P84" s="344"/>
      <c r="Q84" s="343"/>
      <c r="R84" s="345"/>
      <c r="S84" s="16" t="s">
        <v>75</v>
      </c>
      <c r="T84" s="8">
        <v>17</v>
      </c>
      <c r="U84" s="343"/>
      <c r="V84" s="343"/>
      <c r="W84" s="343"/>
      <c r="X84" s="343"/>
      <c r="Y84" s="343"/>
      <c r="Z84" s="343"/>
      <c r="AA84" s="343"/>
      <c r="AB84" s="343"/>
      <c r="AC84" s="343"/>
      <c r="AD84" s="343"/>
      <c r="AE84" s="343"/>
      <c r="AF84" s="343"/>
      <c r="AG84" s="343"/>
      <c r="AH84" s="367"/>
      <c r="AI84" s="287"/>
      <c r="AJ84" s="343"/>
      <c r="AK84" s="345"/>
      <c r="AL84" s="16" t="s">
        <v>75</v>
      </c>
    </row>
    <row r="85" spans="1:38" s="22" customFormat="1" ht="12.75" customHeight="1" x14ac:dyDescent="0.2">
      <c r="A85" s="8">
        <v>18</v>
      </c>
      <c r="B85" s="343"/>
      <c r="C85" s="343"/>
      <c r="D85" s="343"/>
      <c r="E85" s="343"/>
      <c r="F85" s="345"/>
      <c r="G85" s="438"/>
      <c r="H85" s="287"/>
      <c r="I85" s="439"/>
      <c r="J85" s="364">
        <f t="shared" si="8"/>
        <v>0</v>
      </c>
      <c r="K85" s="363">
        <f t="shared" si="9"/>
        <v>0</v>
      </c>
      <c r="L85" s="343"/>
      <c r="M85" s="343"/>
      <c r="N85" s="343"/>
      <c r="O85" s="367"/>
      <c r="P85" s="344"/>
      <c r="Q85" s="343"/>
      <c r="R85" s="345"/>
      <c r="S85" s="16" t="s">
        <v>76</v>
      </c>
      <c r="T85" s="8">
        <v>18</v>
      </c>
      <c r="U85" s="343"/>
      <c r="V85" s="343"/>
      <c r="W85" s="343"/>
      <c r="X85" s="343"/>
      <c r="Y85" s="343"/>
      <c r="Z85" s="343"/>
      <c r="AA85" s="343"/>
      <c r="AB85" s="343"/>
      <c r="AC85" s="343"/>
      <c r="AD85" s="343"/>
      <c r="AE85" s="343"/>
      <c r="AF85" s="343"/>
      <c r="AG85" s="343"/>
      <c r="AH85" s="367"/>
      <c r="AI85" s="287"/>
      <c r="AJ85" s="343"/>
      <c r="AK85" s="345"/>
      <c r="AL85" s="16" t="s">
        <v>76</v>
      </c>
    </row>
    <row r="86" spans="1:38" s="22" customFormat="1" ht="12.75" customHeight="1" x14ac:dyDescent="0.2">
      <c r="A86" s="8">
        <v>19</v>
      </c>
      <c r="B86" s="343"/>
      <c r="C86" s="343"/>
      <c r="D86" s="343"/>
      <c r="E86" s="343"/>
      <c r="F86" s="345"/>
      <c r="G86" s="438"/>
      <c r="H86" s="287"/>
      <c r="I86" s="439"/>
      <c r="J86" s="364">
        <f t="shared" si="8"/>
        <v>0</v>
      </c>
      <c r="K86" s="363">
        <f t="shared" si="9"/>
        <v>0</v>
      </c>
      <c r="L86" s="343"/>
      <c r="M86" s="343"/>
      <c r="N86" s="343"/>
      <c r="O86" s="367"/>
      <c r="P86" s="344"/>
      <c r="Q86" s="343"/>
      <c r="R86" s="345"/>
      <c r="S86" s="16" t="s">
        <v>77</v>
      </c>
      <c r="T86" s="8">
        <v>19</v>
      </c>
      <c r="U86" s="343"/>
      <c r="V86" s="343"/>
      <c r="W86" s="343"/>
      <c r="X86" s="343"/>
      <c r="Y86" s="343"/>
      <c r="Z86" s="343"/>
      <c r="AA86" s="343"/>
      <c r="AB86" s="343"/>
      <c r="AC86" s="343"/>
      <c r="AD86" s="343"/>
      <c r="AE86" s="343"/>
      <c r="AF86" s="343"/>
      <c r="AG86" s="343"/>
      <c r="AH86" s="367"/>
      <c r="AI86" s="287"/>
      <c r="AJ86" s="343"/>
      <c r="AK86" s="345"/>
      <c r="AL86" s="16" t="s">
        <v>77</v>
      </c>
    </row>
    <row r="87" spans="1:38" s="22" customFormat="1" ht="12.75" customHeight="1" x14ac:dyDescent="0.2">
      <c r="A87" s="8">
        <v>20</v>
      </c>
      <c r="B87" s="343"/>
      <c r="C87" s="343"/>
      <c r="D87" s="343"/>
      <c r="E87" s="343"/>
      <c r="F87" s="345"/>
      <c r="G87" s="438"/>
      <c r="H87" s="287"/>
      <c r="I87" s="439"/>
      <c r="J87" s="364">
        <f t="shared" si="8"/>
        <v>0</v>
      </c>
      <c r="K87" s="363">
        <f t="shared" si="9"/>
        <v>0</v>
      </c>
      <c r="L87" s="343"/>
      <c r="M87" s="343"/>
      <c r="N87" s="343"/>
      <c r="O87" s="367"/>
      <c r="P87" s="344"/>
      <c r="Q87" s="343"/>
      <c r="R87" s="345"/>
      <c r="S87" s="16" t="s">
        <v>78</v>
      </c>
      <c r="T87" s="8">
        <v>20</v>
      </c>
      <c r="U87" s="343"/>
      <c r="V87" s="343"/>
      <c r="W87" s="343"/>
      <c r="X87" s="343"/>
      <c r="Y87" s="343"/>
      <c r="Z87" s="343"/>
      <c r="AA87" s="343"/>
      <c r="AB87" s="343"/>
      <c r="AC87" s="343"/>
      <c r="AD87" s="343"/>
      <c r="AE87" s="343"/>
      <c r="AF87" s="343"/>
      <c r="AG87" s="343"/>
      <c r="AH87" s="367"/>
      <c r="AI87" s="287"/>
      <c r="AJ87" s="343"/>
      <c r="AK87" s="345"/>
      <c r="AL87" s="16" t="s">
        <v>78</v>
      </c>
    </row>
    <row r="88" spans="1:38" s="22" customFormat="1" ht="12.75" customHeight="1" x14ac:dyDescent="0.2">
      <c r="A88" s="8">
        <v>21</v>
      </c>
      <c r="B88" s="343"/>
      <c r="C88" s="343"/>
      <c r="D88" s="343"/>
      <c r="E88" s="343"/>
      <c r="F88" s="345"/>
      <c r="G88" s="438"/>
      <c r="H88" s="287"/>
      <c r="I88" s="439"/>
      <c r="J88" s="364">
        <f t="shared" si="8"/>
        <v>0</v>
      </c>
      <c r="K88" s="363">
        <f t="shared" si="9"/>
        <v>0</v>
      </c>
      <c r="L88" s="343"/>
      <c r="M88" s="343"/>
      <c r="N88" s="343"/>
      <c r="O88" s="367"/>
      <c r="P88" s="344"/>
      <c r="Q88" s="343"/>
      <c r="R88" s="345"/>
      <c r="S88" s="16" t="s">
        <v>79</v>
      </c>
      <c r="T88" s="8">
        <v>21</v>
      </c>
      <c r="U88" s="343"/>
      <c r="V88" s="343"/>
      <c r="W88" s="343"/>
      <c r="X88" s="343"/>
      <c r="Y88" s="343"/>
      <c r="Z88" s="343"/>
      <c r="AA88" s="343"/>
      <c r="AB88" s="343"/>
      <c r="AC88" s="343"/>
      <c r="AD88" s="343"/>
      <c r="AE88" s="343"/>
      <c r="AF88" s="343"/>
      <c r="AG88" s="343"/>
      <c r="AH88" s="367"/>
      <c r="AI88" s="287"/>
      <c r="AJ88" s="343"/>
      <c r="AK88" s="345"/>
      <c r="AL88" s="16" t="s">
        <v>79</v>
      </c>
    </row>
    <row r="89" spans="1:38" s="22" customFormat="1" ht="12.75" customHeight="1" x14ac:dyDescent="0.2">
      <c r="A89" s="8">
        <v>22</v>
      </c>
      <c r="B89" s="343"/>
      <c r="C89" s="343"/>
      <c r="D89" s="343"/>
      <c r="E89" s="343"/>
      <c r="F89" s="345"/>
      <c r="G89" s="438"/>
      <c r="H89" s="287"/>
      <c r="I89" s="439"/>
      <c r="J89" s="364">
        <f t="shared" si="8"/>
        <v>0</v>
      </c>
      <c r="K89" s="363">
        <f t="shared" si="9"/>
        <v>0</v>
      </c>
      <c r="L89" s="343"/>
      <c r="M89" s="343"/>
      <c r="N89" s="343"/>
      <c r="O89" s="367"/>
      <c r="P89" s="344"/>
      <c r="Q89" s="343"/>
      <c r="R89" s="345"/>
      <c r="S89" s="16" t="s">
        <v>80</v>
      </c>
      <c r="T89" s="8">
        <v>22</v>
      </c>
      <c r="U89" s="343"/>
      <c r="V89" s="343"/>
      <c r="W89" s="343"/>
      <c r="X89" s="343"/>
      <c r="Y89" s="343"/>
      <c r="Z89" s="343"/>
      <c r="AA89" s="343"/>
      <c r="AB89" s="343"/>
      <c r="AC89" s="343"/>
      <c r="AD89" s="343"/>
      <c r="AE89" s="343"/>
      <c r="AF89" s="343"/>
      <c r="AG89" s="343"/>
      <c r="AH89" s="367"/>
      <c r="AI89" s="287"/>
      <c r="AJ89" s="343"/>
      <c r="AK89" s="345"/>
      <c r="AL89" s="16" t="s">
        <v>80</v>
      </c>
    </row>
    <row r="90" spans="1:38" s="22" customFormat="1" ht="12.75" customHeight="1" x14ac:dyDescent="0.2">
      <c r="A90" s="8">
        <v>23</v>
      </c>
      <c r="B90" s="343"/>
      <c r="C90" s="343"/>
      <c r="D90" s="343"/>
      <c r="E90" s="343"/>
      <c r="F90" s="345"/>
      <c r="G90" s="438"/>
      <c r="H90" s="287"/>
      <c r="I90" s="439"/>
      <c r="J90" s="364">
        <f t="shared" si="8"/>
        <v>0</v>
      </c>
      <c r="K90" s="363">
        <f t="shared" si="9"/>
        <v>0</v>
      </c>
      <c r="L90" s="343"/>
      <c r="M90" s="343"/>
      <c r="N90" s="343"/>
      <c r="O90" s="367"/>
      <c r="P90" s="344"/>
      <c r="Q90" s="343"/>
      <c r="R90" s="345"/>
      <c r="S90" s="16" t="s">
        <v>81</v>
      </c>
      <c r="T90" s="8">
        <v>23</v>
      </c>
      <c r="U90" s="343"/>
      <c r="V90" s="343"/>
      <c r="W90" s="343"/>
      <c r="X90" s="343"/>
      <c r="Y90" s="343"/>
      <c r="Z90" s="343"/>
      <c r="AA90" s="343"/>
      <c r="AB90" s="343"/>
      <c r="AC90" s="343"/>
      <c r="AD90" s="343"/>
      <c r="AE90" s="343"/>
      <c r="AF90" s="343"/>
      <c r="AG90" s="343"/>
      <c r="AH90" s="367"/>
      <c r="AI90" s="287"/>
      <c r="AJ90" s="343"/>
      <c r="AK90" s="345"/>
      <c r="AL90" s="16" t="s">
        <v>81</v>
      </c>
    </row>
    <row r="91" spans="1:38" s="22" customFormat="1" ht="12.75" customHeight="1" x14ac:dyDescent="0.2">
      <c r="A91" s="8">
        <v>24</v>
      </c>
      <c r="B91" s="343"/>
      <c r="C91" s="343"/>
      <c r="D91" s="343"/>
      <c r="E91" s="343"/>
      <c r="F91" s="345"/>
      <c r="G91" s="438"/>
      <c r="H91" s="287"/>
      <c r="I91" s="439"/>
      <c r="J91" s="364">
        <f t="shared" si="8"/>
        <v>0</v>
      </c>
      <c r="K91" s="363">
        <f t="shared" si="9"/>
        <v>0</v>
      </c>
      <c r="L91" s="343"/>
      <c r="M91" s="343"/>
      <c r="N91" s="343"/>
      <c r="O91" s="367"/>
      <c r="P91" s="344"/>
      <c r="Q91" s="343"/>
      <c r="R91" s="345"/>
      <c r="S91" s="16" t="s">
        <v>82</v>
      </c>
      <c r="T91" s="8">
        <v>24</v>
      </c>
      <c r="U91" s="343"/>
      <c r="V91" s="343"/>
      <c r="W91" s="343"/>
      <c r="X91" s="343"/>
      <c r="Y91" s="343"/>
      <c r="Z91" s="343"/>
      <c r="AA91" s="343"/>
      <c r="AB91" s="343"/>
      <c r="AC91" s="343"/>
      <c r="AD91" s="343"/>
      <c r="AE91" s="343"/>
      <c r="AF91" s="343"/>
      <c r="AG91" s="343"/>
      <c r="AH91" s="367"/>
      <c r="AI91" s="287"/>
      <c r="AJ91" s="343"/>
      <c r="AK91" s="345"/>
      <c r="AL91" s="16" t="s">
        <v>82</v>
      </c>
    </row>
    <row r="92" spans="1:38" s="22" customFormat="1" ht="12.75" customHeight="1" x14ac:dyDescent="0.2">
      <c r="A92" s="8">
        <v>25</v>
      </c>
      <c r="B92" s="343"/>
      <c r="C92" s="343"/>
      <c r="D92" s="343"/>
      <c r="E92" s="343"/>
      <c r="F92" s="345"/>
      <c r="G92" s="438"/>
      <c r="H92" s="287"/>
      <c r="I92" s="439"/>
      <c r="J92" s="364">
        <f t="shared" si="8"/>
        <v>0</v>
      </c>
      <c r="K92" s="363">
        <f t="shared" si="9"/>
        <v>0</v>
      </c>
      <c r="L92" s="343"/>
      <c r="M92" s="343"/>
      <c r="N92" s="343"/>
      <c r="O92" s="367"/>
      <c r="P92" s="344"/>
      <c r="Q92" s="343"/>
      <c r="R92" s="345"/>
      <c r="S92" s="16" t="s">
        <v>83</v>
      </c>
      <c r="T92" s="8">
        <v>25</v>
      </c>
      <c r="U92" s="343"/>
      <c r="V92" s="343"/>
      <c r="W92" s="343"/>
      <c r="X92" s="343"/>
      <c r="Y92" s="343"/>
      <c r="Z92" s="343"/>
      <c r="AA92" s="343"/>
      <c r="AB92" s="343"/>
      <c r="AC92" s="343"/>
      <c r="AD92" s="343"/>
      <c r="AE92" s="343"/>
      <c r="AF92" s="343"/>
      <c r="AG92" s="343"/>
      <c r="AH92" s="367"/>
      <c r="AI92" s="287"/>
      <c r="AJ92" s="343"/>
      <c r="AK92" s="345"/>
      <c r="AL92" s="16" t="s">
        <v>83</v>
      </c>
    </row>
    <row r="93" spans="1:38" s="22" customFormat="1" ht="12.75" customHeight="1" x14ac:dyDescent="0.2">
      <c r="A93" s="8">
        <v>26</v>
      </c>
      <c r="B93" s="343"/>
      <c r="C93" s="343"/>
      <c r="D93" s="343"/>
      <c r="E93" s="343"/>
      <c r="F93" s="345"/>
      <c r="G93" s="438"/>
      <c r="H93" s="287"/>
      <c r="I93" s="439"/>
      <c r="J93" s="364">
        <f t="shared" si="8"/>
        <v>0</v>
      </c>
      <c r="K93" s="363">
        <f t="shared" si="9"/>
        <v>0</v>
      </c>
      <c r="L93" s="343"/>
      <c r="M93" s="343"/>
      <c r="N93" s="343"/>
      <c r="O93" s="367"/>
      <c r="P93" s="344"/>
      <c r="Q93" s="343"/>
      <c r="R93" s="345"/>
      <c r="S93" s="16" t="s">
        <v>84</v>
      </c>
      <c r="T93" s="8">
        <v>26</v>
      </c>
      <c r="U93" s="343"/>
      <c r="V93" s="343"/>
      <c r="W93" s="343"/>
      <c r="X93" s="343"/>
      <c r="Y93" s="343"/>
      <c r="Z93" s="343"/>
      <c r="AA93" s="343"/>
      <c r="AB93" s="343"/>
      <c r="AC93" s="343"/>
      <c r="AD93" s="343"/>
      <c r="AE93" s="343"/>
      <c r="AF93" s="343"/>
      <c r="AG93" s="343"/>
      <c r="AH93" s="367"/>
      <c r="AI93" s="287"/>
      <c r="AJ93" s="343"/>
      <c r="AK93" s="345"/>
      <c r="AL93" s="16" t="s">
        <v>84</v>
      </c>
    </row>
    <row r="94" spans="1:38" s="22" customFormat="1" ht="12.75" customHeight="1" x14ac:dyDescent="0.2">
      <c r="A94" s="8">
        <v>27</v>
      </c>
      <c r="B94" s="343"/>
      <c r="C94" s="343"/>
      <c r="D94" s="343"/>
      <c r="E94" s="343"/>
      <c r="F94" s="345"/>
      <c r="G94" s="438"/>
      <c r="H94" s="287"/>
      <c r="I94" s="439"/>
      <c r="J94" s="364">
        <f t="shared" si="8"/>
        <v>0</v>
      </c>
      <c r="K94" s="363">
        <f t="shared" si="9"/>
        <v>0</v>
      </c>
      <c r="L94" s="343"/>
      <c r="M94" s="343"/>
      <c r="N94" s="343"/>
      <c r="O94" s="367"/>
      <c r="P94" s="344"/>
      <c r="Q94" s="343"/>
      <c r="R94" s="345"/>
      <c r="S94" s="16" t="s">
        <v>85</v>
      </c>
      <c r="T94" s="8">
        <v>27</v>
      </c>
      <c r="U94" s="343"/>
      <c r="V94" s="343"/>
      <c r="W94" s="343"/>
      <c r="X94" s="343"/>
      <c r="Y94" s="343"/>
      <c r="Z94" s="343"/>
      <c r="AA94" s="343"/>
      <c r="AB94" s="343"/>
      <c r="AC94" s="343"/>
      <c r="AD94" s="343"/>
      <c r="AE94" s="343"/>
      <c r="AF94" s="343"/>
      <c r="AG94" s="343"/>
      <c r="AH94" s="367"/>
      <c r="AI94" s="287"/>
      <c r="AJ94" s="343"/>
      <c r="AK94" s="345"/>
      <c r="AL94" s="16" t="s">
        <v>85</v>
      </c>
    </row>
    <row r="95" spans="1:38" s="22" customFormat="1" ht="12.75" customHeight="1" x14ac:dyDescent="0.2">
      <c r="A95" s="8">
        <v>28</v>
      </c>
      <c r="B95" s="343"/>
      <c r="C95" s="343"/>
      <c r="D95" s="343"/>
      <c r="E95" s="343"/>
      <c r="F95" s="345"/>
      <c r="G95" s="438"/>
      <c r="H95" s="287"/>
      <c r="I95" s="439"/>
      <c r="J95" s="364">
        <f t="shared" si="8"/>
        <v>0</v>
      </c>
      <c r="K95" s="363">
        <f t="shared" si="9"/>
        <v>0</v>
      </c>
      <c r="L95" s="343"/>
      <c r="M95" s="343"/>
      <c r="N95" s="343"/>
      <c r="O95" s="367"/>
      <c r="P95" s="344"/>
      <c r="Q95" s="343"/>
      <c r="R95" s="345"/>
      <c r="S95" s="16" t="s">
        <v>86</v>
      </c>
      <c r="T95" s="8">
        <v>28</v>
      </c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343"/>
      <c r="AG95" s="343"/>
      <c r="AH95" s="367"/>
      <c r="AI95" s="287"/>
      <c r="AJ95" s="343"/>
      <c r="AK95" s="345"/>
      <c r="AL95" s="16" t="s">
        <v>86</v>
      </c>
    </row>
    <row r="96" spans="1:38" s="22" customFormat="1" ht="12.75" customHeight="1" x14ac:dyDescent="0.2">
      <c r="A96" s="8">
        <v>29</v>
      </c>
      <c r="B96" s="343"/>
      <c r="C96" s="343"/>
      <c r="D96" s="343"/>
      <c r="E96" s="343"/>
      <c r="F96" s="345"/>
      <c r="G96" s="438"/>
      <c r="H96" s="287"/>
      <c r="I96" s="439"/>
      <c r="J96" s="364">
        <f t="shared" si="8"/>
        <v>0</v>
      </c>
      <c r="K96" s="363">
        <f t="shared" si="9"/>
        <v>0</v>
      </c>
      <c r="L96" s="343"/>
      <c r="M96" s="343"/>
      <c r="N96" s="343"/>
      <c r="O96" s="367"/>
      <c r="P96" s="344"/>
      <c r="Q96" s="343"/>
      <c r="R96" s="345"/>
      <c r="S96" s="16" t="s">
        <v>87</v>
      </c>
      <c r="T96" s="8">
        <v>29</v>
      </c>
      <c r="U96" s="343"/>
      <c r="V96" s="343"/>
      <c r="W96" s="343"/>
      <c r="X96" s="347"/>
      <c r="Y96" s="343"/>
      <c r="Z96" s="343"/>
      <c r="AA96" s="343"/>
      <c r="AB96" s="343"/>
      <c r="AC96" s="343"/>
      <c r="AD96" s="343"/>
      <c r="AE96" s="343"/>
      <c r="AF96" s="343"/>
      <c r="AG96" s="343"/>
      <c r="AH96" s="367"/>
      <c r="AI96" s="287"/>
      <c r="AJ96" s="343"/>
      <c r="AK96" s="345"/>
      <c r="AL96" s="16" t="s">
        <v>87</v>
      </c>
    </row>
    <row r="97" spans="1:38" s="22" customFormat="1" ht="12.75" customHeight="1" x14ac:dyDescent="0.2">
      <c r="A97" s="8">
        <v>30</v>
      </c>
      <c r="B97" s="343"/>
      <c r="C97" s="343"/>
      <c r="D97" s="343"/>
      <c r="E97" s="343"/>
      <c r="F97" s="345"/>
      <c r="G97" s="442"/>
      <c r="H97" s="287"/>
      <c r="I97" s="439"/>
      <c r="J97" s="364">
        <f t="shared" si="8"/>
        <v>0</v>
      </c>
      <c r="K97" s="363">
        <f t="shared" si="9"/>
        <v>0</v>
      </c>
      <c r="L97" s="343"/>
      <c r="M97" s="343"/>
      <c r="N97" s="343"/>
      <c r="O97" s="367"/>
      <c r="P97" s="344"/>
      <c r="Q97" s="343"/>
      <c r="R97" s="345"/>
      <c r="S97" s="16" t="s">
        <v>88</v>
      </c>
      <c r="T97" s="8">
        <v>30</v>
      </c>
      <c r="U97" s="343"/>
      <c r="V97" s="343"/>
      <c r="W97" s="343"/>
      <c r="X97" s="343"/>
      <c r="Y97" s="343"/>
      <c r="Z97" s="343"/>
      <c r="AA97" s="343"/>
      <c r="AB97" s="343"/>
      <c r="AC97" s="343"/>
      <c r="AD97" s="343"/>
      <c r="AE97" s="343"/>
      <c r="AF97" s="343"/>
      <c r="AG97" s="343"/>
      <c r="AH97" s="367"/>
      <c r="AI97" s="287"/>
      <c r="AJ97" s="343"/>
      <c r="AK97" s="345"/>
      <c r="AL97" s="16" t="s">
        <v>88</v>
      </c>
    </row>
    <row r="98" spans="1:38" s="22" customFormat="1" ht="12.75" customHeight="1" x14ac:dyDescent="0.2">
      <c r="A98" s="19">
        <v>31</v>
      </c>
      <c r="B98" s="349"/>
      <c r="C98" s="349"/>
      <c r="D98" s="349"/>
      <c r="E98" s="349"/>
      <c r="F98" s="351"/>
      <c r="G98" s="443"/>
      <c r="H98" s="289"/>
      <c r="I98" s="444"/>
      <c r="J98" s="445">
        <f t="shared" si="8"/>
        <v>0</v>
      </c>
      <c r="K98" s="365">
        <f t="shared" si="9"/>
        <v>0</v>
      </c>
      <c r="L98" s="349"/>
      <c r="M98" s="349"/>
      <c r="N98" s="349"/>
      <c r="O98" s="369"/>
      <c r="P98" s="350"/>
      <c r="Q98" s="349"/>
      <c r="R98" s="351"/>
      <c r="S98" s="20" t="s">
        <v>89</v>
      </c>
      <c r="T98" s="19">
        <v>31</v>
      </c>
      <c r="U98" s="349"/>
      <c r="V98" s="349"/>
      <c r="W98" s="349"/>
      <c r="X98" s="349"/>
      <c r="Y98" s="349"/>
      <c r="Z98" s="349"/>
      <c r="AA98" s="349"/>
      <c r="AB98" s="349"/>
      <c r="AC98" s="349"/>
      <c r="AD98" s="349"/>
      <c r="AE98" s="349"/>
      <c r="AF98" s="349"/>
      <c r="AG98" s="349"/>
      <c r="AH98" s="369"/>
      <c r="AI98" s="289"/>
      <c r="AJ98" s="349"/>
      <c r="AK98" s="351"/>
      <c r="AL98" s="20" t="s">
        <v>89</v>
      </c>
    </row>
    <row r="99" spans="1:38" s="297" customFormat="1" ht="12.75" customHeight="1" thickBot="1" x14ac:dyDescent="0.25">
      <c r="A99" s="298"/>
      <c r="B99" s="360">
        <f>SUM(B67:B98)</f>
        <v>0</v>
      </c>
      <c r="C99" s="360">
        <f>SUM(C67:C98)</f>
        <v>0</v>
      </c>
      <c r="D99" s="360">
        <f>SUM(D67:D98)</f>
        <v>0</v>
      </c>
      <c r="E99" s="361">
        <f>SUM(E67:E98)</f>
        <v>0</v>
      </c>
      <c r="F99" s="362">
        <f>SUM(F67:F98)</f>
        <v>0</v>
      </c>
      <c r="G99" s="299"/>
      <c r="H99" s="299" t="s">
        <v>90</v>
      </c>
      <c r="I99" s="314">
        <f>COUNTA(I68:I98)</f>
        <v>0</v>
      </c>
      <c r="J99" s="360">
        <f t="shared" ref="J99:R99" si="10">SUM(J67:J98)</f>
        <v>0</v>
      </c>
      <c r="K99" s="360">
        <f t="shared" si="10"/>
        <v>0</v>
      </c>
      <c r="L99" s="360">
        <f t="shared" si="10"/>
        <v>0</v>
      </c>
      <c r="M99" s="360">
        <f t="shared" si="10"/>
        <v>0</v>
      </c>
      <c r="N99" s="360">
        <f t="shared" si="10"/>
        <v>0</v>
      </c>
      <c r="O99" s="361">
        <f t="shared" si="10"/>
        <v>0</v>
      </c>
      <c r="P99" s="361">
        <f t="shared" si="10"/>
        <v>0</v>
      </c>
      <c r="Q99" s="360">
        <f t="shared" si="10"/>
        <v>0</v>
      </c>
      <c r="R99" s="366">
        <f t="shared" si="10"/>
        <v>0</v>
      </c>
      <c r="S99" s="300"/>
      <c r="T99" s="298"/>
      <c r="U99" s="360">
        <f t="shared" ref="U99:AH99" si="11">SUM(U67:U98)</f>
        <v>0</v>
      </c>
      <c r="V99" s="360">
        <f t="shared" si="11"/>
        <v>0</v>
      </c>
      <c r="W99" s="360">
        <f t="shared" si="11"/>
        <v>0</v>
      </c>
      <c r="X99" s="360">
        <f t="shared" si="11"/>
        <v>0</v>
      </c>
      <c r="Y99" s="360">
        <f t="shared" si="11"/>
        <v>0</v>
      </c>
      <c r="Z99" s="360">
        <f t="shared" si="11"/>
        <v>0</v>
      </c>
      <c r="AA99" s="360">
        <f t="shared" si="11"/>
        <v>0</v>
      </c>
      <c r="AB99" s="360">
        <f t="shared" si="11"/>
        <v>0</v>
      </c>
      <c r="AC99" s="360">
        <f t="shared" si="11"/>
        <v>0</v>
      </c>
      <c r="AD99" s="360">
        <f t="shared" si="11"/>
        <v>0</v>
      </c>
      <c r="AE99" s="360">
        <f t="shared" si="11"/>
        <v>0</v>
      </c>
      <c r="AF99" s="360">
        <f t="shared" si="11"/>
        <v>0</v>
      </c>
      <c r="AG99" s="360">
        <f t="shared" si="11"/>
        <v>0</v>
      </c>
      <c r="AH99" s="362">
        <f t="shared" si="11"/>
        <v>0</v>
      </c>
      <c r="AI99" s="301"/>
      <c r="AJ99" s="360">
        <f>SUM(AJ67:AJ98)</f>
        <v>0</v>
      </c>
      <c r="AK99" s="366">
        <f>SUM(AK67:AK98)</f>
        <v>0</v>
      </c>
      <c r="AL99" s="300"/>
    </row>
    <row r="100" spans="1:38" ht="12.75" customHeight="1" thickTop="1" x14ac:dyDescent="0.2">
      <c r="A100" s="40"/>
      <c r="B100" s="40"/>
      <c r="C100" s="40"/>
      <c r="D100" s="40"/>
      <c r="E100" s="40"/>
      <c r="F100" s="40"/>
      <c r="G100" s="41"/>
      <c r="H100" s="40"/>
      <c r="I100" s="42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290"/>
      <c r="V100" s="290"/>
      <c r="W100" s="290"/>
      <c r="X100" s="290"/>
      <c r="Y100" s="290"/>
      <c r="Z100" s="290"/>
      <c r="AA100" s="290"/>
      <c r="AB100" s="290"/>
      <c r="AC100" s="290"/>
      <c r="AD100" s="290"/>
      <c r="AE100" s="290"/>
      <c r="AF100" s="290"/>
      <c r="AG100" s="290"/>
      <c r="AH100" s="290"/>
      <c r="AI100" s="290"/>
      <c r="AJ100" s="290"/>
      <c r="AK100" s="290"/>
      <c r="AL100" s="40"/>
    </row>
    <row r="101" spans="1:38" ht="12.75" customHeight="1" x14ac:dyDescent="0.2">
      <c r="A101" s="188"/>
      <c r="B101" s="188"/>
      <c r="C101" s="188"/>
      <c r="D101" s="188"/>
      <c r="E101" s="188"/>
      <c r="F101" s="188"/>
      <c r="G101" s="285"/>
      <c r="H101" s="188"/>
      <c r="I101" s="169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  <c r="Z101" s="188"/>
      <c r="AA101" s="188"/>
      <c r="AB101" s="188"/>
      <c r="AC101" s="188"/>
      <c r="AD101" s="188"/>
      <c r="AE101" s="188"/>
      <c r="AF101" s="188"/>
      <c r="AG101" s="188"/>
      <c r="AH101" s="188"/>
      <c r="AI101" s="188"/>
      <c r="AJ101" s="188"/>
      <c r="AK101" s="188"/>
      <c r="AL101" s="188"/>
    </row>
    <row r="102" spans="1:38" ht="12.75" customHeight="1" x14ac:dyDescent="0.2">
      <c r="A102" s="22"/>
      <c r="B102" s="22"/>
      <c r="C102" s="22"/>
      <c r="D102" s="22"/>
      <c r="E102" s="22"/>
      <c r="F102" s="22"/>
      <c r="G102" s="527" t="str">
        <f>$G$10</f>
        <v>UNITED STEELWORKERS - LOCAL UNION</v>
      </c>
      <c r="H102" s="527"/>
      <c r="I102" s="527"/>
      <c r="J102" s="11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11" t="str">
        <f>$AA$10</f>
        <v>FINANCIAL SECRETARY'S CASH BOOK</v>
      </c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</row>
    <row r="103" spans="1:38" ht="12.75" customHeight="1" x14ac:dyDescent="0.2">
      <c r="A103" s="22"/>
      <c r="B103" s="137" t="str">
        <f>$B$11</f>
        <v>Month</v>
      </c>
      <c r="C103" s="73" t="str">
        <f>$C$11</f>
        <v>JULY</v>
      </c>
      <c r="D103" s="137" t="str">
        <f>$D$11</f>
        <v>Year</v>
      </c>
      <c r="E103" s="44">
        <f>$E$11</f>
        <v>0</v>
      </c>
      <c r="F103" s="22"/>
      <c r="G103" s="31"/>
      <c r="H103" s="22"/>
      <c r="I103" s="5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137"/>
      <c r="AJ103" s="179" t="str">
        <f>$C$11</f>
        <v>JULY</v>
      </c>
      <c r="AK103" s="44">
        <f>$E$11</f>
        <v>0</v>
      </c>
    </row>
    <row r="104" spans="1:38" ht="12.75" customHeight="1" x14ac:dyDescent="0.2">
      <c r="A104" s="22"/>
      <c r="B104" s="137" t="str">
        <f>$B$12</f>
        <v>Page No.</v>
      </c>
      <c r="C104" s="177">
        <f>C58+1</f>
        <v>3</v>
      </c>
      <c r="D104" s="110"/>
      <c r="E104" s="110"/>
      <c r="F104" s="22"/>
      <c r="G104" s="31"/>
      <c r="H104" s="22"/>
      <c r="I104" s="5" t="s">
        <v>53</v>
      </c>
      <c r="J104" s="22"/>
      <c r="K104" s="22"/>
      <c r="L104" s="5"/>
      <c r="M104" s="22"/>
      <c r="N104" s="22"/>
      <c r="O104" s="22"/>
      <c r="P104" s="33"/>
      <c r="Q104" s="22"/>
      <c r="R104" s="33"/>
      <c r="S104" s="22"/>
      <c r="T104" s="22"/>
      <c r="U104" s="22"/>
      <c r="V104" s="22"/>
      <c r="W104" s="22"/>
      <c r="X104" s="22"/>
      <c r="Y104" s="22"/>
      <c r="Z104" s="22"/>
      <c r="AA104" s="22"/>
      <c r="AB104" s="34" t="s">
        <v>54</v>
      </c>
      <c r="AC104" s="22"/>
      <c r="AD104" s="22"/>
      <c r="AE104" s="22"/>
      <c r="AF104" s="22"/>
      <c r="AG104" s="22"/>
      <c r="AH104" s="22"/>
      <c r="AI104" s="137" t="str">
        <f>$B$12</f>
        <v>Page No.</v>
      </c>
      <c r="AJ104" s="323">
        <f>AJ58+1</f>
        <v>3</v>
      </c>
      <c r="AK104" s="172"/>
      <c r="AL104" s="111"/>
    </row>
    <row r="105" spans="1:38" s="324" customFormat="1" ht="12.75" customHeight="1" x14ac:dyDescent="0.2">
      <c r="A105" s="325"/>
      <c r="B105" s="149"/>
      <c r="C105" s="327"/>
      <c r="D105" s="149"/>
      <c r="E105" s="149"/>
      <c r="F105" s="325"/>
      <c r="G105" s="326"/>
      <c r="H105" s="325"/>
      <c r="I105" s="34"/>
      <c r="J105" s="325"/>
      <c r="K105" s="325"/>
      <c r="L105" s="34"/>
      <c r="M105" s="325"/>
      <c r="N105" s="325"/>
      <c r="O105" s="325"/>
      <c r="P105" s="34"/>
      <c r="Q105" s="325"/>
      <c r="R105" s="34"/>
      <c r="S105" s="325"/>
      <c r="T105" s="325"/>
      <c r="U105" s="325"/>
      <c r="V105" s="325"/>
      <c r="W105" s="325"/>
      <c r="X105" s="325"/>
      <c r="Y105" s="325"/>
      <c r="Z105" s="325"/>
      <c r="AA105" s="325"/>
      <c r="AB105" s="34"/>
      <c r="AC105" s="325"/>
      <c r="AD105" s="325"/>
      <c r="AE105" s="325"/>
      <c r="AF105" s="325"/>
      <c r="AG105" s="325"/>
      <c r="AH105" s="325"/>
      <c r="AI105" s="149"/>
      <c r="AJ105" s="329"/>
      <c r="AK105" s="328"/>
      <c r="AL105" s="330"/>
    </row>
    <row r="106" spans="1:38" ht="12.75" customHeight="1" x14ac:dyDescent="0.2">
      <c r="A106" s="36"/>
      <c r="B106" s="36"/>
      <c r="C106" s="36"/>
      <c r="D106" s="36"/>
      <c r="E106" s="36"/>
      <c r="F106" s="36"/>
      <c r="G106" s="37"/>
      <c r="H106" s="36"/>
      <c r="I106" s="38"/>
      <c r="J106" s="36"/>
      <c r="K106" s="36"/>
      <c r="L106" s="38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8"/>
      <c r="AF106" s="36"/>
      <c r="AG106" s="36"/>
      <c r="AH106" s="36"/>
      <c r="AI106" s="36"/>
      <c r="AJ106" s="36"/>
      <c r="AK106" s="36"/>
      <c r="AL106" s="36"/>
    </row>
    <row r="107" spans="1:38" customFormat="1" ht="12.75" customHeight="1" x14ac:dyDescent="0.2">
      <c r="A107" s="1"/>
      <c r="B107" s="484" t="s">
        <v>55</v>
      </c>
      <c r="C107" s="473"/>
      <c r="D107" s="473"/>
      <c r="E107" s="473"/>
      <c r="F107" s="474"/>
      <c r="G107" s="21"/>
      <c r="H107" s="2" t="s">
        <v>56</v>
      </c>
      <c r="I107" s="95"/>
      <c r="J107" s="473" t="s">
        <v>255</v>
      </c>
      <c r="K107" s="474"/>
      <c r="L107" s="3"/>
      <c r="M107" s="3"/>
      <c r="N107" s="3"/>
      <c r="O107" s="5" t="s">
        <v>57</v>
      </c>
      <c r="P107" s="3"/>
      <c r="Q107" s="3"/>
      <c r="R107" s="1"/>
      <c r="S107" s="3"/>
      <c r="T107" s="1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13"/>
      <c r="AJ107" s="3"/>
      <c r="AK107" s="1"/>
      <c r="AL107" s="3"/>
    </row>
    <row r="108" spans="1:38" customFormat="1" ht="12.75" customHeight="1" x14ac:dyDescent="0.2">
      <c r="A108" s="1"/>
      <c r="B108" s="3"/>
      <c r="C108" s="3"/>
      <c r="D108" s="3"/>
      <c r="E108" s="188"/>
      <c r="F108" s="1"/>
      <c r="G108" s="21"/>
      <c r="H108" s="13"/>
      <c r="I108" s="96"/>
      <c r="J108" s="3"/>
      <c r="K108" s="1"/>
      <c r="L108" s="3"/>
      <c r="M108" s="3"/>
      <c r="N108" s="3"/>
      <c r="O108" s="3"/>
      <c r="P108" s="3"/>
      <c r="Q108" s="3"/>
      <c r="R108" s="1"/>
      <c r="S108" s="3"/>
      <c r="T108" s="1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13"/>
      <c r="AJ108" s="3"/>
      <c r="AK108" s="1"/>
      <c r="AL108" s="3"/>
    </row>
    <row r="109" spans="1:38" customFormat="1" ht="12.75" customHeight="1" thickBot="1" x14ac:dyDescent="0.25">
      <c r="A109" s="29"/>
      <c r="B109" s="26">
        <v>1</v>
      </c>
      <c r="C109" s="26">
        <v>2</v>
      </c>
      <c r="D109" s="26">
        <v>3</v>
      </c>
      <c r="E109" s="26">
        <v>4</v>
      </c>
      <c r="F109" s="28">
        <v>5</v>
      </c>
      <c r="G109" s="39">
        <v>6</v>
      </c>
      <c r="H109" s="28">
        <v>7</v>
      </c>
      <c r="I109" s="97">
        <v>8</v>
      </c>
      <c r="J109" s="26">
        <v>9</v>
      </c>
      <c r="K109" s="28">
        <v>10</v>
      </c>
      <c r="L109" s="26">
        <v>11</v>
      </c>
      <c r="M109" s="26" t="s">
        <v>1</v>
      </c>
      <c r="N109" s="26">
        <v>12</v>
      </c>
      <c r="O109" s="26">
        <v>13</v>
      </c>
      <c r="P109" s="26">
        <v>14</v>
      </c>
      <c r="Q109" s="26">
        <v>15</v>
      </c>
      <c r="R109" s="28" t="s">
        <v>2</v>
      </c>
      <c r="S109" s="25"/>
      <c r="T109" s="29"/>
      <c r="U109" s="26">
        <v>16</v>
      </c>
      <c r="V109" s="26">
        <v>17</v>
      </c>
      <c r="W109" s="26">
        <v>18</v>
      </c>
      <c r="X109" s="26">
        <v>19</v>
      </c>
      <c r="Y109" s="26">
        <v>20</v>
      </c>
      <c r="Z109" s="26" t="s">
        <v>3</v>
      </c>
      <c r="AA109" s="26">
        <v>21</v>
      </c>
      <c r="AB109" s="26">
        <v>22</v>
      </c>
      <c r="AC109" s="26">
        <v>23</v>
      </c>
      <c r="AD109" s="26">
        <v>24</v>
      </c>
      <c r="AE109" s="26">
        <v>25</v>
      </c>
      <c r="AF109" s="26">
        <v>26</v>
      </c>
      <c r="AG109" s="26">
        <v>27</v>
      </c>
      <c r="AH109" s="26">
        <v>28</v>
      </c>
      <c r="AI109" s="30">
        <v>29</v>
      </c>
      <c r="AJ109" s="26">
        <v>30</v>
      </c>
      <c r="AK109" s="28">
        <v>31</v>
      </c>
      <c r="AL109" s="25"/>
    </row>
    <row r="110" spans="1:38" s="4" customFormat="1" ht="12.75" customHeight="1" thickTop="1" x14ac:dyDescent="0.2">
      <c r="A110" s="1"/>
      <c r="B110" s="84" t="s">
        <v>4</v>
      </c>
      <c r="C110" s="98"/>
      <c r="D110" s="84" t="s">
        <v>5</v>
      </c>
      <c r="E110" s="185" t="s">
        <v>6</v>
      </c>
      <c r="F110" s="83" t="s">
        <v>7</v>
      </c>
      <c r="G110" s="160"/>
      <c r="H110" s="83"/>
      <c r="I110" s="100"/>
      <c r="J110" s="84"/>
      <c r="K110" s="83"/>
      <c r="L110" s="84" t="s">
        <v>237</v>
      </c>
      <c r="M110" s="84"/>
      <c r="N110" s="84" t="s">
        <v>235</v>
      </c>
      <c r="O110" s="101" t="s">
        <v>481</v>
      </c>
      <c r="P110" s="274"/>
      <c r="Q110" s="84" t="s">
        <v>391</v>
      </c>
      <c r="R110" s="83" t="s">
        <v>274</v>
      </c>
      <c r="S110" s="103"/>
      <c r="T110" s="67"/>
      <c r="U110" s="475" t="s">
        <v>256</v>
      </c>
      <c r="V110" s="476"/>
      <c r="W110" s="476"/>
      <c r="X110" s="476"/>
      <c r="Y110" s="477"/>
      <c r="Z110" s="84" t="s">
        <v>10</v>
      </c>
      <c r="AA110" s="84" t="s">
        <v>11</v>
      </c>
      <c r="AB110" s="84" t="s">
        <v>205</v>
      </c>
      <c r="AC110" s="84" t="s">
        <v>12</v>
      </c>
      <c r="AD110" s="84" t="s">
        <v>13</v>
      </c>
      <c r="AE110" s="84" t="s">
        <v>14</v>
      </c>
      <c r="AF110" s="84"/>
      <c r="AG110" s="84"/>
      <c r="AH110" s="101"/>
      <c r="AI110" s="102"/>
      <c r="AJ110" s="84" t="s">
        <v>15</v>
      </c>
      <c r="AK110" s="83" t="s">
        <v>7</v>
      </c>
      <c r="AL110" s="3"/>
    </row>
    <row r="111" spans="1:38" s="4" customFormat="1" ht="12.75" customHeight="1" x14ac:dyDescent="0.2">
      <c r="A111" s="1"/>
      <c r="B111" s="84" t="s">
        <v>8</v>
      </c>
      <c r="C111" s="84" t="s">
        <v>16</v>
      </c>
      <c r="D111" s="84" t="s">
        <v>17</v>
      </c>
      <c r="E111" s="186" t="s">
        <v>8</v>
      </c>
      <c r="F111" s="83" t="s">
        <v>18</v>
      </c>
      <c r="G111" s="160" t="s">
        <v>19</v>
      </c>
      <c r="H111" s="83" t="s">
        <v>20</v>
      </c>
      <c r="I111" s="100" t="s">
        <v>394</v>
      </c>
      <c r="J111" s="84" t="s">
        <v>21</v>
      </c>
      <c r="K111" s="83" t="s">
        <v>22</v>
      </c>
      <c r="L111" s="84" t="s">
        <v>392</v>
      </c>
      <c r="M111" s="84" t="s">
        <v>393</v>
      </c>
      <c r="N111" s="84" t="s">
        <v>262</v>
      </c>
      <c r="O111" s="101" t="s">
        <v>262</v>
      </c>
      <c r="P111" s="186" t="s">
        <v>23</v>
      </c>
      <c r="Q111" s="84" t="s">
        <v>8</v>
      </c>
      <c r="R111" s="83" t="s">
        <v>8</v>
      </c>
      <c r="S111" s="103"/>
      <c r="T111" s="67"/>
      <c r="U111" s="84" t="s">
        <v>25</v>
      </c>
      <c r="V111" s="84" t="s">
        <v>26</v>
      </c>
      <c r="W111" s="84" t="s">
        <v>27</v>
      </c>
      <c r="X111" s="84" t="s">
        <v>28</v>
      </c>
      <c r="Y111" s="84" t="s">
        <v>136</v>
      </c>
      <c r="Z111" s="84" t="s">
        <v>252</v>
      </c>
      <c r="AA111" s="84" t="s">
        <v>137</v>
      </c>
      <c r="AB111" s="84" t="s">
        <v>204</v>
      </c>
      <c r="AC111" s="84" t="s">
        <v>30</v>
      </c>
      <c r="AD111" s="84" t="s">
        <v>140</v>
      </c>
      <c r="AE111" s="84" t="s">
        <v>31</v>
      </c>
      <c r="AF111" s="84" t="s">
        <v>32</v>
      </c>
      <c r="AG111" s="84" t="s">
        <v>206</v>
      </c>
      <c r="AH111" s="101" t="s">
        <v>16</v>
      </c>
      <c r="AI111" s="99" t="s">
        <v>34</v>
      </c>
      <c r="AJ111" s="84" t="s">
        <v>35</v>
      </c>
      <c r="AK111" s="83" t="s">
        <v>18</v>
      </c>
      <c r="AL111" s="3"/>
    </row>
    <row r="112" spans="1:38" s="4" customFormat="1" ht="12.75" customHeight="1" thickBot="1" x14ac:dyDescent="0.25">
      <c r="A112" s="6"/>
      <c r="B112" s="85" t="s">
        <v>36</v>
      </c>
      <c r="C112" s="85" t="s">
        <v>37</v>
      </c>
      <c r="D112" s="85" t="s">
        <v>38</v>
      </c>
      <c r="E112" s="187" t="s">
        <v>39</v>
      </c>
      <c r="F112" s="104" t="s">
        <v>40</v>
      </c>
      <c r="G112" s="161"/>
      <c r="H112" s="104"/>
      <c r="I112" s="105" t="s">
        <v>41</v>
      </c>
      <c r="J112" s="85"/>
      <c r="K112" s="104"/>
      <c r="L112" s="85" t="s">
        <v>237</v>
      </c>
      <c r="M112" s="85"/>
      <c r="N112" s="85" t="s">
        <v>236</v>
      </c>
      <c r="O112" s="106" t="s">
        <v>236</v>
      </c>
      <c r="P112" s="275"/>
      <c r="Q112" s="276" t="s">
        <v>24</v>
      </c>
      <c r="R112" s="277" t="s">
        <v>24</v>
      </c>
      <c r="S112" s="108"/>
      <c r="T112" s="76"/>
      <c r="U112" s="85" t="s">
        <v>42</v>
      </c>
      <c r="V112" s="85" t="s">
        <v>43</v>
      </c>
      <c r="W112" s="85"/>
      <c r="X112" s="85" t="s">
        <v>44</v>
      </c>
      <c r="Y112" s="85" t="s">
        <v>30</v>
      </c>
      <c r="Z112" s="85" t="s">
        <v>30</v>
      </c>
      <c r="AA112" s="85" t="s">
        <v>138</v>
      </c>
      <c r="AB112" s="85" t="s">
        <v>15</v>
      </c>
      <c r="AC112" s="85" t="s">
        <v>139</v>
      </c>
      <c r="AD112" s="85" t="s">
        <v>141</v>
      </c>
      <c r="AE112" s="85" t="s">
        <v>47</v>
      </c>
      <c r="AF112" s="85" t="s">
        <v>48</v>
      </c>
      <c r="AG112" s="85" t="s">
        <v>15</v>
      </c>
      <c r="AH112" s="106" t="s">
        <v>30</v>
      </c>
      <c r="AI112" s="107"/>
      <c r="AJ112" s="85" t="s">
        <v>49</v>
      </c>
      <c r="AK112" s="104" t="s">
        <v>188</v>
      </c>
      <c r="AL112" s="7"/>
    </row>
    <row r="113" spans="1:38" s="297" customFormat="1" ht="12.75" customHeight="1" thickTop="1" x14ac:dyDescent="0.2">
      <c r="A113" s="292"/>
      <c r="B113" s="364">
        <f>B99</f>
        <v>0</v>
      </c>
      <c r="C113" s="364">
        <f>C99</f>
        <v>0</v>
      </c>
      <c r="D113" s="364">
        <f>D99</f>
        <v>0</v>
      </c>
      <c r="E113" s="378">
        <f>E99</f>
        <v>0</v>
      </c>
      <c r="F113" s="363">
        <f>F99</f>
        <v>0</v>
      </c>
      <c r="G113" s="132" t="str">
        <f>$C$11</f>
        <v>JULY</v>
      </c>
      <c r="H113" s="293" t="s">
        <v>58</v>
      </c>
      <c r="I113" s="294"/>
      <c r="J113" s="379">
        <f t="shared" ref="J113:R113" si="12">J99</f>
        <v>0</v>
      </c>
      <c r="K113" s="380">
        <f t="shared" si="12"/>
        <v>0</v>
      </c>
      <c r="L113" s="364">
        <f t="shared" si="12"/>
        <v>0</v>
      </c>
      <c r="M113" s="364">
        <f t="shared" si="12"/>
        <v>0</v>
      </c>
      <c r="N113" s="364">
        <f t="shared" si="12"/>
        <v>0</v>
      </c>
      <c r="O113" s="378">
        <f t="shared" si="12"/>
        <v>0</v>
      </c>
      <c r="P113" s="378">
        <f t="shared" si="12"/>
        <v>0</v>
      </c>
      <c r="Q113" s="364">
        <f t="shared" si="12"/>
        <v>0</v>
      </c>
      <c r="R113" s="381">
        <f t="shared" si="12"/>
        <v>0</v>
      </c>
      <c r="S113" s="295"/>
      <c r="T113" s="292"/>
      <c r="U113" s="364">
        <f t="shared" ref="U113:AH113" si="13">U99</f>
        <v>0</v>
      </c>
      <c r="V113" s="364">
        <f t="shared" si="13"/>
        <v>0</v>
      </c>
      <c r="W113" s="364">
        <f t="shared" si="13"/>
        <v>0</v>
      </c>
      <c r="X113" s="364">
        <f t="shared" si="13"/>
        <v>0</v>
      </c>
      <c r="Y113" s="364">
        <f t="shared" si="13"/>
        <v>0</v>
      </c>
      <c r="Z113" s="364">
        <f t="shared" si="13"/>
        <v>0</v>
      </c>
      <c r="AA113" s="364">
        <f t="shared" si="13"/>
        <v>0</v>
      </c>
      <c r="AB113" s="364">
        <f t="shared" si="13"/>
        <v>0</v>
      </c>
      <c r="AC113" s="364">
        <f t="shared" si="13"/>
        <v>0</v>
      </c>
      <c r="AD113" s="364">
        <f t="shared" si="13"/>
        <v>0</v>
      </c>
      <c r="AE113" s="364">
        <f t="shared" si="13"/>
        <v>0</v>
      </c>
      <c r="AF113" s="364">
        <f t="shared" si="13"/>
        <v>0</v>
      </c>
      <c r="AG113" s="364">
        <f t="shared" si="13"/>
        <v>0</v>
      </c>
      <c r="AH113" s="364">
        <f t="shared" si="13"/>
        <v>0</v>
      </c>
      <c r="AI113" s="296"/>
      <c r="AJ113" s="364">
        <f>AJ99</f>
        <v>0</v>
      </c>
      <c r="AK113" s="382">
        <f>AK99</f>
        <v>0</v>
      </c>
      <c r="AL113" s="295"/>
    </row>
    <row r="114" spans="1:38" s="22" customFormat="1" ht="12.75" customHeight="1" x14ac:dyDescent="0.2">
      <c r="A114" s="8">
        <v>1</v>
      </c>
      <c r="B114" s="343"/>
      <c r="C114" s="343"/>
      <c r="D114" s="343"/>
      <c r="E114" s="343"/>
      <c r="F114" s="345"/>
      <c r="G114" s="438"/>
      <c r="H114" s="287"/>
      <c r="I114" s="439"/>
      <c r="J114" s="364">
        <f t="shared" ref="J114:J144" si="14">SUM(B114:F114)</f>
        <v>0</v>
      </c>
      <c r="K114" s="363">
        <f t="shared" ref="K114:K144" si="15">SUM(U114:AK114)-SUM(L114:R114)</f>
        <v>0</v>
      </c>
      <c r="L114" s="343"/>
      <c r="M114" s="343"/>
      <c r="N114" s="343"/>
      <c r="O114" s="367"/>
      <c r="P114" s="344"/>
      <c r="Q114" s="343"/>
      <c r="R114" s="345"/>
      <c r="S114" s="16" t="s">
        <v>59</v>
      </c>
      <c r="T114" s="8">
        <v>1</v>
      </c>
      <c r="U114" s="343"/>
      <c r="V114" s="343"/>
      <c r="W114" s="343"/>
      <c r="X114" s="343"/>
      <c r="Y114" s="343"/>
      <c r="Z114" s="343"/>
      <c r="AA114" s="343"/>
      <c r="AB114" s="343"/>
      <c r="AC114" s="343"/>
      <c r="AD114" s="343"/>
      <c r="AE114" s="343"/>
      <c r="AF114" s="343"/>
      <c r="AG114" s="343"/>
      <c r="AH114" s="367"/>
      <c r="AI114" s="287"/>
      <c r="AJ114" s="343"/>
      <c r="AK114" s="345"/>
      <c r="AL114" s="16" t="s">
        <v>59</v>
      </c>
    </row>
    <row r="115" spans="1:38" s="22" customFormat="1" ht="12.75" customHeight="1" x14ac:dyDescent="0.2">
      <c r="A115" s="8">
        <v>2</v>
      </c>
      <c r="B115" s="343"/>
      <c r="C115" s="343"/>
      <c r="D115" s="343"/>
      <c r="E115" s="343"/>
      <c r="F115" s="345"/>
      <c r="G115" s="438"/>
      <c r="H115" s="287"/>
      <c r="I115" s="439"/>
      <c r="J115" s="364">
        <f t="shared" si="14"/>
        <v>0</v>
      </c>
      <c r="K115" s="363">
        <f t="shared" si="15"/>
        <v>0</v>
      </c>
      <c r="L115" s="343"/>
      <c r="M115" s="343"/>
      <c r="N115" s="343"/>
      <c r="O115" s="367"/>
      <c r="P115" s="344"/>
      <c r="Q115" s="343"/>
      <c r="R115" s="345"/>
      <c r="S115" s="16" t="s">
        <v>60</v>
      </c>
      <c r="T115" s="8">
        <v>2</v>
      </c>
      <c r="U115" s="343"/>
      <c r="V115" s="343"/>
      <c r="W115" s="343"/>
      <c r="X115" s="343"/>
      <c r="Y115" s="343"/>
      <c r="Z115" s="343"/>
      <c r="AA115" s="343"/>
      <c r="AB115" s="343"/>
      <c r="AC115" s="343"/>
      <c r="AD115" s="343"/>
      <c r="AE115" s="343"/>
      <c r="AF115" s="343"/>
      <c r="AG115" s="343"/>
      <c r="AH115" s="367"/>
      <c r="AI115" s="287"/>
      <c r="AJ115" s="343"/>
      <c r="AK115" s="345"/>
      <c r="AL115" s="16" t="s">
        <v>60</v>
      </c>
    </row>
    <row r="116" spans="1:38" s="22" customFormat="1" ht="12.75" customHeight="1" x14ac:dyDescent="0.2">
      <c r="A116" s="8">
        <v>3</v>
      </c>
      <c r="B116" s="343"/>
      <c r="C116" s="343"/>
      <c r="D116" s="343"/>
      <c r="E116" s="343"/>
      <c r="F116" s="345"/>
      <c r="G116" s="438"/>
      <c r="H116" s="287"/>
      <c r="I116" s="439"/>
      <c r="J116" s="364">
        <f t="shared" si="14"/>
        <v>0</v>
      </c>
      <c r="K116" s="363">
        <f t="shared" si="15"/>
        <v>0</v>
      </c>
      <c r="L116" s="343"/>
      <c r="M116" s="343"/>
      <c r="N116" s="343"/>
      <c r="O116" s="367"/>
      <c r="P116" s="344"/>
      <c r="Q116" s="343"/>
      <c r="R116" s="345"/>
      <c r="S116" s="16" t="s">
        <v>61</v>
      </c>
      <c r="T116" s="8">
        <v>3</v>
      </c>
      <c r="U116" s="343"/>
      <c r="V116" s="343"/>
      <c r="W116" s="343"/>
      <c r="X116" s="343"/>
      <c r="Y116" s="343"/>
      <c r="Z116" s="343"/>
      <c r="AA116" s="343"/>
      <c r="AB116" s="343"/>
      <c r="AC116" s="343"/>
      <c r="AD116" s="343"/>
      <c r="AE116" s="343"/>
      <c r="AF116" s="343"/>
      <c r="AG116" s="343"/>
      <c r="AH116" s="367"/>
      <c r="AI116" s="287"/>
      <c r="AJ116" s="343"/>
      <c r="AK116" s="345"/>
      <c r="AL116" s="16" t="s">
        <v>61</v>
      </c>
    </row>
    <row r="117" spans="1:38" s="22" customFormat="1" ht="12.75" customHeight="1" x14ac:dyDescent="0.2">
      <c r="A117" s="8">
        <v>4</v>
      </c>
      <c r="B117" s="343"/>
      <c r="C117" s="343"/>
      <c r="D117" s="343"/>
      <c r="E117" s="343"/>
      <c r="F117" s="345"/>
      <c r="G117" s="438"/>
      <c r="H117" s="287"/>
      <c r="I117" s="439"/>
      <c r="J117" s="364">
        <f t="shared" si="14"/>
        <v>0</v>
      </c>
      <c r="K117" s="363">
        <f t="shared" si="15"/>
        <v>0</v>
      </c>
      <c r="L117" s="343"/>
      <c r="M117" s="343"/>
      <c r="N117" s="343"/>
      <c r="O117" s="367"/>
      <c r="P117" s="344"/>
      <c r="Q117" s="343"/>
      <c r="R117" s="345"/>
      <c r="S117" s="16" t="s">
        <v>62</v>
      </c>
      <c r="T117" s="8">
        <v>4</v>
      </c>
      <c r="U117" s="343"/>
      <c r="V117" s="343"/>
      <c r="W117" s="343"/>
      <c r="X117" s="343"/>
      <c r="Y117" s="343"/>
      <c r="Z117" s="343"/>
      <c r="AA117" s="343"/>
      <c r="AB117" s="343"/>
      <c r="AC117" s="343"/>
      <c r="AD117" s="343"/>
      <c r="AE117" s="343"/>
      <c r="AF117" s="343"/>
      <c r="AG117" s="343"/>
      <c r="AH117" s="367"/>
      <c r="AI117" s="287"/>
      <c r="AJ117" s="343"/>
      <c r="AK117" s="345"/>
      <c r="AL117" s="16" t="s">
        <v>62</v>
      </c>
    </row>
    <row r="118" spans="1:38" s="22" customFormat="1" ht="12.75" customHeight="1" x14ac:dyDescent="0.2">
      <c r="A118" s="8">
        <v>5</v>
      </c>
      <c r="B118" s="343"/>
      <c r="C118" s="343"/>
      <c r="D118" s="343"/>
      <c r="E118" s="343"/>
      <c r="F118" s="345"/>
      <c r="G118" s="440"/>
      <c r="H118" s="287"/>
      <c r="I118" s="439"/>
      <c r="J118" s="364">
        <f t="shared" si="14"/>
        <v>0</v>
      </c>
      <c r="K118" s="363">
        <f t="shared" si="15"/>
        <v>0</v>
      </c>
      <c r="L118" s="343"/>
      <c r="M118" s="343"/>
      <c r="N118" s="343"/>
      <c r="O118" s="367"/>
      <c r="P118" s="344"/>
      <c r="Q118" s="343"/>
      <c r="R118" s="345"/>
      <c r="S118" s="16" t="s">
        <v>63</v>
      </c>
      <c r="T118" s="8">
        <v>5</v>
      </c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67"/>
      <c r="AI118" s="287"/>
      <c r="AJ118" s="343"/>
      <c r="AK118" s="345"/>
      <c r="AL118" s="16" t="s">
        <v>63</v>
      </c>
    </row>
    <row r="119" spans="1:38" s="22" customFormat="1" ht="12.75" customHeight="1" x14ac:dyDescent="0.2">
      <c r="A119" s="17">
        <v>6</v>
      </c>
      <c r="B119" s="346"/>
      <c r="C119" s="346"/>
      <c r="D119" s="346"/>
      <c r="E119" s="346"/>
      <c r="F119" s="348"/>
      <c r="G119" s="438"/>
      <c r="H119" s="288"/>
      <c r="I119" s="441"/>
      <c r="J119" s="364">
        <f t="shared" si="14"/>
        <v>0</v>
      </c>
      <c r="K119" s="363">
        <f t="shared" si="15"/>
        <v>0</v>
      </c>
      <c r="L119" s="346"/>
      <c r="M119" s="346"/>
      <c r="N119" s="346"/>
      <c r="O119" s="368"/>
      <c r="P119" s="347"/>
      <c r="Q119" s="346"/>
      <c r="R119" s="348"/>
      <c r="S119" s="18" t="s">
        <v>64</v>
      </c>
      <c r="T119" s="17">
        <v>6</v>
      </c>
      <c r="U119" s="346"/>
      <c r="V119" s="346"/>
      <c r="W119" s="346"/>
      <c r="X119" s="346"/>
      <c r="Y119" s="346"/>
      <c r="Z119" s="346"/>
      <c r="AA119" s="346"/>
      <c r="AB119" s="346"/>
      <c r="AC119" s="346"/>
      <c r="AD119" s="346"/>
      <c r="AE119" s="346"/>
      <c r="AF119" s="346"/>
      <c r="AG119" s="346"/>
      <c r="AH119" s="368"/>
      <c r="AI119" s="288"/>
      <c r="AJ119" s="346"/>
      <c r="AK119" s="348"/>
      <c r="AL119" s="18" t="s">
        <v>64</v>
      </c>
    </row>
    <row r="120" spans="1:38" s="22" customFormat="1" ht="12.75" customHeight="1" x14ac:dyDescent="0.2">
      <c r="A120" s="8">
        <v>7</v>
      </c>
      <c r="B120" s="343"/>
      <c r="C120" s="343"/>
      <c r="D120" s="343"/>
      <c r="E120" s="343"/>
      <c r="F120" s="345"/>
      <c r="G120" s="438"/>
      <c r="H120" s="287"/>
      <c r="I120" s="439"/>
      <c r="J120" s="364">
        <f t="shared" si="14"/>
        <v>0</v>
      </c>
      <c r="K120" s="363">
        <f t="shared" si="15"/>
        <v>0</v>
      </c>
      <c r="L120" s="343"/>
      <c r="M120" s="343"/>
      <c r="N120" s="343"/>
      <c r="O120" s="367"/>
      <c r="P120" s="344"/>
      <c r="Q120" s="343"/>
      <c r="R120" s="345"/>
      <c r="S120" s="16" t="s">
        <v>65</v>
      </c>
      <c r="T120" s="8">
        <v>7</v>
      </c>
      <c r="U120" s="343"/>
      <c r="V120" s="343"/>
      <c r="W120" s="343"/>
      <c r="X120" s="343"/>
      <c r="Y120" s="343"/>
      <c r="Z120" s="343"/>
      <c r="AA120" s="343"/>
      <c r="AB120" s="343"/>
      <c r="AC120" s="343"/>
      <c r="AD120" s="343"/>
      <c r="AE120" s="343"/>
      <c r="AF120" s="343"/>
      <c r="AG120" s="343"/>
      <c r="AH120" s="367"/>
      <c r="AI120" s="287"/>
      <c r="AJ120" s="343"/>
      <c r="AK120" s="345"/>
      <c r="AL120" s="16" t="s">
        <v>65</v>
      </c>
    </row>
    <row r="121" spans="1:38" s="22" customFormat="1" ht="12.75" customHeight="1" x14ac:dyDescent="0.2">
      <c r="A121" s="8">
        <v>8</v>
      </c>
      <c r="B121" s="343"/>
      <c r="C121" s="343"/>
      <c r="D121" s="343"/>
      <c r="E121" s="343"/>
      <c r="F121" s="345"/>
      <c r="G121" s="438"/>
      <c r="H121" s="287"/>
      <c r="I121" s="439"/>
      <c r="J121" s="364">
        <f t="shared" si="14"/>
        <v>0</v>
      </c>
      <c r="K121" s="363">
        <f t="shared" si="15"/>
        <v>0</v>
      </c>
      <c r="L121" s="343"/>
      <c r="M121" s="343"/>
      <c r="N121" s="343"/>
      <c r="O121" s="367"/>
      <c r="P121" s="344"/>
      <c r="Q121" s="343"/>
      <c r="R121" s="345"/>
      <c r="S121" s="16" t="s">
        <v>66</v>
      </c>
      <c r="T121" s="8">
        <v>8</v>
      </c>
      <c r="U121" s="343"/>
      <c r="V121" s="343"/>
      <c r="W121" s="343"/>
      <c r="X121" s="343"/>
      <c r="Y121" s="343"/>
      <c r="Z121" s="343"/>
      <c r="AA121" s="343"/>
      <c r="AB121" s="343"/>
      <c r="AC121" s="343"/>
      <c r="AD121" s="343"/>
      <c r="AE121" s="343"/>
      <c r="AF121" s="343"/>
      <c r="AG121" s="343"/>
      <c r="AH121" s="367"/>
      <c r="AI121" s="287"/>
      <c r="AJ121" s="343"/>
      <c r="AK121" s="345"/>
      <c r="AL121" s="16" t="s">
        <v>66</v>
      </c>
    </row>
    <row r="122" spans="1:38" s="22" customFormat="1" ht="12.75" customHeight="1" x14ac:dyDescent="0.2">
      <c r="A122" s="8">
        <v>9</v>
      </c>
      <c r="B122" s="343"/>
      <c r="C122" s="343"/>
      <c r="D122" s="343"/>
      <c r="E122" s="343"/>
      <c r="F122" s="345"/>
      <c r="G122" s="438"/>
      <c r="H122" s="287"/>
      <c r="I122" s="439"/>
      <c r="J122" s="364">
        <f t="shared" si="14"/>
        <v>0</v>
      </c>
      <c r="K122" s="363">
        <f t="shared" si="15"/>
        <v>0</v>
      </c>
      <c r="L122" s="343"/>
      <c r="M122" s="343"/>
      <c r="N122" s="343"/>
      <c r="O122" s="367"/>
      <c r="P122" s="344"/>
      <c r="Q122" s="343"/>
      <c r="R122" s="345"/>
      <c r="S122" s="16" t="s">
        <v>67</v>
      </c>
      <c r="T122" s="8">
        <v>9</v>
      </c>
      <c r="U122" s="343"/>
      <c r="V122" s="343"/>
      <c r="W122" s="343"/>
      <c r="X122" s="343"/>
      <c r="Y122" s="343"/>
      <c r="Z122" s="343"/>
      <c r="AA122" s="343"/>
      <c r="AB122" s="343"/>
      <c r="AC122" s="343"/>
      <c r="AD122" s="343"/>
      <c r="AE122" s="343"/>
      <c r="AF122" s="343"/>
      <c r="AG122" s="343"/>
      <c r="AH122" s="367"/>
      <c r="AI122" s="287"/>
      <c r="AJ122" s="343"/>
      <c r="AK122" s="345"/>
      <c r="AL122" s="16" t="s">
        <v>67</v>
      </c>
    </row>
    <row r="123" spans="1:38" s="22" customFormat="1" ht="12.75" customHeight="1" x14ac:dyDescent="0.2">
      <c r="A123" s="8">
        <v>10</v>
      </c>
      <c r="B123" s="343"/>
      <c r="C123" s="343"/>
      <c r="D123" s="343"/>
      <c r="E123" s="343"/>
      <c r="F123" s="345"/>
      <c r="G123" s="438"/>
      <c r="H123" s="287"/>
      <c r="I123" s="439"/>
      <c r="J123" s="364">
        <f t="shared" si="14"/>
        <v>0</v>
      </c>
      <c r="K123" s="363">
        <f t="shared" si="15"/>
        <v>0</v>
      </c>
      <c r="L123" s="343"/>
      <c r="M123" s="343"/>
      <c r="N123" s="343"/>
      <c r="O123" s="367"/>
      <c r="P123" s="344"/>
      <c r="Q123" s="343"/>
      <c r="R123" s="345"/>
      <c r="S123" s="16" t="s">
        <v>68</v>
      </c>
      <c r="T123" s="8">
        <v>10</v>
      </c>
      <c r="U123" s="343"/>
      <c r="V123" s="343"/>
      <c r="W123" s="343"/>
      <c r="X123" s="343"/>
      <c r="Y123" s="343"/>
      <c r="Z123" s="343"/>
      <c r="AA123" s="343"/>
      <c r="AB123" s="343"/>
      <c r="AC123" s="343"/>
      <c r="AD123" s="343"/>
      <c r="AE123" s="343"/>
      <c r="AF123" s="343"/>
      <c r="AG123" s="343"/>
      <c r="AH123" s="367"/>
      <c r="AI123" s="287"/>
      <c r="AJ123" s="343"/>
      <c r="AK123" s="345"/>
      <c r="AL123" s="16" t="s">
        <v>68</v>
      </c>
    </row>
    <row r="124" spans="1:38" s="22" customFormat="1" ht="12.75" customHeight="1" x14ac:dyDescent="0.2">
      <c r="A124" s="8">
        <v>11</v>
      </c>
      <c r="B124" s="343"/>
      <c r="C124" s="343"/>
      <c r="D124" s="343"/>
      <c r="E124" s="343"/>
      <c r="F124" s="345"/>
      <c r="G124" s="438"/>
      <c r="H124" s="287"/>
      <c r="I124" s="439"/>
      <c r="J124" s="364">
        <f t="shared" si="14"/>
        <v>0</v>
      </c>
      <c r="K124" s="363">
        <f t="shared" si="15"/>
        <v>0</v>
      </c>
      <c r="L124" s="343"/>
      <c r="M124" s="343"/>
      <c r="N124" s="343"/>
      <c r="O124" s="367"/>
      <c r="P124" s="344"/>
      <c r="Q124" s="343"/>
      <c r="R124" s="345"/>
      <c r="S124" s="16" t="s">
        <v>69</v>
      </c>
      <c r="T124" s="8">
        <v>11</v>
      </c>
      <c r="U124" s="343"/>
      <c r="V124" s="343"/>
      <c r="W124" s="343"/>
      <c r="X124" s="343"/>
      <c r="Y124" s="343"/>
      <c r="Z124" s="343"/>
      <c r="AA124" s="343"/>
      <c r="AB124" s="343"/>
      <c r="AC124" s="343"/>
      <c r="AD124" s="343"/>
      <c r="AE124" s="343"/>
      <c r="AF124" s="343"/>
      <c r="AG124" s="343"/>
      <c r="AH124" s="367"/>
      <c r="AI124" s="287"/>
      <c r="AJ124" s="343"/>
      <c r="AK124" s="345"/>
      <c r="AL124" s="16" t="s">
        <v>69</v>
      </c>
    </row>
    <row r="125" spans="1:38" s="22" customFormat="1" ht="12.75" customHeight="1" x14ac:dyDescent="0.2">
      <c r="A125" s="8">
        <v>12</v>
      </c>
      <c r="B125" s="343"/>
      <c r="C125" s="343"/>
      <c r="D125" s="343"/>
      <c r="E125" s="343"/>
      <c r="F125" s="345"/>
      <c r="G125" s="438"/>
      <c r="H125" s="287"/>
      <c r="I125" s="439"/>
      <c r="J125" s="364">
        <f t="shared" si="14"/>
        <v>0</v>
      </c>
      <c r="K125" s="363">
        <f t="shared" si="15"/>
        <v>0</v>
      </c>
      <c r="L125" s="343"/>
      <c r="M125" s="343"/>
      <c r="N125" s="343"/>
      <c r="O125" s="367"/>
      <c r="P125" s="344"/>
      <c r="Q125" s="343"/>
      <c r="R125" s="345"/>
      <c r="S125" s="16" t="s">
        <v>70</v>
      </c>
      <c r="T125" s="8">
        <v>12</v>
      </c>
      <c r="U125" s="343"/>
      <c r="V125" s="343"/>
      <c r="W125" s="343"/>
      <c r="X125" s="343"/>
      <c r="Y125" s="343"/>
      <c r="Z125" s="343"/>
      <c r="AA125" s="343"/>
      <c r="AB125" s="343"/>
      <c r="AC125" s="343"/>
      <c r="AD125" s="343"/>
      <c r="AE125" s="343"/>
      <c r="AF125" s="343"/>
      <c r="AG125" s="343"/>
      <c r="AH125" s="367"/>
      <c r="AI125" s="287"/>
      <c r="AJ125" s="343"/>
      <c r="AK125" s="345"/>
      <c r="AL125" s="16" t="s">
        <v>70</v>
      </c>
    </row>
    <row r="126" spans="1:38" s="22" customFormat="1" ht="12.75" customHeight="1" x14ac:dyDescent="0.2">
      <c r="A126" s="8">
        <v>13</v>
      </c>
      <c r="B126" s="343"/>
      <c r="C126" s="343"/>
      <c r="D126" s="343"/>
      <c r="E126" s="343"/>
      <c r="F126" s="345"/>
      <c r="G126" s="438"/>
      <c r="H126" s="287"/>
      <c r="I126" s="439"/>
      <c r="J126" s="364">
        <f t="shared" si="14"/>
        <v>0</v>
      </c>
      <c r="K126" s="363">
        <f t="shared" si="15"/>
        <v>0</v>
      </c>
      <c r="L126" s="343"/>
      <c r="M126" s="343"/>
      <c r="N126" s="343"/>
      <c r="O126" s="367"/>
      <c r="P126" s="344"/>
      <c r="Q126" s="343"/>
      <c r="R126" s="345"/>
      <c r="S126" s="16" t="s">
        <v>71</v>
      </c>
      <c r="T126" s="8">
        <v>13</v>
      </c>
      <c r="U126" s="343"/>
      <c r="V126" s="343"/>
      <c r="W126" s="343"/>
      <c r="X126" s="343"/>
      <c r="Y126" s="343"/>
      <c r="Z126" s="343"/>
      <c r="AA126" s="343"/>
      <c r="AB126" s="343"/>
      <c r="AC126" s="343"/>
      <c r="AD126" s="343"/>
      <c r="AE126" s="343"/>
      <c r="AF126" s="343"/>
      <c r="AG126" s="343"/>
      <c r="AH126" s="367"/>
      <c r="AI126" s="287"/>
      <c r="AJ126" s="343"/>
      <c r="AK126" s="345"/>
      <c r="AL126" s="16" t="s">
        <v>71</v>
      </c>
    </row>
    <row r="127" spans="1:38" s="22" customFormat="1" ht="12.75" customHeight="1" x14ac:dyDescent="0.2">
      <c r="A127" s="8">
        <v>14</v>
      </c>
      <c r="B127" s="343"/>
      <c r="C127" s="343"/>
      <c r="D127" s="343"/>
      <c r="E127" s="343"/>
      <c r="F127" s="345"/>
      <c r="G127" s="438"/>
      <c r="H127" s="287"/>
      <c r="I127" s="439"/>
      <c r="J127" s="364">
        <f t="shared" si="14"/>
        <v>0</v>
      </c>
      <c r="K127" s="363">
        <f t="shared" si="15"/>
        <v>0</v>
      </c>
      <c r="L127" s="343"/>
      <c r="M127" s="343"/>
      <c r="N127" s="343"/>
      <c r="O127" s="367"/>
      <c r="P127" s="344"/>
      <c r="Q127" s="343"/>
      <c r="R127" s="345"/>
      <c r="S127" s="16" t="s">
        <v>72</v>
      </c>
      <c r="T127" s="8">
        <v>14</v>
      </c>
      <c r="U127" s="343"/>
      <c r="V127" s="343"/>
      <c r="W127" s="343"/>
      <c r="X127" s="343"/>
      <c r="Y127" s="343"/>
      <c r="Z127" s="343"/>
      <c r="AA127" s="343"/>
      <c r="AB127" s="343"/>
      <c r="AC127" s="343"/>
      <c r="AD127" s="343"/>
      <c r="AE127" s="343"/>
      <c r="AF127" s="343"/>
      <c r="AG127" s="343"/>
      <c r="AH127" s="367"/>
      <c r="AI127" s="287"/>
      <c r="AJ127" s="343"/>
      <c r="AK127" s="345"/>
      <c r="AL127" s="16" t="s">
        <v>72</v>
      </c>
    </row>
    <row r="128" spans="1:38" s="22" customFormat="1" ht="12.75" customHeight="1" x14ac:dyDescent="0.2">
      <c r="A128" s="8">
        <v>15</v>
      </c>
      <c r="B128" s="343"/>
      <c r="C128" s="343"/>
      <c r="D128" s="343"/>
      <c r="E128" s="343"/>
      <c r="F128" s="345"/>
      <c r="G128" s="438"/>
      <c r="H128" s="287"/>
      <c r="I128" s="439"/>
      <c r="J128" s="364">
        <f t="shared" si="14"/>
        <v>0</v>
      </c>
      <c r="K128" s="363">
        <f t="shared" si="15"/>
        <v>0</v>
      </c>
      <c r="L128" s="343"/>
      <c r="M128" s="343"/>
      <c r="N128" s="343"/>
      <c r="O128" s="367"/>
      <c r="P128" s="344"/>
      <c r="Q128" s="343"/>
      <c r="R128" s="345"/>
      <c r="S128" s="16" t="s">
        <v>73</v>
      </c>
      <c r="T128" s="8">
        <v>15</v>
      </c>
      <c r="U128" s="343"/>
      <c r="V128" s="343"/>
      <c r="W128" s="343"/>
      <c r="X128" s="343"/>
      <c r="Y128" s="343"/>
      <c r="Z128" s="343"/>
      <c r="AA128" s="343"/>
      <c r="AB128" s="343"/>
      <c r="AC128" s="343"/>
      <c r="AD128" s="343"/>
      <c r="AE128" s="343"/>
      <c r="AF128" s="343"/>
      <c r="AG128" s="343"/>
      <c r="AH128" s="367"/>
      <c r="AI128" s="287"/>
      <c r="AJ128" s="343"/>
      <c r="AK128" s="345"/>
      <c r="AL128" s="16" t="s">
        <v>73</v>
      </c>
    </row>
    <row r="129" spans="1:38" s="22" customFormat="1" ht="12.75" customHeight="1" x14ac:dyDescent="0.2">
      <c r="A129" s="8">
        <v>16</v>
      </c>
      <c r="B129" s="343"/>
      <c r="C129" s="343"/>
      <c r="D129" s="343"/>
      <c r="E129" s="343"/>
      <c r="F129" s="345"/>
      <c r="G129" s="438"/>
      <c r="H129" s="287"/>
      <c r="I129" s="439"/>
      <c r="J129" s="364">
        <f t="shared" si="14"/>
        <v>0</v>
      </c>
      <c r="K129" s="363">
        <f t="shared" si="15"/>
        <v>0</v>
      </c>
      <c r="L129" s="343"/>
      <c r="M129" s="343"/>
      <c r="N129" s="343"/>
      <c r="O129" s="367"/>
      <c r="P129" s="344"/>
      <c r="Q129" s="343"/>
      <c r="R129" s="345"/>
      <c r="S129" s="16" t="s">
        <v>74</v>
      </c>
      <c r="T129" s="8">
        <v>16</v>
      </c>
      <c r="U129" s="343"/>
      <c r="V129" s="343"/>
      <c r="W129" s="343"/>
      <c r="X129" s="343"/>
      <c r="Y129" s="343"/>
      <c r="Z129" s="343"/>
      <c r="AA129" s="343"/>
      <c r="AB129" s="343"/>
      <c r="AC129" s="343"/>
      <c r="AD129" s="343"/>
      <c r="AE129" s="343"/>
      <c r="AF129" s="343"/>
      <c r="AG129" s="343"/>
      <c r="AH129" s="367"/>
      <c r="AI129" s="287"/>
      <c r="AJ129" s="343"/>
      <c r="AK129" s="345"/>
      <c r="AL129" s="16" t="s">
        <v>74</v>
      </c>
    </row>
    <row r="130" spans="1:38" s="22" customFormat="1" ht="12.75" customHeight="1" x14ac:dyDescent="0.2">
      <c r="A130" s="8">
        <v>17</v>
      </c>
      <c r="B130" s="343"/>
      <c r="C130" s="343"/>
      <c r="D130" s="343"/>
      <c r="E130" s="343"/>
      <c r="F130" s="345"/>
      <c r="G130" s="438"/>
      <c r="H130" s="287"/>
      <c r="I130" s="439"/>
      <c r="J130" s="364">
        <f t="shared" si="14"/>
        <v>0</v>
      </c>
      <c r="K130" s="363">
        <f t="shared" si="15"/>
        <v>0</v>
      </c>
      <c r="L130" s="343"/>
      <c r="M130" s="343"/>
      <c r="N130" s="343"/>
      <c r="O130" s="367"/>
      <c r="P130" s="344"/>
      <c r="Q130" s="343"/>
      <c r="R130" s="345"/>
      <c r="S130" s="16" t="s">
        <v>75</v>
      </c>
      <c r="T130" s="8">
        <v>17</v>
      </c>
      <c r="U130" s="343"/>
      <c r="V130" s="343"/>
      <c r="W130" s="343"/>
      <c r="X130" s="343"/>
      <c r="Y130" s="343"/>
      <c r="Z130" s="343"/>
      <c r="AA130" s="343"/>
      <c r="AB130" s="343"/>
      <c r="AC130" s="343"/>
      <c r="AD130" s="343"/>
      <c r="AE130" s="343"/>
      <c r="AF130" s="343"/>
      <c r="AG130" s="343"/>
      <c r="AH130" s="367"/>
      <c r="AI130" s="287"/>
      <c r="AJ130" s="343"/>
      <c r="AK130" s="345"/>
      <c r="AL130" s="16" t="s">
        <v>75</v>
      </c>
    </row>
    <row r="131" spans="1:38" s="22" customFormat="1" ht="12.75" customHeight="1" x14ac:dyDescent="0.2">
      <c r="A131" s="8">
        <v>18</v>
      </c>
      <c r="B131" s="343"/>
      <c r="C131" s="343"/>
      <c r="D131" s="343"/>
      <c r="E131" s="343"/>
      <c r="F131" s="345"/>
      <c r="G131" s="438"/>
      <c r="H131" s="287"/>
      <c r="I131" s="439"/>
      <c r="J131" s="364">
        <f t="shared" si="14"/>
        <v>0</v>
      </c>
      <c r="K131" s="363">
        <f t="shared" si="15"/>
        <v>0</v>
      </c>
      <c r="L131" s="343"/>
      <c r="M131" s="343"/>
      <c r="N131" s="343"/>
      <c r="O131" s="367"/>
      <c r="P131" s="344"/>
      <c r="Q131" s="343"/>
      <c r="R131" s="345"/>
      <c r="S131" s="16" t="s">
        <v>76</v>
      </c>
      <c r="T131" s="8">
        <v>18</v>
      </c>
      <c r="U131" s="343"/>
      <c r="V131" s="343"/>
      <c r="W131" s="343"/>
      <c r="X131" s="343"/>
      <c r="Y131" s="343"/>
      <c r="Z131" s="343"/>
      <c r="AA131" s="343"/>
      <c r="AB131" s="343"/>
      <c r="AC131" s="343"/>
      <c r="AD131" s="343"/>
      <c r="AE131" s="343"/>
      <c r="AF131" s="343"/>
      <c r="AG131" s="343"/>
      <c r="AH131" s="367"/>
      <c r="AI131" s="287"/>
      <c r="AJ131" s="343"/>
      <c r="AK131" s="345"/>
      <c r="AL131" s="16" t="s">
        <v>76</v>
      </c>
    </row>
    <row r="132" spans="1:38" s="22" customFormat="1" ht="12.75" customHeight="1" x14ac:dyDescent="0.2">
      <c r="A132" s="8">
        <v>19</v>
      </c>
      <c r="B132" s="343"/>
      <c r="C132" s="343"/>
      <c r="D132" s="343"/>
      <c r="E132" s="343"/>
      <c r="F132" s="345"/>
      <c r="G132" s="438"/>
      <c r="H132" s="287"/>
      <c r="I132" s="439"/>
      <c r="J132" s="364">
        <f t="shared" si="14"/>
        <v>0</v>
      </c>
      <c r="K132" s="363">
        <f t="shared" si="15"/>
        <v>0</v>
      </c>
      <c r="L132" s="343"/>
      <c r="M132" s="343"/>
      <c r="N132" s="343"/>
      <c r="O132" s="367"/>
      <c r="P132" s="344"/>
      <c r="Q132" s="343"/>
      <c r="R132" s="345"/>
      <c r="S132" s="16" t="s">
        <v>77</v>
      </c>
      <c r="T132" s="8">
        <v>19</v>
      </c>
      <c r="U132" s="343"/>
      <c r="V132" s="343"/>
      <c r="W132" s="343"/>
      <c r="X132" s="343"/>
      <c r="Y132" s="343"/>
      <c r="Z132" s="343"/>
      <c r="AA132" s="343"/>
      <c r="AB132" s="343"/>
      <c r="AC132" s="343"/>
      <c r="AD132" s="343"/>
      <c r="AE132" s="343"/>
      <c r="AF132" s="343"/>
      <c r="AG132" s="343"/>
      <c r="AH132" s="367"/>
      <c r="AI132" s="287"/>
      <c r="AJ132" s="343"/>
      <c r="AK132" s="345"/>
      <c r="AL132" s="16" t="s">
        <v>77</v>
      </c>
    </row>
    <row r="133" spans="1:38" s="22" customFormat="1" ht="12.75" customHeight="1" x14ac:dyDescent="0.2">
      <c r="A133" s="8">
        <v>20</v>
      </c>
      <c r="B133" s="343"/>
      <c r="C133" s="343"/>
      <c r="D133" s="343"/>
      <c r="E133" s="343"/>
      <c r="F133" s="345"/>
      <c r="G133" s="438"/>
      <c r="H133" s="287"/>
      <c r="I133" s="439"/>
      <c r="J133" s="364">
        <f t="shared" si="14"/>
        <v>0</v>
      </c>
      <c r="K133" s="363">
        <f t="shared" si="15"/>
        <v>0</v>
      </c>
      <c r="L133" s="343"/>
      <c r="M133" s="343"/>
      <c r="N133" s="343"/>
      <c r="O133" s="367"/>
      <c r="P133" s="344"/>
      <c r="Q133" s="343"/>
      <c r="R133" s="345"/>
      <c r="S133" s="16" t="s">
        <v>78</v>
      </c>
      <c r="T133" s="8">
        <v>20</v>
      </c>
      <c r="U133" s="343"/>
      <c r="V133" s="343"/>
      <c r="W133" s="343"/>
      <c r="X133" s="343"/>
      <c r="Y133" s="343"/>
      <c r="Z133" s="343"/>
      <c r="AA133" s="343"/>
      <c r="AB133" s="343"/>
      <c r="AC133" s="343"/>
      <c r="AD133" s="343"/>
      <c r="AE133" s="343"/>
      <c r="AF133" s="343"/>
      <c r="AG133" s="343"/>
      <c r="AH133" s="367"/>
      <c r="AI133" s="287"/>
      <c r="AJ133" s="343"/>
      <c r="AK133" s="345"/>
      <c r="AL133" s="16" t="s">
        <v>78</v>
      </c>
    </row>
    <row r="134" spans="1:38" s="22" customFormat="1" ht="12.75" customHeight="1" x14ac:dyDescent="0.2">
      <c r="A134" s="8">
        <v>21</v>
      </c>
      <c r="B134" s="343"/>
      <c r="C134" s="343"/>
      <c r="D134" s="343"/>
      <c r="E134" s="343"/>
      <c r="F134" s="345"/>
      <c r="G134" s="438"/>
      <c r="H134" s="287"/>
      <c r="I134" s="439"/>
      <c r="J134" s="364">
        <f t="shared" si="14"/>
        <v>0</v>
      </c>
      <c r="K134" s="363">
        <f t="shared" si="15"/>
        <v>0</v>
      </c>
      <c r="L134" s="343"/>
      <c r="M134" s="343"/>
      <c r="N134" s="343"/>
      <c r="O134" s="367"/>
      <c r="P134" s="344"/>
      <c r="Q134" s="343"/>
      <c r="R134" s="345"/>
      <c r="S134" s="16" t="s">
        <v>79</v>
      </c>
      <c r="T134" s="8">
        <v>21</v>
      </c>
      <c r="U134" s="343"/>
      <c r="V134" s="343"/>
      <c r="W134" s="343"/>
      <c r="X134" s="343"/>
      <c r="Y134" s="343"/>
      <c r="Z134" s="343"/>
      <c r="AA134" s="343"/>
      <c r="AB134" s="343"/>
      <c r="AC134" s="343"/>
      <c r="AD134" s="343"/>
      <c r="AE134" s="343"/>
      <c r="AF134" s="343"/>
      <c r="AG134" s="343"/>
      <c r="AH134" s="367"/>
      <c r="AI134" s="287"/>
      <c r="AJ134" s="343"/>
      <c r="AK134" s="345"/>
      <c r="AL134" s="16" t="s">
        <v>79</v>
      </c>
    </row>
    <row r="135" spans="1:38" s="22" customFormat="1" ht="12.75" customHeight="1" x14ac:dyDescent="0.2">
      <c r="A135" s="8">
        <v>22</v>
      </c>
      <c r="B135" s="343"/>
      <c r="C135" s="343"/>
      <c r="D135" s="343"/>
      <c r="E135" s="343"/>
      <c r="F135" s="345"/>
      <c r="G135" s="438"/>
      <c r="H135" s="287"/>
      <c r="I135" s="439"/>
      <c r="J135" s="364">
        <f t="shared" si="14"/>
        <v>0</v>
      </c>
      <c r="K135" s="363">
        <f t="shared" si="15"/>
        <v>0</v>
      </c>
      <c r="L135" s="343"/>
      <c r="M135" s="343"/>
      <c r="N135" s="343"/>
      <c r="O135" s="367"/>
      <c r="P135" s="344"/>
      <c r="Q135" s="343"/>
      <c r="R135" s="345"/>
      <c r="S135" s="16" t="s">
        <v>80</v>
      </c>
      <c r="T135" s="8">
        <v>22</v>
      </c>
      <c r="U135" s="343"/>
      <c r="V135" s="343"/>
      <c r="W135" s="343"/>
      <c r="X135" s="343"/>
      <c r="Y135" s="343"/>
      <c r="Z135" s="343"/>
      <c r="AA135" s="343"/>
      <c r="AB135" s="343"/>
      <c r="AC135" s="343"/>
      <c r="AD135" s="343"/>
      <c r="AE135" s="343"/>
      <c r="AF135" s="343"/>
      <c r="AG135" s="343"/>
      <c r="AH135" s="367"/>
      <c r="AI135" s="287"/>
      <c r="AJ135" s="343"/>
      <c r="AK135" s="345"/>
      <c r="AL135" s="16" t="s">
        <v>80</v>
      </c>
    </row>
    <row r="136" spans="1:38" s="22" customFormat="1" ht="12.75" customHeight="1" x14ac:dyDescent="0.2">
      <c r="A136" s="8">
        <v>23</v>
      </c>
      <c r="B136" s="343"/>
      <c r="C136" s="343"/>
      <c r="D136" s="343"/>
      <c r="E136" s="343"/>
      <c r="F136" s="345"/>
      <c r="G136" s="438"/>
      <c r="H136" s="287"/>
      <c r="I136" s="439"/>
      <c r="J136" s="364">
        <f t="shared" si="14"/>
        <v>0</v>
      </c>
      <c r="K136" s="363">
        <f t="shared" si="15"/>
        <v>0</v>
      </c>
      <c r="L136" s="343"/>
      <c r="M136" s="343"/>
      <c r="N136" s="343"/>
      <c r="O136" s="367"/>
      <c r="P136" s="344"/>
      <c r="Q136" s="343"/>
      <c r="R136" s="345"/>
      <c r="S136" s="16" t="s">
        <v>81</v>
      </c>
      <c r="T136" s="8">
        <v>23</v>
      </c>
      <c r="U136" s="343"/>
      <c r="V136" s="343"/>
      <c r="W136" s="343"/>
      <c r="X136" s="343"/>
      <c r="Y136" s="343"/>
      <c r="Z136" s="343"/>
      <c r="AA136" s="343"/>
      <c r="AB136" s="343"/>
      <c r="AC136" s="343"/>
      <c r="AD136" s="343"/>
      <c r="AE136" s="343"/>
      <c r="AF136" s="343"/>
      <c r="AG136" s="343"/>
      <c r="AH136" s="367"/>
      <c r="AI136" s="287"/>
      <c r="AJ136" s="343"/>
      <c r="AK136" s="345"/>
      <c r="AL136" s="16" t="s">
        <v>81</v>
      </c>
    </row>
    <row r="137" spans="1:38" s="22" customFormat="1" ht="12.75" customHeight="1" x14ac:dyDescent="0.2">
      <c r="A137" s="8">
        <v>24</v>
      </c>
      <c r="B137" s="343"/>
      <c r="C137" s="343"/>
      <c r="D137" s="343"/>
      <c r="E137" s="343"/>
      <c r="F137" s="345"/>
      <c r="G137" s="438"/>
      <c r="H137" s="287"/>
      <c r="I137" s="439"/>
      <c r="J137" s="364">
        <f t="shared" si="14"/>
        <v>0</v>
      </c>
      <c r="K137" s="363">
        <f t="shared" si="15"/>
        <v>0</v>
      </c>
      <c r="L137" s="343"/>
      <c r="M137" s="343"/>
      <c r="N137" s="343"/>
      <c r="O137" s="367"/>
      <c r="P137" s="344"/>
      <c r="Q137" s="343"/>
      <c r="R137" s="345"/>
      <c r="S137" s="16" t="s">
        <v>82</v>
      </c>
      <c r="T137" s="8">
        <v>24</v>
      </c>
      <c r="U137" s="343"/>
      <c r="V137" s="343"/>
      <c r="W137" s="343"/>
      <c r="X137" s="343"/>
      <c r="Y137" s="343"/>
      <c r="Z137" s="343"/>
      <c r="AA137" s="343"/>
      <c r="AB137" s="343"/>
      <c r="AC137" s="343"/>
      <c r="AD137" s="343"/>
      <c r="AE137" s="343"/>
      <c r="AF137" s="343"/>
      <c r="AG137" s="343"/>
      <c r="AH137" s="367"/>
      <c r="AI137" s="287"/>
      <c r="AJ137" s="343"/>
      <c r="AK137" s="345"/>
      <c r="AL137" s="16" t="s">
        <v>82</v>
      </c>
    </row>
    <row r="138" spans="1:38" s="22" customFormat="1" ht="12.75" customHeight="1" x14ac:dyDescent="0.2">
      <c r="A138" s="8">
        <v>25</v>
      </c>
      <c r="B138" s="343"/>
      <c r="C138" s="343"/>
      <c r="D138" s="343"/>
      <c r="E138" s="343"/>
      <c r="F138" s="345"/>
      <c r="G138" s="438"/>
      <c r="H138" s="287"/>
      <c r="I138" s="439"/>
      <c r="J138" s="364">
        <f t="shared" si="14"/>
        <v>0</v>
      </c>
      <c r="K138" s="363">
        <f t="shared" si="15"/>
        <v>0</v>
      </c>
      <c r="L138" s="343"/>
      <c r="M138" s="343"/>
      <c r="N138" s="343"/>
      <c r="O138" s="367"/>
      <c r="P138" s="344"/>
      <c r="Q138" s="343"/>
      <c r="R138" s="345"/>
      <c r="S138" s="16" t="s">
        <v>83</v>
      </c>
      <c r="T138" s="8">
        <v>25</v>
      </c>
      <c r="U138" s="343"/>
      <c r="V138" s="343"/>
      <c r="W138" s="343"/>
      <c r="X138" s="343"/>
      <c r="Y138" s="343"/>
      <c r="Z138" s="343"/>
      <c r="AA138" s="343"/>
      <c r="AB138" s="343"/>
      <c r="AC138" s="343"/>
      <c r="AD138" s="343"/>
      <c r="AE138" s="343"/>
      <c r="AF138" s="343"/>
      <c r="AG138" s="343"/>
      <c r="AH138" s="367"/>
      <c r="AI138" s="287"/>
      <c r="AJ138" s="343"/>
      <c r="AK138" s="345"/>
      <c r="AL138" s="16" t="s">
        <v>83</v>
      </c>
    </row>
    <row r="139" spans="1:38" s="22" customFormat="1" ht="12.75" customHeight="1" x14ac:dyDescent="0.2">
      <c r="A139" s="8">
        <v>26</v>
      </c>
      <c r="B139" s="343"/>
      <c r="C139" s="343"/>
      <c r="D139" s="343"/>
      <c r="E139" s="343"/>
      <c r="F139" s="345"/>
      <c r="G139" s="438"/>
      <c r="H139" s="287"/>
      <c r="I139" s="439"/>
      <c r="J139" s="364">
        <f t="shared" si="14"/>
        <v>0</v>
      </c>
      <c r="K139" s="363">
        <f t="shared" si="15"/>
        <v>0</v>
      </c>
      <c r="L139" s="343"/>
      <c r="M139" s="343"/>
      <c r="N139" s="343"/>
      <c r="O139" s="367"/>
      <c r="P139" s="344"/>
      <c r="Q139" s="343"/>
      <c r="R139" s="345"/>
      <c r="S139" s="16" t="s">
        <v>84</v>
      </c>
      <c r="T139" s="8">
        <v>26</v>
      </c>
      <c r="U139" s="343"/>
      <c r="V139" s="343"/>
      <c r="W139" s="343"/>
      <c r="X139" s="343"/>
      <c r="Y139" s="343"/>
      <c r="Z139" s="343"/>
      <c r="AA139" s="343"/>
      <c r="AB139" s="343"/>
      <c r="AC139" s="343"/>
      <c r="AD139" s="343"/>
      <c r="AE139" s="343"/>
      <c r="AF139" s="343"/>
      <c r="AG139" s="343"/>
      <c r="AH139" s="367"/>
      <c r="AI139" s="287"/>
      <c r="AJ139" s="343"/>
      <c r="AK139" s="345"/>
      <c r="AL139" s="16" t="s">
        <v>84</v>
      </c>
    </row>
    <row r="140" spans="1:38" s="22" customFormat="1" ht="12.75" customHeight="1" x14ac:dyDescent="0.2">
      <c r="A140" s="8">
        <v>27</v>
      </c>
      <c r="B140" s="343"/>
      <c r="C140" s="343"/>
      <c r="D140" s="343"/>
      <c r="E140" s="343"/>
      <c r="F140" s="345"/>
      <c r="G140" s="438"/>
      <c r="H140" s="287"/>
      <c r="I140" s="439"/>
      <c r="J140" s="364">
        <f t="shared" si="14"/>
        <v>0</v>
      </c>
      <c r="K140" s="363">
        <f t="shared" si="15"/>
        <v>0</v>
      </c>
      <c r="L140" s="343"/>
      <c r="M140" s="343"/>
      <c r="N140" s="343"/>
      <c r="O140" s="367"/>
      <c r="P140" s="344"/>
      <c r="Q140" s="343"/>
      <c r="R140" s="345"/>
      <c r="S140" s="16" t="s">
        <v>85</v>
      </c>
      <c r="T140" s="8">
        <v>27</v>
      </c>
      <c r="U140" s="343"/>
      <c r="V140" s="343"/>
      <c r="W140" s="343"/>
      <c r="X140" s="343"/>
      <c r="Y140" s="343"/>
      <c r="Z140" s="343"/>
      <c r="AA140" s="343"/>
      <c r="AB140" s="343"/>
      <c r="AC140" s="343"/>
      <c r="AD140" s="343"/>
      <c r="AE140" s="343"/>
      <c r="AF140" s="343"/>
      <c r="AG140" s="343"/>
      <c r="AH140" s="367"/>
      <c r="AI140" s="287"/>
      <c r="AJ140" s="343"/>
      <c r="AK140" s="345"/>
      <c r="AL140" s="16" t="s">
        <v>85</v>
      </c>
    </row>
    <row r="141" spans="1:38" s="22" customFormat="1" ht="12.75" customHeight="1" x14ac:dyDescent="0.2">
      <c r="A141" s="8">
        <v>28</v>
      </c>
      <c r="B141" s="343"/>
      <c r="C141" s="343"/>
      <c r="D141" s="343"/>
      <c r="E141" s="343"/>
      <c r="F141" s="345"/>
      <c r="G141" s="438"/>
      <c r="H141" s="287"/>
      <c r="I141" s="439"/>
      <c r="J141" s="364">
        <f t="shared" si="14"/>
        <v>0</v>
      </c>
      <c r="K141" s="363">
        <f t="shared" si="15"/>
        <v>0</v>
      </c>
      <c r="L141" s="343"/>
      <c r="M141" s="343"/>
      <c r="N141" s="343"/>
      <c r="O141" s="367"/>
      <c r="P141" s="344"/>
      <c r="Q141" s="343"/>
      <c r="R141" s="345"/>
      <c r="S141" s="16" t="s">
        <v>86</v>
      </c>
      <c r="T141" s="8">
        <v>28</v>
      </c>
      <c r="U141" s="343"/>
      <c r="V141" s="343"/>
      <c r="W141" s="343"/>
      <c r="X141" s="343"/>
      <c r="Y141" s="343"/>
      <c r="Z141" s="343"/>
      <c r="AA141" s="343"/>
      <c r="AB141" s="343"/>
      <c r="AC141" s="343"/>
      <c r="AD141" s="343"/>
      <c r="AE141" s="343"/>
      <c r="AF141" s="343"/>
      <c r="AG141" s="343"/>
      <c r="AH141" s="367"/>
      <c r="AI141" s="287"/>
      <c r="AJ141" s="343"/>
      <c r="AK141" s="345"/>
      <c r="AL141" s="16" t="s">
        <v>86</v>
      </c>
    </row>
    <row r="142" spans="1:38" s="22" customFormat="1" ht="12.75" customHeight="1" x14ac:dyDescent="0.2">
      <c r="A142" s="8">
        <v>29</v>
      </c>
      <c r="B142" s="343"/>
      <c r="C142" s="343"/>
      <c r="D142" s="343"/>
      <c r="E142" s="343"/>
      <c r="F142" s="345"/>
      <c r="G142" s="438"/>
      <c r="H142" s="287"/>
      <c r="I142" s="439"/>
      <c r="J142" s="364">
        <f t="shared" si="14"/>
        <v>0</v>
      </c>
      <c r="K142" s="363">
        <f t="shared" si="15"/>
        <v>0</v>
      </c>
      <c r="L142" s="343"/>
      <c r="M142" s="343"/>
      <c r="N142" s="343"/>
      <c r="O142" s="367"/>
      <c r="P142" s="344"/>
      <c r="Q142" s="343"/>
      <c r="R142" s="345"/>
      <c r="S142" s="16" t="s">
        <v>87</v>
      </c>
      <c r="T142" s="8">
        <v>29</v>
      </c>
      <c r="U142" s="343"/>
      <c r="V142" s="343"/>
      <c r="W142" s="343"/>
      <c r="X142" s="347"/>
      <c r="Y142" s="343"/>
      <c r="Z142" s="343"/>
      <c r="AA142" s="343"/>
      <c r="AB142" s="343"/>
      <c r="AC142" s="343"/>
      <c r="AD142" s="343"/>
      <c r="AE142" s="343"/>
      <c r="AF142" s="343"/>
      <c r="AG142" s="343"/>
      <c r="AH142" s="367"/>
      <c r="AI142" s="287"/>
      <c r="AJ142" s="343"/>
      <c r="AK142" s="345"/>
      <c r="AL142" s="16" t="s">
        <v>87</v>
      </c>
    </row>
    <row r="143" spans="1:38" s="22" customFormat="1" ht="12.75" customHeight="1" x14ac:dyDescent="0.2">
      <c r="A143" s="8">
        <v>30</v>
      </c>
      <c r="B143" s="343"/>
      <c r="C143" s="343"/>
      <c r="D143" s="343"/>
      <c r="E143" s="343"/>
      <c r="F143" s="345"/>
      <c r="G143" s="442"/>
      <c r="H143" s="287"/>
      <c r="I143" s="439"/>
      <c r="J143" s="364">
        <f t="shared" si="14"/>
        <v>0</v>
      </c>
      <c r="K143" s="363">
        <f t="shared" si="15"/>
        <v>0</v>
      </c>
      <c r="L143" s="343"/>
      <c r="M143" s="343"/>
      <c r="N143" s="343"/>
      <c r="O143" s="367"/>
      <c r="P143" s="344"/>
      <c r="Q143" s="343"/>
      <c r="R143" s="345"/>
      <c r="S143" s="16" t="s">
        <v>88</v>
      </c>
      <c r="T143" s="8">
        <v>30</v>
      </c>
      <c r="U143" s="343"/>
      <c r="V143" s="343"/>
      <c r="W143" s="343"/>
      <c r="X143" s="343"/>
      <c r="Y143" s="343"/>
      <c r="Z143" s="343"/>
      <c r="AA143" s="343"/>
      <c r="AB143" s="343"/>
      <c r="AC143" s="343"/>
      <c r="AD143" s="343"/>
      <c r="AE143" s="343"/>
      <c r="AF143" s="343"/>
      <c r="AG143" s="343"/>
      <c r="AH143" s="367"/>
      <c r="AI143" s="287"/>
      <c r="AJ143" s="343"/>
      <c r="AK143" s="345"/>
      <c r="AL143" s="16" t="s">
        <v>88</v>
      </c>
    </row>
    <row r="144" spans="1:38" s="22" customFormat="1" ht="12.75" customHeight="1" x14ac:dyDescent="0.2">
      <c r="A144" s="19">
        <v>31</v>
      </c>
      <c r="B144" s="349"/>
      <c r="C144" s="349"/>
      <c r="D144" s="349"/>
      <c r="E144" s="349"/>
      <c r="F144" s="351"/>
      <c r="G144" s="443"/>
      <c r="H144" s="289"/>
      <c r="I144" s="444"/>
      <c r="J144" s="445">
        <f t="shared" si="14"/>
        <v>0</v>
      </c>
      <c r="K144" s="365">
        <f t="shared" si="15"/>
        <v>0</v>
      </c>
      <c r="L144" s="349"/>
      <c r="M144" s="349"/>
      <c r="N144" s="349"/>
      <c r="O144" s="369"/>
      <c r="P144" s="350"/>
      <c r="Q144" s="349"/>
      <c r="R144" s="351"/>
      <c r="S144" s="20" t="s">
        <v>89</v>
      </c>
      <c r="T144" s="19">
        <v>31</v>
      </c>
      <c r="U144" s="349"/>
      <c r="V144" s="349"/>
      <c r="W144" s="349"/>
      <c r="X144" s="349"/>
      <c r="Y144" s="349"/>
      <c r="Z144" s="349"/>
      <c r="AA144" s="349"/>
      <c r="AB144" s="349"/>
      <c r="AC144" s="349"/>
      <c r="AD144" s="349"/>
      <c r="AE144" s="349"/>
      <c r="AF144" s="349"/>
      <c r="AG144" s="349"/>
      <c r="AH144" s="369"/>
      <c r="AI144" s="289"/>
      <c r="AJ144" s="349"/>
      <c r="AK144" s="351"/>
      <c r="AL144" s="20" t="s">
        <v>89</v>
      </c>
    </row>
    <row r="145" spans="1:38" s="297" customFormat="1" ht="12.75" customHeight="1" thickBot="1" x14ac:dyDescent="0.25">
      <c r="A145" s="298"/>
      <c r="B145" s="360">
        <f>SUM(B113:B144)</f>
        <v>0</v>
      </c>
      <c r="C145" s="360">
        <f>SUM(C113:C144)</f>
        <v>0</v>
      </c>
      <c r="D145" s="360">
        <f>SUM(D113:D144)</f>
        <v>0</v>
      </c>
      <c r="E145" s="361">
        <f>SUM(E113:E144)</f>
        <v>0</v>
      </c>
      <c r="F145" s="362">
        <f>SUM(F113:F144)</f>
        <v>0</v>
      </c>
      <c r="G145" s="299"/>
      <c r="H145" s="299" t="s">
        <v>90</v>
      </c>
      <c r="I145" s="314">
        <f>COUNTA(I114:I144)</f>
        <v>0</v>
      </c>
      <c r="J145" s="360">
        <f t="shared" ref="J145:R145" si="16">SUM(J113:J144)</f>
        <v>0</v>
      </c>
      <c r="K145" s="360">
        <f t="shared" si="16"/>
        <v>0</v>
      </c>
      <c r="L145" s="360">
        <f t="shared" si="16"/>
        <v>0</v>
      </c>
      <c r="M145" s="360">
        <f t="shared" si="16"/>
        <v>0</v>
      </c>
      <c r="N145" s="360">
        <f t="shared" si="16"/>
        <v>0</v>
      </c>
      <c r="O145" s="361">
        <f t="shared" si="16"/>
        <v>0</v>
      </c>
      <c r="P145" s="361">
        <f t="shared" si="16"/>
        <v>0</v>
      </c>
      <c r="Q145" s="360">
        <f t="shared" si="16"/>
        <v>0</v>
      </c>
      <c r="R145" s="366">
        <f t="shared" si="16"/>
        <v>0</v>
      </c>
      <c r="S145" s="300"/>
      <c r="T145" s="298"/>
      <c r="U145" s="360">
        <f t="shared" ref="U145:AH145" si="17">SUM(U113:U144)</f>
        <v>0</v>
      </c>
      <c r="V145" s="360">
        <f t="shared" si="17"/>
        <v>0</v>
      </c>
      <c r="W145" s="360">
        <f t="shared" si="17"/>
        <v>0</v>
      </c>
      <c r="X145" s="360">
        <f t="shared" si="17"/>
        <v>0</v>
      </c>
      <c r="Y145" s="360">
        <f t="shared" si="17"/>
        <v>0</v>
      </c>
      <c r="Z145" s="360">
        <f t="shared" si="17"/>
        <v>0</v>
      </c>
      <c r="AA145" s="360">
        <f t="shared" si="17"/>
        <v>0</v>
      </c>
      <c r="AB145" s="360">
        <f t="shared" si="17"/>
        <v>0</v>
      </c>
      <c r="AC145" s="360">
        <f t="shared" si="17"/>
        <v>0</v>
      </c>
      <c r="AD145" s="360">
        <f t="shared" si="17"/>
        <v>0</v>
      </c>
      <c r="AE145" s="360">
        <f t="shared" si="17"/>
        <v>0</v>
      </c>
      <c r="AF145" s="360">
        <f t="shared" si="17"/>
        <v>0</v>
      </c>
      <c r="AG145" s="360">
        <f t="shared" si="17"/>
        <v>0</v>
      </c>
      <c r="AH145" s="362">
        <f t="shared" si="17"/>
        <v>0</v>
      </c>
      <c r="AI145" s="301"/>
      <c r="AJ145" s="360">
        <f>SUM(AJ113:AJ144)</f>
        <v>0</v>
      </c>
      <c r="AK145" s="366">
        <f>SUM(AK113:AK144)</f>
        <v>0</v>
      </c>
      <c r="AL145" s="300"/>
    </row>
    <row r="146" spans="1:38" ht="12.75" customHeight="1" thickTop="1" x14ac:dyDescent="0.2">
      <c r="A146" s="40"/>
      <c r="B146" s="40"/>
      <c r="C146" s="40"/>
      <c r="D146" s="40"/>
      <c r="E146" s="40"/>
      <c r="F146" s="40"/>
      <c r="G146" s="41"/>
      <c r="H146" s="40"/>
      <c r="I146" s="42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</row>
    <row r="147" spans="1:38" ht="12.75" customHeight="1" x14ac:dyDescent="0.2">
      <c r="A147" s="188"/>
      <c r="B147" s="188"/>
      <c r="C147" s="188"/>
      <c r="D147" s="188"/>
      <c r="E147" s="188"/>
      <c r="F147" s="188"/>
      <c r="G147" s="285"/>
      <c r="H147" s="188"/>
      <c r="I147" s="169"/>
      <c r="J147" s="188"/>
      <c r="K147" s="188"/>
      <c r="L147" s="188"/>
      <c r="M147" s="188"/>
      <c r="N147" s="188"/>
      <c r="O147" s="188"/>
      <c r="P147" s="188"/>
      <c r="Q147" s="188"/>
      <c r="R147" s="188"/>
      <c r="S147" s="188"/>
      <c r="T147" s="188"/>
      <c r="U147" s="188"/>
      <c r="V147" s="188"/>
      <c r="W147" s="188"/>
      <c r="X147" s="188"/>
      <c r="Y147" s="188"/>
      <c r="Z147" s="188"/>
      <c r="AA147" s="188"/>
      <c r="AB147" s="188"/>
      <c r="AC147" s="188"/>
      <c r="AD147" s="188"/>
      <c r="AE147" s="188"/>
      <c r="AF147" s="188"/>
      <c r="AG147" s="188"/>
      <c r="AH147" s="188"/>
      <c r="AI147" s="188"/>
      <c r="AJ147" s="188"/>
      <c r="AK147" s="188"/>
      <c r="AL147" s="188"/>
    </row>
    <row r="148" spans="1:38" ht="12.75" customHeight="1" x14ac:dyDescent="0.2">
      <c r="A148" s="22"/>
      <c r="B148" s="22"/>
      <c r="C148" s="22"/>
      <c r="D148" s="22"/>
      <c r="E148" s="22"/>
      <c r="F148" s="22"/>
      <c r="G148" s="527" t="str">
        <f>$G$10</f>
        <v>UNITED STEELWORKERS - LOCAL UNION</v>
      </c>
      <c r="H148" s="527"/>
      <c r="I148" s="527"/>
      <c r="J148" s="11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11" t="str">
        <f>$AA$10</f>
        <v>FINANCIAL SECRETARY'S CASH BOOK</v>
      </c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</row>
    <row r="149" spans="1:38" ht="12.75" customHeight="1" x14ac:dyDescent="0.2">
      <c r="A149" s="22"/>
      <c r="B149" s="137" t="str">
        <f>$B$11</f>
        <v>Month</v>
      </c>
      <c r="C149" s="73" t="str">
        <f>$C$11</f>
        <v>JULY</v>
      </c>
      <c r="D149" s="137" t="str">
        <f>$D$11</f>
        <v>Year</v>
      </c>
      <c r="E149" s="44">
        <f>$E$11</f>
        <v>0</v>
      </c>
      <c r="F149" s="22"/>
      <c r="G149" s="31"/>
      <c r="H149" s="22"/>
      <c r="I149" s="5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137"/>
      <c r="AJ149" s="179" t="str">
        <f>$C$11</f>
        <v>JULY</v>
      </c>
      <c r="AK149" s="44">
        <f>$E$11</f>
        <v>0</v>
      </c>
    </row>
    <row r="150" spans="1:38" ht="12.75" customHeight="1" x14ac:dyDescent="0.2">
      <c r="A150" s="22"/>
      <c r="B150" s="137" t="str">
        <f>$B$12</f>
        <v>Page No.</v>
      </c>
      <c r="C150" s="177">
        <f>C104+1</f>
        <v>4</v>
      </c>
      <c r="D150" s="110"/>
      <c r="E150" s="110"/>
      <c r="F150" s="22"/>
      <c r="G150" s="31"/>
      <c r="H150" s="22"/>
      <c r="I150" s="5" t="s">
        <v>53</v>
      </c>
      <c r="J150" s="22"/>
      <c r="K150" s="22"/>
      <c r="L150" s="5"/>
      <c r="M150" s="22"/>
      <c r="N150" s="22"/>
      <c r="O150" s="22"/>
      <c r="P150" s="33"/>
      <c r="Q150" s="22"/>
      <c r="R150" s="33"/>
      <c r="S150" s="22"/>
      <c r="T150" s="22"/>
      <c r="U150" s="22"/>
      <c r="V150" s="22"/>
      <c r="W150" s="22"/>
      <c r="X150" s="22"/>
      <c r="Y150" s="22"/>
      <c r="Z150" s="22"/>
      <c r="AA150" s="22"/>
      <c r="AB150" s="34" t="s">
        <v>54</v>
      </c>
      <c r="AC150" s="22"/>
      <c r="AD150" s="22"/>
      <c r="AE150" s="22"/>
      <c r="AF150" s="22"/>
      <c r="AG150" s="22"/>
      <c r="AH150" s="22"/>
      <c r="AI150" s="137" t="str">
        <f>$B$12</f>
        <v>Page No.</v>
      </c>
      <c r="AJ150" s="323">
        <f>AJ104+1</f>
        <v>4</v>
      </c>
      <c r="AK150" s="172"/>
      <c r="AL150" s="111"/>
    </row>
    <row r="151" spans="1:38" ht="12.75" customHeight="1" x14ac:dyDescent="0.2">
      <c r="A151" s="3"/>
      <c r="B151" s="3"/>
      <c r="C151" s="3"/>
      <c r="D151" s="3"/>
      <c r="E151" s="3"/>
      <c r="F151" s="3"/>
      <c r="G151" s="35"/>
      <c r="H151" s="3"/>
      <c r="I151" s="5"/>
      <c r="J151" s="3"/>
      <c r="K151" s="3"/>
      <c r="L151" s="22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22"/>
      <c r="AF151" s="3"/>
      <c r="AG151" s="3"/>
      <c r="AH151" s="3"/>
      <c r="AI151" s="3"/>
      <c r="AJ151" s="3"/>
      <c r="AK151" s="3"/>
      <c r="AL151" s="3"/>
    </row>
    <row r="152" spans="1:38" ht="12.75" customHeight="1" x14ac:dyDescent="0.2">
      <c r="A152" s="36"/>
      <c r="B152" s="36"/>
      <c r="C152" s="36"/>
      <c r="D152" s="36"/>
      <c r="E152" s="36"/>
      <c r="F152" s="36"/>
      <c r="G152" s="37"/>
      <c r="H152" s="36"/>
      <c r="I152" s="38"/>
      <c r="J152" s="36"/>
      <c r="K152" s="36"/>
      <c r="L152" s="38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8"/>
      <c r="AF152" s="36"/>
      <c r="AG152" s="36"/>
      <c r="AH152" s="36"/>
      <c r="AI152" s="36"/>
      <c r="AJ152" s="36"/>
      <c r="AK152" s="36"/>
      <c r="AL152" s="36"/>
    </row>
    <row r="153" spans="1:38" customFormat="1" ht="12.75" customHeight="1" x14ac:dyDescent="0.2">
      <c r="A153" s="1"/>
      <c r="B153" s="484" t="s">
        <v>55</v>
      </c>
      <c r="C153" s="473"/>
      <c r="D153" s="473"/>
      <c r="E153" s="473"/>
      <c r="F153" s="474"/>
      <c r="G153" s="21"/>
      <c r="H153" s="2" t="s">
        <v>56</v>
      </c>
      <c r="I153" s="95"/>
      <c r="J153" s="473" t="s">
        <v>255</v>
      </c>
      <c r="K153" s="474"/>
      <c r="L153" s="3"/>
      <c r="M153" s="3"/>
      <c r="N153" s="3"/>
      <c r="O153" s="5" t="s">
        <v>57</v>
      </c>
      <c r="P153" s="3"/>
      <c r="Q153" s="3"/>
      <c r="R153" s="1"/>
      <c r="S153" s="3"/>
      <c r="T153" s="1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13"/>
      <c r="AJ153" s="3"/>
      <c r="AK153" s="1"/>
      <c r="AL153" s="3"/>
    </row>
    <row r="154" spans="1:38" customFormat="1" ht="12.75" customHeight="1" x14ac:dyDescent="0.2">
      <c r="A154" s="1"/>
      <c r="B154" s="3"/>
      <c r="C154" s="3"/>
      <c r="D154" s="3"/>
      <c r="E154" s="188"/>
      <c r="F154" s="1"/>
      <c r="G154" s="21"/>
      <c r="H154" s="13"/>
      <c r="I154" s="96"/>
      <c r="J154" s="3"/>
      <c r="K154" s="1"/>
      <c r="L154" s="3"/>
      <c r="M154" s="3"/>
      <c r="N154" s="3"/>
      <c r="O154" s="3"/>
      <c r="P154" s="3"/>
      <c r="Q154" s="3"/>
      <c r="R154" s="1"/>
      <c r="S154" s="3"/>
      <c r="T154" s="1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13"/>
      <c r="AJ154" s="3"/>
      <c r="AK154" s="1"/>
      <c r="AL154" s="3"/>
    </row>
    <row r="155" spans="1:38" customFormat="1" ht="12.75" customHeight="1" thickBot="1" x14ac:dyDescent="0.25">
      <c r="A155" s="29"/>
      <c r="B155" s="26">
        <v>1</v>
      </c>
      <c r="C155" s="26">
        <v>2</v>
      </c>
      <c r="D155" s="26">
        <v>3</v>
      </c>
      <c r="E155" s="26">
        <v>4</v>
      </c>
      <c r="F155" s="28">
        <v>5</v>
      </c>
      <c r="G155" s="39">
        <v>6</v>
      </c>
      <c r="H155" s="28">
        <v>7</v>
      </c>
      <c r="I155" s="97">
        <v>8</v>
      </c>
      <c r="J155" s="26">
        <v>9</v>
      </c>
      <c r="K155" s="28">
        <v>10</v>
      </c>
      <c r="L155" s="26">
        <v>11</v>
      </c>
      <c r="M155" s="26" t="s">
        <v>1</v>
      </c>
      <c r="N155" s="26">
        <v>12</v>
      </c>
      <c r="O155" s="26">
        <v>13</v>
      </c>
      <c r="P155" s="26">
        <v>14</v>
      </c>
      <c r="Q155" s="26">
        <v>15</v>
      </c>
      <c r="R155" s="28" t="s">
        <v>2</v>
      </c>
      <c r="S155" s="25"/>
      <c r="T155" s="29"/>
      <c r="U155" s="26">
        <v>16</v>
      </c>
      <c r="V155" s="26">
        <v>17</v>
      </c>
      <c r="W155" s="26">
        <v>18</v>
      </c>
      <c r="X155" s="26">
        <v>19</v>
      </c>
      <c r="Y155" s="26">
        <v>20</v>
      </c>
      <c r="Z155" s="26" t="s">
        <v>3</v>
      </c>
      <c r="AA155" s="26">
        <v>21</v>
      </c>
      <c r="AB155" s="26">
        <v>22</v>
      </c>
      <c r="AC155" s="26">
        <v>23</v>
      </c>
      <c r="AD155" s="26">
        <v>24</v>
      </c>
      <c r="AE155" s="26">
        <v>25</v>
      </c>
      <c r="AF155" s="26">
        <v>26</v>
      </c>
      <c r="AG155" s="26">
        <v>27</v>
      </c>
      <c r="AH155" s="26">
        <v>28</v>
      </c>
      <c r="AI155" s="30">
        <v>29</v>
      </c>
      <c r="AJ155" s="26">
        <v>30</v>
      </c>
      <c r="AK155" s="28">
        <v>31</v>
      </c>
      <c r="AL155" s="25"/>
    </row>
    <row r="156" spans="1:38" s="4" customFormat="1" ht="12.75" customHeight="1" thickTop="1" x14ac:dyDescent="0.2">
      <c r="A156" s="1"/>
      <c r="B156" s="84" t="s">
        <v>4</v>
      </c>
      <c r="C156" s="98"/>
      <c r="D156" s="84" t="s">
        <v>5</v>
      </c>
      <c r="E156" s="185" t="s">
        <v>6</v>
      </c>
      <c r="F156" s="83" t="s">
        <v>7</v>
      </c>
      <c r="G156" s="160"/>
      <c r="H156" s="83"/>
      <c r="I156" s="100"/>
      <c r="J156" s="84"/>
      <c r="K156" s="83"/>
      <c r="L156" s="84" t="s">
        <v>237</v>
      </c>
      <c r="M156" s="84"/>
      <c r="N156" s="84" t="s">
        <v>235</v>
      </c>
      <c r="O156" s="101" t="s">
        <v>481</v>
      </c>
      <c r="P156" s="274"/>
      <c r="Q156" s="84" t="s">
        <v>391</v>
      </c>
      <c r="R156" s="83" t="s">
        <v>274</v>
      </c>
      <c r="S156" s="103"/>
      <c r="T156" s="67"/>
      <c r="U156" s="475" t="s">
        <v>256</v>
      </c>
      <c r="V156" s="476"/>
      <c r="W156" s="476"/>
      <c r="X156" s="476"/>
      <c r="Y156" s="477"/>
      <c r="Z156" s="84" t="s">
        <v>10</v>
      </c>
      <c r="AA156" s="84" t="s">
        <v>11</v>
      </c>
      <c r="AB156" s="84" t="s">
        <v>205</v>
      </c>
      <c r="AC156" s="84" t="s">
        <v>12</v>
      </c>
      <c r="AD156" s="84" t="s">
        <v>13</v>
      </c>
      <c r="AE156" s="84" t="s">
        <v>14</v>
      </c>
      <c r="AF156" s="84"/>
      <c r="AG156" s="84"/>
      <c r="AH156" s="101"/>
      <c r="AI156" s="102"/>
      <c r="AJ156" s="84" t="s">
        <v>15</v>
      </c>
      <c r="AK156" s="83" t="s">
        <v>7</v>
      </c>
      <c r="AL156" s="3"/>
    </row>
    <row r="157" spans="1:38" s="4" customFormat="1" ht="12.75" customHeight="1" x14ac:dyDescent="0.2">
      <c r="A157" s="1"/>
      <c r="B157" s="84" t="s">
        <v>8</v>
      </c>
      <c r="C157" s="84" t="s">
        <v>16</v>
      </c>
      <c r="D157" s="84" t="s">
        <v>17</v>
      </c>
      <c r="E157" s="186" t="s">
        <v>8</v>
      </c>
      <c r="F157" s="83" t="s">
        <v>18</v>
      </c>
      <c r="G157" s="160" t="s">
        <v>19</v>
      </c>
      <c r="H157" s="83" t="s">
        <v>20</v>
      </c>
      <c r="I157" s="100" t="s">
        <v>394</v>
      </c>
      <c r="J157" s="84" t="s">
        <v>21</v>
      </c>
      <c r="K157" s="83" t="s">
        <v>22</v>
      </c>
      <c r="L157" s="84" t="s">
        <v>392</v>
      </c>
      <c r="M157" s="84" t="s">
        <v>393</v>
      </c>
      <c r="N157" s="84" t="s">
        <v>262</v>
      </c>
      <c r="O157" s="101" t="s">
        <v>262</v>
      </c>
      <c r="P157" s="186" t="s">
        <v>23</v>
      </c>
      <c r="Q157" s="84" t="s">
        <v>8</v>
      </c>
      <c r="R157" s="83" t="s">
        <v>8</v>
      </c>
      <c r="S157" s="103"/>
      <c r="T157" s="67"/>
      <c r="U157" s="84" t="s">
        <v>25</v>
      </c>
      <c r="V157" s="84" t="s">
        <v>26</v>
      </c>
      <c r="W157" s="84" t="s">
        <v>27</v>
      </c>
      <c r="X157" s="84" t="s">
        <v>28</v>
      </c>
      <c r="Y157" s="84" t="s">
        <v>136</v>
      </c>
      <c r="Z157" s="84" t="s">
        <v>252</v>
      </c>
      <c r="AA157" s="84" t="s">
        <v>137</v>
      </c>
      <c r="AB157" s="84" t="s">
        <v>204</v>
      </c>
      <c r="AC157" s="84" t="s">
        <v>30</v>
      </c>
      <c r="AD157" s="84" t="s">
        <v>140</v>
      </c>
      <c r="AE157" s="84" t="s">
        <v>31</v>
      </c>
      <c r="AF157" s="84" t="s">
        <v>32</v>
      </c>
      <c r="AG157" s="84" t="s">
        <v>206</v>
      </c>
      <c r="AH157" s="101" t="s">
        <v>16</v>
      </c>
      <c r="AI157" s="99" t="s">
        <v>34</v>
      </c>
      <c r="AJ157" s="84" t="s">
        <v>35</v>
      </c>
      <c r="AK157" s="83" t="s">
        <v>18</v>
      </c>
      <c r="AL157" s="3"/>
    </row>
    <row r="158" spans="1:38" s="4" customFormat="1" ht="12.75" customHeight="1" thickBot="1" x14ac:dyDescent="0.25">
      <c r="A158" s="6"/>
      <c r="B158" s="85" t="s">
        <v>36</v>
      </c>
      <c r="C158" s="85" t="s">
        <v>37</v>
      </c>
      <c r="D158" s="85" t="s">
        <v>38</v>
      </c>
      <c r="E158" s="187" t="s">
        <v>39</v>
      </c>
      <c r="F158" s="104" t="s">
        <v>40</v>
      </c>
      <c r="G158" s="161"/>
      <c r="H158" s="104"/>
      <c r="I158" s="105" t="s">
        <v>41</v>
      </c>
      <c r="J158" s="85"/>
      <c r="K158" s="104"/>
      <c r="L158" s="85" t="s">
        <v>237</v>
      </c>
      <c r="M158" s="85"/>
      <c r="N158" s="85" t="s">
        <v>236</v>
      </c>
      <c r="O158" s="106" t="s">
        <v>236</v>
      </c>
      <c r="P158" s="275"/>
      <c r="Q158" s="276" t="s">
        <v>24</v>
      </c>
      <c r="R158" s="277" t="s">
        <v>24</v>
      </c>
      <c r="S158" s="108"/>
      <c r="T158" s="76"/>
      <c r="U158" s="85" t="s">
        <v>42</v>
      </c>
      <c r="V158" s="85" t="s">
        <v>43</v>
      </c>
      <c r="W158" s="85"/>
      <c r="X158" s="85" t="s">
        <v>44</v>
      </c>
      <c r="Y158" s="85" t="s">
        <v>30</v>
      </c>
      <c r="Z158" s="85" t="s">
        <v>30</v>
      </c>
      <c r="AA158" s="85" t="s">
        <v>138</v>
      </c>
      <c r="AB158" s="85" t="s">
        <v>15</v>
      </c>
      <c r="AC158" s="85" t="s">
        <v>139</v>
      </c>
      <c r="AD158" s="85" t="s">
        <v>141</v>
      </c>
      <c r="AE158" s="85" t="s">
        <v>47</v>
      </c>
      <c r="AF158" s="85" t="s">
        <v>48</v>
      </c>
      <c r="AG158" s="85" t="s">
        <v>15</v>
      </c>
      <c r="AH158" s="106" t="s">
        <v>30</v>
      </c>
      <c r="AI158" s="107"/>
      <c r="AJ158" s="85" t="s">
        <v>49</v>
      </c>
      <c r="AK158" s="104" t="s">
        <v>188</v>
      </c>
      <c r="AL158" s="7"/>
    </row>
    <row r="159" spans="1:38" s="297" customFormat="1" ht="12.75" customHeight="1" thickTop="1" x14ac:dyDescent="0.2">
      <c r="A159" s="292"/>
      <c r="B159" s="364">
        <f>B145</f>
        <v>0</v>
      </c>
      <c r="C159" s="364">
        <f>C145</f>
        <v>0</v>
      </c>
      <c r="D159" s="364">
        <f>D145</f>
        <v>0</v>
      </c>
      <c r="E159" s="378">
        <f>E145</f>
        <v>0</v>
      </c>
      <c r="F159" s="363">
        <f>F145</f>
        <v>0</v>
      </c>
      <c r="G159" s="132" t="str">
        <f>$C$11</f>
        <v>JULY</v>
      </c>
      <c r="H159" s="293" t="s">
        <v>58</v>
      </c>
      <c r="I159" s="294"/>
      <c r="J159" s="379">
        <f t="shared" ref="J159:R159" si="18">J145</f>
        <v>0</v>
      </c>
      <c r="K159" s="380">
        <f t="shared" si="18"/>
        <v>0</v>
      </c>
      <c r="L159" s="364">
        <f t="shared" si="18"/>
        <v>0</v>
      </c>
      <c r="M159" s="364">
        <f t="shared" si="18"/>
        <v>0</v>
      </c>
      <c r="N159" s="364">
        <f t="shared" si="18"/>
        <v>0</v>
      </c>
      <c r="O159" s="378">
        <f t="shared" si="18"/>
        <v>0</v>
      </c>
      <c r="P159" s="378">
        <f t="shared" si="18"/>
        <v>0</v>
      </c>
      <c r="Q159" s="364">
        <f t="shared" si="18"/>
        <v>0</v>
      </c>
      <c r="R159" s="381">
        <f t="shared" si="18"/>
        <v>0</v>
      </c>
      <c r="S159" s="295"/>
      <c r="T159" s="292"/>
      <c r="U159" s="364">
        <f t="shared" ref="U159:AH159" si="19">U145</f>
        <v>0</v>
      </c>
      <c r="V159" s="364">
        <f t="shared" si="19"/>
        <v>0</v>
      </c>
      <c r="W159" s="364">
        <f t="shared" si="19"/>
        <v>0</v>
      </c>
      <c r="X159" s="364">
        <f t="shared" si="19"/>
        <v>0</v>
      </c>
      <c r="Y159" s="364">
        <f t="shared" si="19"/>
        <v>0</v>
      </c>
      <c r="Z159" s="364">
        <f t="shared" si="19"/>
        <v>0</v>
      </c>
      <c r="AA159" s="364">
        <f t="shared" si="19"/>
        <v>0</v>
      </c>
      <c r="AB159" s="364">
        <f t="shared" si="19"/>
        <v>0</v>
      </c>
      <c r="AC159" s="364">
        <f t="shared" si="19"/>
        <v>0</v>
      </c>
      <c r="AD159" s="364">
        <f t="shared" si="19"/>
        <v>0</v>
      </c>
      <c r="AE159" s="364">
        <f t="shared" si="19"/>
        <v>0</v>
      </c>
      <c r="AF159" s="364">
        <f t="shared" si="19"/>
        <v>0</v>
      </c>
      <c r="AG159" s="364">
        <f t="shared" si="19"/>
        <v>0</v>
      </c>
      <c r="AH159" s="364">
        <f t="shared" si="19"/>
        <v>0</v>
      </c>
      <c r="AI159" s="296"/>
      <c r="AJ159" s="364">
        <f>AJ145</f>
        <v>0</v>
      </c>
      <c r="AK159" s="382">
        <f>AK145</f>
        <v>0</v>
      </c>
      <c r="AL159" s="295"/>
    </row>
    <row r="160" spans="1:38" s="22" customFormat="1" ht="12.75" customHeight="1" x14ac:dyDescent="0.2">
      <c r="A160" s="8">
        <v>1</v>
      </c>
      <c r="B160" s="343"/>
      <c r="C160" s="343"/>
      <c r="D160" s="343"/>
      <c r="E160" s="343"/>
      <c r="F160" s="345"/>
      <c r="G160" s="438"/>
      <c r="H160" s="287"/>
      <c r="I160" s="439"/>
      <c r="J160" s="364">
        <f t="shared" ref="J160:J190" si="20">SUM(B160:F160)</f>
        <v>0</v>
      </c>
      <c r="K160" s="363">
        <f t="shared" ref="K160:K190" si="21">SUM(U160:AK160)-SUM(L160:R160)</f>
        <v>0</v>
      </c>
      <c r="L160" s="343"/>
      <c r="M160" s="343"/>
      <c r="N160" s="343"/>
      <c r="O160" s="367"/>
      <c r="P160" s="344"/>
      <c r="Q160" s="343"/>
      <c r="R160" s="345"/>
      <c r="S160" s="16" t="s">
        <v>59</v>
      </c>
      <c r="T160" s="8">
        <v>1</v>
      </c>
      <c r="U160" s="343"/>
      <c r="V160" s="343"/>
      <c r="W160" s="343"/>
      <c r="X160" s="343"/>
      <c r="Y160" s="343"/>
      <c r="Z160" s="343"/>
      <c r="AA160" s="343"/>
      <c r="AB160" s="343"/>
      <c r="AC160" s="343"/>
      <c r="AD160" s="343"/>
      <c r="AE160" s="343"/>
      <c r="AF160" s="343"/>
      <c r="AG160" s="343"/>
      <c r="AH160" s="367"/>
      <c r="AI160" s="287"/>
      <c r="AJ160" s="343"/>
      <c r="AK160" s="345"/>
      <c r="AL160" s="16" t="s">
        <v>59</v>
      </c>
    </row>
    <row r="161" spans="1:38" s="22" customFormat="1" ht="12.75" customHeight="1" x14ac:dyDescent="0.2">
      <c r="A161" s="8">
        <v>2</v>
      </c>
      <c r="B161" s="343"/>
      <c r="C161" s="343"/>
      <c r="D161" s="343"/>
      <c r="E161" s="343"/>
      <c r="F161" s="345"/>
      <c r="G161" s="438"/>
      <c r="H161" s="287"/>
      <c r="I161" s="439"/>
      <c r="J161" s="364">
        <f t="shared" si="20"/>
        <v>0</v>
      </c>
      <c r="K161" s="363">
        <f t="shared" si="21"/>
        <v>0</v>
      </c>
      <c r="L161" s="343"/>
      <c r="M161" s="343"/>
      <c r="N161" s="343"/>
      <c r="O161" s="367"/>
      <c r="P161" s="344"/>
      <c r="Q161" s="343"/>
      <c r="R161" s="345"/>
      <c r="S161" s="16" t="s">
        <v>60</v>
      </c>
      <c r="T161" s="8">
        <v>2</v>
      </c>
      <c r="U161" s="343"/>
      <c r="V161" s="343"/>
      <c r="W161" s="343"/>
      <c r="X161" s="343"/>
      <c r="Y161" s="343"/>
      <c r="Z161" s="343"/>
      <c r="AA161" s="343"/>
      <c r="AB161" s="343"/>
      <c r="AC161" s="343"/>
      <c r="AD161" s="343"/>
      <c r="AE161" s="343"/>
      <c r="AF161" s="343"/>
      <c r="AG161" s="343"/>
      <c r="AH161" s="367"/>
      <c r="AI161" s="287"/>
      <c r="AJ161" s="343"/>
      <c r="AK161" s="345"/>
      <c r="AL161" s="16" t="s">
        <v>60</v>
      </c>
    </row>
    <row r="162" spans="1:38" s="22" customFormat="1" ht="12.75" customHeight="1" x14ac:dyDescent="0.2">
      <c r="A162" s="8">
        <v>3</v>
      </c>
      <c r="B162" s="343"/>
      <c r="C162" s="343"/>
      <c r="D162" s="343"/>
      <c r="E162" s="343"/>
      <c r="F162" s="345"/>
      <c r="G162" s="438"/>
      <c r="H162" s="287"/>
      <c r="I162" s="439"/>
      <c r="J162" s="364">
        <f t="shared" si="20"/>
        <v>0</v>
      </c>
      <c r="K162" s="363">
        <f t="shared" si="21"/>
        <v>0</v>
      </c>
      <c r="L162" s="343"/>
      <c r="M162" s="343"/>
      <c r="N162" s="343"/>
      <c r="O162" s="367"/>
      <c r="P162" s="344"/>
      <c r="Q162" s="343"/>
      <c r="R162" s="345"/>
      <c r="S162" s="16" t="s">
        <v>61</v>
      </c>
      <c r="T162" s="8">
        <v>3</v>
      </c>
      <c r="U162" s="343"/>
      <c r="V162" s="343"/>
      <c r="W162" s="343"/>
      <c r="X162" s="343"/>
      <c r="Y162" s="343"/>
      <c r="Z162" s="343"/>
      <c r="AA162" s="343"/>
      <c r="AB162" s="343"/>
      <c r="AC162" s="343"/>
      <c r="AD162" s="343"/>
      <c r="AE162" s="343"/>
      <c r="AF162" s="343"/>
      <c r="AG162" s="343"/>
      <c r="AH162" s="367"/>
      <c r="AI162" s="287"/>
      <c r="AJ162" s="343"/>
      <c r="AK162" s="345"/>
      <c r="AL162" s="16" t="s">
        <v>61</v>
      </c>
    </row>
    <row r="163" spans="1:38" s="22" customFormat="1" ht="12.75" customHeight="1" x14ac:dyDescent="0.2">
      <c r="A163" s="8">
        <v>4</v>
      </c>
      <c r="B163" s="343"/>
      <c r="C163" s="343"/>
      <c r="D163" s="343"/>
      <c r="E163" s="343"/>
      <c r="F163" s="345"/>
      <c r="G163" s="438"/>
      <c r="H163" s="287"/>
      <c r="I163" s="439"/>
      <c r="J163" s="364">
        <f t="shared" si="20"/>
        <v>0</v>
      </c>
      <c r="K163" s="363">
        <f t="shared" si="21"/>
        <v>0</v>
      </c>
      <c r="L163" s="343"/>
      <c r="M163" s="343"/>
      <c r="N163" s="343"/>
      <c r="O163" s="367"/>
      <c r="P163" s="344"/>
      <c r="Q163" s="343"/>
      <c r="R163" s="345"/>
      <c r="S163" s="16" t="s">
        <v>62</v>
      </c>
      <c r="T163" s="8">
        <v>4</v>
      </c>
      <c r="U163" s="343"/>
      <c r="V163" s="343"/>
      <c r="W163" s="343"/>
      <c r="X163" s="343"/>
      <c r="Y163" s="343"/>
      <c r="Z163" s="343"/>
      <c r="AA163" s="343"/>
      <c r="AB163" s="343"/>
      <c r="AC163" s="343"/>
      <c r="AD163" s="343"/>
      <c r="AE163" s="343"/>
      <c r="AF163" s="343"/>
      <c r="AG163" s="343"/>
      <c r="AH163" s="367"/>
      <c r="AI163" s="287"/>
      <c r="AJ163" s="343"/>
      <c r="AK163" s="345"/>
      <c r="AL163" s="16" t="s">
        <v>62</v>
      </c>
    </row>
    <row r="164" spans="1:38" s="22" customFormat="1" ht="12.75" customHeight="1" x14ac:dyDescent="0.2">
      <c r="A164" s="8">
        <v>5</v>
      </c>
      <c r="B164" s="343"/>
      <c r="C164" s="343"/>
      <c r="D164" s="343"/>
      <c r="E164" s="343"/>
      <c r="F164" s="345"/>
      <c r="G164" s="440"/>
      <c r="H164" s="287"/>
      <c r="I164" s="439"/>
      <c r="J164" s="364">
        <f t="shared" si="20"/>
        <v>0</v>
      </c>
      <c r="K164" s="363">
        <f t="shared" si="21"/>
        <v>0</v>
      </c>
      <c r="L164" s="343"/>
      <c r="M164" s="343"/>
      <c r="N164" s="343"/>
      <c r="O164" s="367"/>
      <c r="P164" s="344"/>
      <c r="Q164" s="343"/>
      <c r="R164" s="345"/>
      <c r="S164" s="16" t="s">
        <v>63</v>
      </c>
      <c r="T164" s="8">
        <v>5</v>
      </c>
      <c r="U164" s="343"/>
      <c r="V164" s="343"/>
      <c r="W164" s="343"/>
      <c r="X164" s="343"/>
      <c r="Y164" s="343"/>
      <c r="Z164" s="343"/>
      <c r="AA164" s="343"/>
      <c r="AB164" s="343"/>
      <c r="AC164" s="343"/>
      <c r="AD164" s="343"/>
      <c r="AE164" s="343"/>
      <c r="AF164" s="343"/>
      <c r="AG164" s="343"/>
      <c r="AH164" s="367"/>
      <c r="AI164" s="287"/>
      <c r="AJ164" s="343"/>
      <c r="AK164" s="345"/>
      <c r="AL164" s="16" t="s">
        <v>63</v>
      </c>
    </row>
    <row r="165" spans="1:38" s="22" customFormat="1" ht="12.75" customHeight="1" x14ac:dyDescent="0.2">
      <c r="A165" s="17">
        <v>6</v>
      </c>
      <c r="B165" s="346"/>
      <c r="C165" s="346"/>
      <c r="D165" s="346"/>
      <c r="E165" s="346"/>
      <c r="F165" s="348"/>
      <c r="G165" s="438"/>
      <c r="H165" s="288"/>
      <c r="I165" s="441"/>
      <c r="J165" s="364">
        <f t="shared" si="20"/>
        <v>0</v>
      </c>
      <c r="K165" s="363">
        <f t="shared" si="21"/>
        <v>0</v>
      </c>
      <c r="L165" s="346"/>
      <c r="M165" s="346"/>
      <c r="N165" s="346"/>
      <c r="O165" s="368"/>
      <c r="P165" s="347"/>
      <c r="Q165" s="346"/>
      <c r="R165" s="348"/>
      <c r="S165" s="18" t="s">
        <v>64</v>
      </c>
      <c r="T165" s="17">
        <v>6</v>
      </c>
      <c r="U165" s="346"/>
      <c r="V165" s="346"/>
      <c r="W165" s="346"/>
      <c r="X165" s="346"/>
      <c r="Y165" s="346"/>
      <c r="Z165" s="346"/>
      <c r="AA165" s="346"/>
      <c r="AB165" s="346"/>
      <c r="AC165" s="346"/>
      <c r="AD165" s="346"/>
      <c r="AE165" s="346"/>
      <c r="AF165" s="346"/>
      <c r="AG165" s="346"/>
      <c r="AH165" s="368"/>
      <c r="AI165" s="288"/>
      <c r="AJ165" s="346"/>
      <c r="AK165" s="348"/>
      <c r="AL165" s="18" t="s">
        <v>64</v>
      </c>
    </row>
    <row r="166" spans="1:38" s="22" customFormat="1" ht="12.75" customHeight="1" x14ac:dyDescent="0.2">
      <c r="A166" s="8">
        <v>7</v>
      </c>
      <c r="B166" s="343"/>
      <c r="C166" s="343"/>
      <c r="D166" s="343"/>
      <c r="E166" s="343"/>
      <c r="F166" s="345"/>
      <c r="G166" s="438"/>
      <c r="H166" s="287"/>
      <c r="I166" s="439"/>
      <c r="J166" s="364">
        <f t="shared" si="20"/>
        <v>0</v>
      </c>
      <c r="K166" s="363">
        <f t="shared" si="21"/>
        <v>0</v>
      </c>
      <c r="L166" s="343"/>
      <c r="M166" s="343"/>
      <c r="N166" s="343"/>
      <c r="O166" s="367"/>
      <c r="P166" s="344"/>
      <c r="Q166" s="343"/>
      <c r="R166" s="345"/>
      <c r="S166" s="16" t="s">
        <v>65</v>
      </c>
      <c r="T166" s="8">
        <v>7</v>
      </c>
      <c r="U166" s="343"/>
      <c r="V166" s="343"/>
      <c r="W166" s="343"/>
      <c r="X166" s="343"/>
      <c r="Y166" s="343"/>
      <c r="Z166" s="343"/>
      <c r="AA166" s="343"/>
      <c r="AB166" s="343"/>
      <c r="AC166" s="343"/>
      <c r="AD166" s="343"/>
      <c r="AE166" s="343"/>
      <c r="AF166" s="343"/>
      <c r="AG166" s="343"/>
      <c r="AH166" s="367"/>
      <c r="AI166" s="287"/>
      <c r="AJ166" s="343"/>
      <c r="AK166" s="345"/>
      <c r="AL166" s="16" t="s">
        <v>65</v>
      </c>
    </row>
    <row r="167" spans="1:38" s="22" customFormat="1" ht="12.75" customHeight="1" x14ac:dyDescent="0.2">
      <c r="A167" s="8">
        <v>8</v>
      </c>
      <c r="B167" s="343"/>
      <c r="C167" s="343"/>
      <c r="D167" s="343"/>
      <c r="E167" s="343"/>
      <c r="F167" s="345"/>
      <c r="G167" s="438"/>
      <c r="H167" s="287"/>
      <c r="I167" s="439"/>
      <c r="J167" s="364">
        <f t="shared" si="20"/>
        <v>0</v>
      </c>
      <c r="K167" s="363">
        <f t="shared" si="21"/>
        <v>0</v>
      </c>
      <c r="L167" s="343"/>
      <c r="M167" s="343"/>
      <c r="N167" s="343"/>
      <c r="O167" s="367"/>
      <c r="P167" s="344"/>
      <c r="Q167" s="343"/>
      <c r="R167" s="345"/>
      <c r="S167" s="16" t="s">
        <v>66</v>
      </c>
      <c r="T167" s="8">
        <v>8</v>
      </c>
      <c r="U167" s="343"/>
      <c r="V167" s="343"/>
      <c r="W167" s="343"/>
      <c r="X167" s="343"/>
      <c r="Y167" s="343"/>
      <c r="Z167" s="343"/>
      <c r="AA167" s="343"/>
      <c r="AB167" s="343"/>
      <c r="AC167" s="343"/>
      <c r="AD167" s="343"/>
      <c r="AE167" s="343"/>
      <c r="AF167" s="343"/>
      <c r="AG167" s="343"/>
      <c r="AH167" s="367"/>
      <c r="AI167" s="287"/>
      <c r="AJ167" s="343"/>
      <c r="AK167" s="345"/>
      <c r="AL167" s="16" t="s">
        <v>66</v>
      </c>
    </row>
    <row r="168" spans="1:38" s="22" customFormat="1" ht="12.75" customHeight="1" x14ac:dyDescent="0.2">
      <c r="A168" s="8">
        <v>9</v>
      </c>
      <c r="B168" s="343"/>
      <c r="C168" s="343"/>
      <c r="D168" s="343"/>
      <c r="E168" s="343"/>
      <c r="F168" s="345"/>
      <c r="G168" s="438"/>
      <c r="H168" s="287"/>
      <c r="I168" s="439"/>
      <c r="J168" s="364">
        <f t="shared" si="20"/>
        <v>0</v>
      </c>
      <c r="K168" s="363">
        <f t="shared" si="21"/>
        <v>0</v>
      </c>
      <c r="L168" s="343"/>
      <c r="M168" s="343"/>
      <c r="N168" s="343"/>
      <c r="O168" s="367"/>
      <c r="P168" s="344"/>
      <c r="Q168" s="343"/>
      <c r="R168" s="345"/>
      <c r="S168" s="16" t="s">
        <v>67</v>
      </c>
      <c r="T168" s="8">
        <v>9</v>
      </c>
      <c r="U168" s="343"/>
      <c r="V168" s="343"/>
      <c r="W168" s="343"/>
      <c r="X168" s="343"/>
      <c r="Y168" s="343"/>
      <c r="Z168" s="343"/>
      <c r="AA168" s="343"/>
      <c r="AB168" s="343"/>
      <c r="AC168" s="343"/>
      <c r="AD168" s="343"/>
      <c r="AE168" s="343"/>
      <c r="AF168" s="343"/>
      <c r="AG168" s="343"/>
      <c r="AH168" s="367"/>
      <c r="AI168" s="287"/>
      <c r="AJ168" s="343"/>
      <c r="AK168" s="345"/>
      <c r="AL168" s="16" t="s">
        <v>67</v>
      </c>
    </row>
    <row r="169" spans="1:38" s="22" customFormat="1" ht="12.75" customHeight="1" x14ac:dyDescent="0.2">
      <c r="A169" s="8">
        <v>10</v>
      </c>
      <c r="B169" s="343"/>
      <c r="C169" s="343"/>
      <c r="D169" s="343"/>
      <c r="E169" s="343"/>
      <c r="F169" s="345"/>
      <c r="G169" s="438"/>
      <c r="H169" s="287"/>
      <c r="I169" s="439"/>
      <c r="J169" s="364">
        <f t="shared" si="20"/>
        <v>0</v>
      </c>
      <c r="K169" s="363">
        <f t="shared" si="21"/>
        <v>0</v>
      </c>
      <c r="L169" s="343"/>
      <c r="M169" s="343"/>
      <c r="N169" s="343"/>
      <c r="O169" s="367"/>
      <c r="P169" s="344"/>
      <c r="Q169" s="343"/>
      <c r="R169" s="345"/>
      <c r="S169" s="16" t="s">
        <v>68</v>
      </c>
      <c r="T169" s="8">
        <v>10</v>
      </c>
      <c r="U169" s="343"/>
      <c r="V169" s="343"/>
      <c r="W169" s="343"/>
      <c r="X169" s="343"/>
      <c r="Y169" s="343"/>
      <c r="Z169" s="343"/>
      <c r="AA169" s="343"/>
      <c r="AB169" s="343"/>
      <c r="AC169" s="343"/>
      <c r="AD169" s="343"/>
      <c r="AE169" s="343"/>
      <c r="AF169" s="343"/>
      <c r="AG169" s="343"/>
      <c r="AH169" s="367"/>
      <c r="AI169" s="287"/>
      <c r="AJ169" s="343"/>
      <c r="AK169" s="345"/>
      <c r="AL169" s="16" t="s">
        <v>68</v>
      </c>
    </row>
    <row r="170" spans="1:38" s="22" customFormat="1" ht="12.75" customHeight="1" x14ac:dyDescent="0.2">
      <c r="A170" s="8">
        <v>11</v>
      </c>
      <c r="B170" s="343"/>
      <c r="C170" s="343"/>
      <c r="D170" s="343"/>
      <c r="E170" s="343"/>
      <c r="F170" s="345"/>
      <c r="G170" s="438"/>
      <c r="H170" s="287"/>
      <c r="I170" s="439"/>
      <c r="J170" s="364">
        <f t="shared" si="20"/>
        <v>0</v>
      </c>
      <c r="K170" s="363">
        <f t="shared" si="21"/>
        <v>0</v>
      </c>
      <c r="L170" s="343"/>
      <c r="M170" s="343"/>
      <c r="N170" s="343"/>
      <c r="O170" s="367"/>
      <c r="P170" s="344"/>
      <c r="Q170" s="343"/>
      <c r="R170" s="345"/>
      <c r="S170" s="16" t="s">
        <v>69</v>
      </c>
      <c r="T170" s="8">
        <v>11</v>
      </c>
      <c r="U170" s="343"/>
      <c r="V170" s="343"/>
      <c r="W170" s="343"/>
      <c r="X170" s="343"/>
      <c r="Y170" s="343"/>
      <c r="Z170" s="343"/>
      <c r="AA170" s="343"/>
      <c r="AB170" s="343"/>
      <c r="AC170" s="343"/>
      <c r="AD170" s="343"/>
      <c r="AE170" s="343"/>
      <c r="AF170" s="343"/>
      <c r="AG170" s="343"/>
      <c r="AH170" s="367"/>
      <c r="AI170" s="287"/>
      <c r="AJ170" s="343"/>
      <c r="AK170" s="345"/>
      <c r="AL170" s="16" t="s">
        <v>69</v>
      </c>
    </row>
    <row r="171" spans="1:38" s="22" customFormat="1" ht="12.75" customHeight="1" x14ac:dyDescent="0.2">
      <c r="A171" s="8">
        <v>12</v>
      </c>
      <c r="B171" s="343"/>
      <c r="C171" s="343"/>
      <c r="D171" s="343"/>
      <c r="E171" s="343"/>
      <c r="F171" s="345"/>
      <c r="G171" s="438"/>
      <c r="H171" s="287"/>
      <c r="I171" s="439"/>
      <c r="J171" s="364">
        <f t="shared" si="20"/>
        <v>0</v>
      </c>
      <c r="K171" s="363">
        <f t="shared" si="21"/>
        <v>0</v>
      </c>
      <c r="L171" s="343"/>
      <c r="M171" s="343"/>
      <c r="N171" s="343"/>
      <c r="O171" s="367"/>
      <c r="P171" s="344"/>
      <c r="Q171" s="343"/>
      <c r="R171" s="345"/>
      <c r="S171" s="16" t="s">
        <v>70</v>
      </c>
      <c r="T171" s="8">
        <v>12</v>
      </c>
      <c r="U171" s="343"/>
      <c r="V171" s="343"/>
      <c r="W171" s="343"/>
      <c r="X171" s="343"/>
      <c r="Y171" s="343"/>
      <c r="Z171" s="343"/>
      <c r="AA171" s="343"/>
      <c r="AB171" s="343"/>
      <c r="AC171" s="343"/>
      <c r="AD171" s="343"/>
      <c r="AE171" s="343"/>
      <c r="AF171" s="343"/>
      <c r="AG171" s="343"/>
      <c r="AH171" s="367"/>
      <c r="AI171" s="287"/>
      <c r="AJ171" s="343"/>
      <c r="AK171" s="345"/>
      <c r="AL171" s="16" t="s">
        <v>70</v>
      </c>
    </row>
    <row r="172" spans="1:38" s="22" customFormat="1" ht="12.75" customHeight="1" x14ac:dyDescent="0.2">
      <c r="A172" s="8">
        <v>13</v>
      </c>
      <c r="B172" s="343"/>
      <c r="C172" s="343"/>
      <c r="D172" s="343"/>
      <c r="E172" s="343"/>
      <c r="F172" s="345"/>
      <c r="G172" s="438"/>
      <c r="H172" s="287"/>
      <c r="I172" s="439"/>
      <c r="J172" s="364">
        <f t="shared" si="20"/>
        <v>0</v>
      </c>
      <c r="K172" s="363">
        <f t="shared" si="21"/>
        <v>0</v>
      </c>
      <c r="L172" s="343"/>
      <c r="M172" s="343"/>
      <c r="N172" s="343"/>
      <c r="O172" s="367"/>
      <c r="P172" s="344"/>
      <c r="Q172" s="343"/>
      <c r="R172" s="345"/>
      <c r="S172" s="16" t="s">
        <v>71</v>
      </c>
      <c r="T172" s="8">
        <v>13</v>
      </c>
      <c r="U172" s="343"/>
      <c r="V172" s="343"/>
      <c r="W172" s="343"/>
      <c r="X172" s="343"/>
      <c r="Y172" s="343"/>
      <c r="Z172" s="343"/>
      <c r="AA172" s="343"/>
      <c r="AB172" s="343"/>
      <c r="AC172" s="343"/>
      <c r="AD172" s="343"/>
      <c r="AE172" s="343"/>
      <c r="AF172" s="343"/>
      <c r="AG172" s="343"/>
      <c r="AH172" s="367"/>
      <c r="AI172" s="287"/>
      <c r="AJ172" s="343"/>
      <c r="AK172" s="345"/>
      <c r="AL172" s="16" t="s">
        <v>71</v>
      </c>
    </row>
    <row r="173" spans="1:38" s="22" customFormat="1" ht="12.75" customHeight="1" x14ac:dyDescent="0.2">
      <c r="A173" s="8">
        <v>14</v>
      </c>
      <c r="B173" s="343"/>
      <c r="C173" s="343"/>
      <c r="D173" s="343"/>
      <c r="E173" s="343"/>
      <c r="F173" s="345"/>
      <c r="G173" s="438"/>
      <c r="H173" s="287"/>
      <c r="I173" s="439"/>
      <c r="J173" s="364">
        <f t="shared" si="20"/>
        <v>0</v>
      </c>
      <c r="K173" s="363">
        <f t="shared" si="21"/>
        <v>0</v>
      </c>
      <c r="L173" s="343"/>
      <c r="M173" s="343"/>
      <c r="N173" s="343"/>
      <c r="O173" s="367"/>
      <c r="P173" s="344"/>
      <c r="Q173" s="343"/>
      <c r="R173" s="345"/>
      <c r="S173" s="16" t="s">
        <v>72</v>
      </c>
      <c r="T173" s="8">
        <v>14</v>
      </c>
      <c r="U173" s="343"/>
      <c r="V173" s="343"/>
      <c r="W173" s="343"/>
      <c r="X173" s="343"/>
      <c r="Y173" s="343"/>
      <c r="Z173" s="343"/>
      <c r="AA173" s="343"/>
      <c r="AB173" s="343"/>
      <c r="AC173" s="343"/>
      <c r="AD173" s="343"/>
      <c r="AE173" s="343"/>
      <c r="AF173" s="343"/>
      <c r="AG173" s="343"/>
      <c r="AH173" s="367"/>
      <c r="AI173" s="287"/>
      <c r="AJ173" s="343"/>
      <c r="AK173" s="345"/>
      <c r="AL173" s="16" t="s">
        <v>72</v>
      </c>
    </row>
    <row r="174" spans="1:38" s="22" customFormat="1" ht="12.75" customHeight="1" x14ac:dyDescent="0.2">
      <c r="A174" s="8">
        <v>15</v>
      </c>
      <c r="B174" s="343"/>
      <c r="C174" s="343"/>
      <c r="D174" s="343"/>
      <c r="E174" s="343"/>
      <c r="F174" s="345"/>
      <c r="G174" s="438"/>
      <c r="H174" s="287"/>
      <c r="I174" s="439"/>
      <c r="J174" s="364">
        <f t="shared" si="20"/>
        <v>0</v>
      </c>
      <c r="K174" s="363">
        <f t="shared" si="21"/>
        <v>0</v>
      </c>
      <c r="L174" s="343"/>
      <c r="M174" s="343"/>
      <c r="N174" s="343"/>
      <c r="O174" s="367"/>
      <c r="P174" s="344"/>
      <c r="Q174" s="343"/>
      <c r="R174" s="345"/>
      <c r="S174" s="16" t="s">
        <v>73</v>
      </c>
      <c r="T174" s="8">
        <v>15</v>
      </c>
      <c r="U174" s="343"/>
      <c r="V174" s="343"/>
      <c r="W174" s="343"/>
      <c r="X174" s="343"/>
      <c r="Y174" s="343"/>
      <c r="Z174" s="343"/>
      <c r="AA174" s="343"/>
      <c r="AB174" s="343"/>
      <c r="AC174" s="343"/>
      <c r="AD174" s="343"/>
      <c r="AE174" s="343"/>
      <c r="AF174" s="343"/>
      <c r="AG174" s="343"/>
      <c r="AH174" s="367"/>
      <c r="AI174" s="287"/>
      <c r="AJ174" s="343"/>
      <c r="AK174" s="345"/>
      <c r="AL174" s="16" t="s">
        <v>73</v>
      </c>
    </row>
    <row r="175" spans="1:38" s="22" customFormat="1" ht="12.75" customHeight="1" x14ac:dyDescent="0.2">
      <c r="A175" s="8">
        <v>16</v>
      </c>
      <c r="B175" s="343"/>
      <c r="C175" s="343"/>
      <c r="D175" s="343"/>
      <c r="E175" s="343"/>
      <c r="F175" s="345"/>
      <c r="G175" s="438"/>
      <c r="H175" s="287"/>
      <c r="I175" s="439"/>
      <c r="J175" s="364">
        <f t="shared" si="20"/>
        <v>0</v>
      </c>
      <c r="K175" s="363">
        <f t="shared" si="21"/>
        <v>0</v>
      </c>
      <c r="L175" s="343"/>
      <c r="M175" s="343"/>
      <c r="N175" s="343"/>
      <c r="O175" s="367"/>
      <c r="P175" s="344"/>
      <c r="Q175" s="343"/>
      <c r="R175" s="345"/>
      <c r="S175" s="16" t="s">
        <v>74</v>
      </c>
      <c r="T175" s="8">
        <v>16</v>
      </c>
      <c r="U175" s="343"/>
      <c r="V175" s="343"/>
      <c r="W175" s="343"/>
      <c r="X175" s="343"/>
      <c r="Y175" s="343"/>
      <c r="Z175" s="343"/>
      <c r="AA175" s="343"/>
      <c r="AB175" s="343"/>
      <c r="AC175" s="343"/>
      <c r="AD175" s="343"/>
      <c r="AE175" s="343"/>
      <c r="AF175" s="343"/>
      <c r="AG175" s="343"/>
      <c r="AH175" s="367"/>
      <c r="AI175" s="287"/>
      <c r="AJ175" s="343"/>
      <c r="AK175" s="345"/>
      <c r="AL175" s="16" t="s">
        <v>74</v>
      </c>
    </row>
    <row r="176" spans="1:38" s="22" customFormat="1" ht="12.75" customHeight="1" x14ac:dyDescent="0.2">
      <c r="A176" s="8">
        <v>17</v>
      </c>
      <c r="B176" s="343"/>
      <c r="C176" s="343"/>
      <c r="D176" s="343"/>
      <c r="E176" s="343"/>
      <c r="F176" s="345"/>
      <c r="G176" s="438"/>
      <c r="H176" s="287"/>
      <c r="I176" s="439"/>
      <c r="J176" s="364">
        <f t="shared" si="20"/>
        <v>0</v>
      </c>
      <c r="K176" s="363">
        <f t="shared" si="21"/>
        <v>0</v>
      </c>
      <c r="L176" s="343"/>
      <c r="M176" s="343"/>
      <c r="N176" s="343"/>
      <c r="O176" s="367"/>
      <c r="P176" s="344"/>
      <c r="Q176" s="343"/>
      <c r="R176" s="345"/>
      <c r="S176" s="16" t="s">
        <v>75</v>
      </c>
      <c r="T176" s="8">
        <v>17</v>
      </c>
      <c r="U176" s="343"/>
      <c r="V176" s="343"/>
      <c r="W176" s="343"/>
      <c r="X176" s="343"/>
      <c r="Y176" s="343"/>
      <c r="Z176" s="343"/>
      <c r="AA176" s="343"/>
      <c r="AB176" s="343"/>
      <c r="AC176" s="343"/>
      <c r="AD176" s="343"/>
      <c r="AE176" s="343"/>
      <c r="AF176" s="343"/>
      <c r="AG176" s="343"/>
      <c r="AH176" s="367"/>
      <c r="AI176" s="287"/>
      <c r="AJ176" s="343"/>
      <c r="AK176" s="345"/>
      <c r="AL176" s="16" t="s">
        <v>75</v>
      </c>
    </row>
    <row r="177" spans="1:38" s="22" customFormat="1" ht="12.75" customHeight="1" x14ac:dyDescent="0.2">
      <c r="A177" s="8">
        <v>18</v>
      </c>
      <c r="B177" s="343"/>
      <c r="C177" s="343"/>
      <c r="D177" s="343"/>
      <c r="E177" s="343"/>
      <c r="F177" s="345"/>
      <c r="G177" s="438"/>
      <c r="H177" s="287"/>
      <c r="I177" s="439"/>
      <c r="J177" s="364">
        <f t="shared" si="20"/>
        <v>0</v>
      </c>
      <c r="K177" s="363">
        <f t="shared" si="21"/>
        <v>0</v>
      </c>
      <c r="L177" s="343"/>
      <c r="M177" s="343"/>
      <c r="N177" s="343"/>
      <c r="O177" s="367"/>
      <c r="P177" s="344"/>
      <c r="Q177" s="343"/>
      <c r="R177" s="345"/>
      <c r="S177" s="16" t="s">
        <v>76</v>
      </c>
      <c r="T177" s="8">
        <v>18</v>
      </c>
      <c r="U177" s="343"/>
      <c r="V177" s="343"/>
      <c r="W177" s="343"/>
      <c r="X177" s="343"/>
      <c r="Y177" s="343"/>
      <c r="Z177" s="343"/>
      <c r="AA177" s="343"/>
      <c r="AB177" s="343"/>
      <c r="AC177" s="343"/>
      <c r="AD177" s="343"/>
      <c r="AE177" s="343"/>
      <c r="AF177" s="343"/>
      <c r="AG177" s="343"/>
      <c r="AH177" s="367"/>
      <c r="AI177" s="287"/>
      <c r="AJ177" s="343"/>
      <c r="AK177" s="345"/>
      <c r="AL177" s="16" t="s">
        <v>76</v>
      </c>
    </row>
    <row r="178" spans="1:38" s="22" customFormat="1" ht="12.75" customHeight="1" x14ac:dyDescent="0.2">
      <c r="A178" s="8">
        <v>19</v>
      </c>
      <c r="B178" s="343"/>
      <c r="C178" s="343"/>
      <c r="D178" s="343"/>
      <c r="E178" s="343"/>
      <c r="F178" s="345"/>
      <c r="G178" s="438"/>
      <c r="H178" s="287"/>
      <c r="I178" s="439"/>
      <c r="J178" s="364">
        <f t="shared" si="20"/>
        <v>0</v>
      </c>
      <c r="K178" s="363">
        <f t="shared" si="21"/>
        <v>0</v>
      </c>
      <c r="L178" s="343"/>
      <c r="M178" s="343"/>
      <c r="N178" s="343"/>
      <c r="O178" s="367"/>
      <c r="P178" s="344"/>
      <c r="Q178" s="343"/>
      <c r="R178" s="345"/>
      <c r="S178" s="16" t="s">
        <v>77</v>
      </c>
      <c r="T178" s="8">
        <v>19</v>
      </c>
      <c r="U178" s="343"/>
      <c r="V178" s="343"/>
      <c r="W178" s="343"/>
      <c r="X178" s="343"/>
      <c r="Y178" s="343"/>
      <c r="Z178" s="343"/>
      <c r="AA178" s="343"/>
      <c r="AB178" s="343"/>
      <c r="AC178" s="343"/>
      <c r="AD178" s="343"/>
      <c r="AE178" s="343"/>
      <c r="AF178" s="343"/>
      <c r="AG178" s="343"/>
      <c r="AH178" s="367"/>
      <c r="AI178" s="287"/>
      <c r="AJ178" s="343"/>
      <c r="AK178" s="345"/>
      <c r="AL178" s="16" t="s">
        <v>77</v>
      </c>
    </row>
    <row r="179" spans="1:38" s="22" customFormat="1" ht="12.75" customHeight="1" x14ac:dyDescent="0.2">
      <c r="A179" s="8">
        <v>20</v>
      </c>
      <c r="B179" s="343"/>
      <c r="C179" s="343"/>
      <c r="D179" s="343"/>
      <c r="E179" s="343"/>
      <c r="F179" s="345"/>
      <c r="G179" s="438"/>
      <c r="H179" s="287"/>
      <c r="I179" s="439"/>
      <c r="J179" s="364">
        <f t="shared" si="20"/>
        <v>0</v>
      </c>
      <c r="K179" s="363">
        <f t="shared" si="21"/>
        <v>0</v>
      </c>
      <c r="L179" s="343"/>
      <c r="M179" s="343"/>
      <c r="N179" s="343"/>
      <c r="O179" s="367"/>
      <c r="P179" s="344"/>
      <c r="Q179" s="343"/>
      <c r="R179" s="345"/>
      <c r="S179" s="16" t="s">
        <v>78</v>
      </c>
      <c r="T179" s="8">
        <v>20</v>
      </c>
      <c r="U179" s="343"/>
      <c r="V179" s="343"/>
      <c r="W179" s="343"/>
      <c r="X179" s="343"/>
      <c r="Y179" s="343"/>
      <c r="Z179" s="343"/>
      <c r="AA179" s="343"/>
      <c r="AB179" s="343"/>
      <c r="AC179" s="343"/>
      <c r="AD179" s="343"/>
      <c r="AE179" s="343"/>
      <c r="AF179" s="343"/>
      <c r="AG179" s="343"/>
      <c r="AH179" s="367"/>
      <c r="AI179" s="287"/>
      <c r="AJ179" s="343"/>
      <c r="AK179" s="345"/>
      <c r="AL179" s="16" t="s">
        <v>78</v>
      </c>
    </row>
    <row r="180" spans="1:38" s="22" customFormat="1" ht="12.75" customHeight="1" x14ac:dyDescent="0.2">
      <c r="A180" s="8">
        <v>21</v>
      </c>
      <c r="B180" s="343"/>
      <c r="C180" s="343"/>
      <c r="D180" s="343"/>
      <c r="E180" s="343"/>
      <c r="F180" s="345"/>
      <c r="G180" s="438"/>
      <c r="H180" s="287"/>
      <c r="I180" s="439"/>
      <c r="J180" s="364">
        <f t="shared" si="20"/>
        <v>0</v>
      </c>
      <c r="K180" s="363">
        <f t="shared" si="21"/>
        <v>0</v>
      </c>
      <c r="L180" s="343"/>
      <c r="M180" s="343"/>
      <c r="N180" s="343"/>
      <c r="O180" s="367"/>
      <c r="P180" s="344"/>
      <c r="Q180" s="343"/>
      <c r="R180" s="345"/>
      <c r="S180" s="16" t="s">
        <v>79</v>
      </c>
      <c r="T180" s="8">
        <v>21</v>
      </c>
      <c r="U180" s="343"/>
      <c r="V180" s="343"/>
      <c r="W180" s="343"/>
      <c r="X180" s="343"/>
      <c r="Y180" s="343"/>
      <c r="Z180" s="343"/>
      <c r="AA180" s="343"/>
      <c r="AB180" s="343"/>
      <c r="AC180" s="343"/>
      <c r="AD180" s="343"/>
      <c r="AE180" s="343"/>
      <c r="AF180" s="343"/>
      <c r="AG180" s="343"/>
      <c r="AH180" s="367"/>
      <c r="AI180" s="287"/>
      <c r="AJ180" s="343"/>
      <c r="AK180" s="345"/>
      <c r="AL180" s="16" t="s">
        <v>79</v>
      </c>
    </row>
    <row r="181" spans="1:38" s="22" customFormat="1" ht="12.75" customHeight="1" x14ac:dyDescent="0.2">
      <c r="A181" s="8">
        <v>22</v>
      </c>
      <c r="B181" s="343"/>
      <c r="C181" s="343"/>
      <c r="D181" s="343"/>
      <c r="E181" s="343"/>
      <c r="F181" s="345"/>
      <c r="G181" s="438"/>
      <c r="H181" s="287"/>
      <c r="I181" s="439"/>
      <c r="J181" s="364">
        <f t="shared" si="20"/>
        <v>0</v>
      </c>
      <c r="K181" s="363">
        <f t="shared" si="21"/>
        <v>0</v>
      </c>
      <c r="L181" s="343"/>
      <c r="M181" s="343"/>
      <c r="N181" s="343"/>
      <c r="O181" s="367"/>
      <c r="P181" s="344"/>
      <c r="Q181" s="343"/>
      <c r="R181" s="345"/>
      <c r="S181" s="16" t="s">
        <v>80</v>
      </c>
      <c r="T181" s="8">
        <v>22</v>
      </c>
      <c r="U181" s="343"/>
      <c r="V181" s="343"/>
      <c r="W181" s="343"/>
      <c r="X181" s="343"/>
      <c r="Y181" s="343"/>
      <c r="Z181" s="343"/>
      <c r="AA181" s="343"/>
      <c r="AB181" s="343"/>
      <c r="AC181" s="343"/>
      <c r="AD181" s="343"/>
      <c r="AE181" s="343"/>
      <c r="AF181" s="343"/>
      <c r="AG181" s="343"/>
      <c r="AH181" s="367"/>
      <c r="AI181" s="287"/>
      <c r="AJ181" s="343"/>
      <c r="AK181" s="345"/>
      <c r="AL181" s="16" t="s">
        <v>80</v>
      </c>
    </row>
    <row r="182" spans="1:38" s="22" customFormat="1" ht="12.75" customHeight="1" x14ac:dyDescent="0.2">
      <c r="A182" s="8">
        <v>23</v>
      </c>
      <c r="B182" s="343"/>
      <c r="C182" s="343"/>
      <c r="D182" s="343"/>
      <c r="E182" s="343"/>
      <c r="F182" s="345"/>
      <c r="G182" s="438"/>
      <c r="H182" s="287"/>
      <c r="I182" s="439"/>
      <c r="J182" s="364">
        <f t="shared" si="20"/>
        <v>0</v>
      </c>
      <c r="K182" s="363">
        <f t="shared" si="21"/>
        <v>0</v>
      </c>
      <c r="L182" s="343"/>
      <c r="M182" s="343"/>
      <c r="N182" s="343"/>
      <c r="O182" s="367"/>
      <c r="P182" s="344"/>
      <c r="Q182" s="343"/>
      <c r="R182" s="345"/>
      <c r="S182" s="16" t="s">
        <v>81</v>
      </c>
      <c r="T182" s="8">
        <v>23</v>
      </c>
      <c r="U182" s="343"/>
      <c r="V182" s="343"/>
      <c r="W182" s="343"/>
      <c r="X182" s="343"/>
      <c r="Y182" s="343"/>
      <c r="Z182" s="343"/>
      <c r="AA182" s="343"/>
      <c r="AB182" s="343"/>
      <c r="AC182" s="343"/>
      <c r="AD182" s="343"/>
      <c r="AE182" s="343"/>
      <c r="AF182" s="343"/>
      <c r="AG182" s="343"/>
      <c r="AH182" s="367"/>
      <c r="AI182" s="287"/>
      <c r="AJ182" s="343"/>
      <c r="AK182" s="345"/>
      <c r="AL182" s="16" t="s">
        <v>81</v>
      </c>
    </row>
    <row r="183" spans="1:38" s="22" customFormat="1" ht="12.75" customHeight="1" x14ac:dyDescent="0.2">
      <c r="A183" s="8">
        <v>24</v>
      </c>
      <c r="B183" s="343"/>
      <c r="C183" s="343"/>
      <c r="D183" s="343"/>
      <c r="E183" s="343"/>
      <c r="F183" s="345"/>
      <c r="G183" s="438"/>
      <c r="H183" s="287"/>
      <c r="I183" s="439"/>
      <c r="J183" s="364">
        <f t="shared" si="20"/>
        <v>0</v>
      </c>
      <c r="K183" s="363">
        <f t="shared" si="21"/>
        <v>0</v>
      </c>
      <c r="L183" s="343"/>
      <c r="M183" s="343"/>
      <c r="N183" s="343"/>
      <c r="O183" s="367"/>
      <c r="P183" s="344"/>
      <c r="Q183" s="343"/>
      <c r="R183" s="345"/>
      <c r="S183" s="16" t="s">
        <v>82</v>
      </c>
      <c r="T183" s="8">
        <v>24</v>
      </c>
      <c r="U183" s="343"/>
      <c r="V183" s="343"/>
      <c r="W183" s="343"/>
      <c r="X183" s="343"/>
      <c r="Y183" s="343"/>
      <c r="Z183" s="343"/>
      <c r="AA183" s="343"/>
      <c r="AB183" s="343"/>
      <c r="AC183" s="343"/>
      <c r="AD183" s="343"/>
      <c r="AE183" s="343"/>
      <c r="AF183" s="343"/>
      <c r="AG183" s="343"/>
      <c r="AH183" s="367"/>
      <c r="AI183" s="287"/>
      <c r="AJ183" s="343"/>
      <c r="AK183" s="345"/>
      <c r="AL183" s="16" t="s">
        <v>82</v>
      </c>
    </row>
    <row r="184" spans="1:38" s="22" customFormat="1" ht="12.75" customHeight="1" x14ac:dyDescent="0.2">
      <c r="A184" s="8">
        <v>25</v>
      </c>
      <c r="B184" s="343"/>
      <c r="C184" s="343"/>
      <c r="D184" s="343"/>
      <c r="E184" s="343"/>
      <c r="F184" s="345"/>
      <c r="G184" s="438"/>
      <c r="H184" s="287"/>
      <c r="I184" s="439"/>
      <c r="J184" s="364">
        <f t="shared" si="20"/>
        <v>0</v>
      </c>
      <c r="K184" s="363">
        <f t="shared" si="21"/>
        <v>0</v>
      </c>
      <c r="L184" s="343"/>
      <c r="M184" s="343"/>
      <c r="N184" s="343"/>
      <c r="O184" s="367"/>
      <c r="P184" s="344"/>
      <c r="Q184" s="343"/>
      <c r="R184" s="345"/>
      <c r="S184" s="16" t="s">
        <v>83</v>
      </c>
      <c r="T184" s="8">
        <v>25</v>
      </c>
      <c r="U184" s="343"/>
      <c r="V184" s="343"/>
      <c r="W184" s="343"/>
      <c r="X184" s="343"/>
      <c r="Y184" s="343"/>
      <c r="Z184" s="343"/>
      <c r="AA184" s="343"/>
      <c r="AB184" s="343"/>
      <c r="AC184" s="343"/>
      <c r="AD184" s="343"/>
      <c r="AE184" s="343"/>
      <c r="AF184" s="343"/>
      <c r="AG184" s="343"/>
      <c r="AH184" s="367"/>
      <c r="AI184" s="287"/>
      <c r="AJ184" s="343"/>
      <c r="AK184" s="345"/>
      <c r="AL184" s="16" t="s">
        <v>83</v>
      </c>
    </row>
    <row r="185" spans="1:38" s="22" customFormat="1" ht="12.75" customHeight="1" x14ac:dyDescent="0.2">
      <c r="A185" s="8">
        <v>26</v>
      </c>
      <c r="B185" s="343"/>
      <c r="C185" s="343"/>
      <c r="D185" s="343"/>
      <c r="E185" s="343"/>
      <c r="F185" s="345"/>
      <c r="G185" s="438"/>
      <c r="H185" s="287"/>
      <c r="I185" s="439"/>
      <c r="J185" s="364">
        <f t="shared" si="20"/>
        <v>0</v>
      </c>
      <c r="K185" s="363">
        <f t="shared" si="21"/>
        <v>0</v>
      </c>
      <c r="L185" s="343"/>
      <c r="M185" s="343"/>
      <c r="N185" s="343"/>
      <c r="O185" s="367"/>
      <c r="P185" s="344"/>
      <c r="Q185" s="343"/>
      <c r="R185" s="345"/>
      <c r="S185" s="16" t="s">
        <v>84</v>
      </c>
      <c r="T185" s="8">
        <v>26</v>
      </c>
      <c r="U185" s="343"/>
      <c r="V185" s="343"/>
      <c r="W185" s="343"/>
      <c r="X185" s="343"/>
      <c r="Y185" s="343"/>
      <c r="Z185" s="343"/>
      <c r="AA185" s="343"/>
      <c r="AB185" s="343"/>
      <c r="AC185" s="343"/>
      <c r="AD185" s="343"/>
      <c r="AE185" s="343"/>
      <c r="AF185" s="343"/>
      <c r="AG185" s="343"/>
      <c r="AH185" s="367"/>
      <c r="AI185" s="287"/>
      <c r="AJ185" s="343"/>
      <c r="AK185" s="345"/>
      <c r="AL185" s="16" t="s">
        <v>84</v>
      </c>
    </row>
    <row r="186" spans="1:38" s="22" customFormat="1" ht="12.75" customHeight="1" x14ac:dyDescent="0.2">
      <c r="A186" s="8">
        <v>27</v>
      </c>
      <c r="B186" s="343"/>
      <c r="C186" s="343"/>
      <c r="D186" s="343"/>
      <c r="E186" s="343"/>
      <c r="F186" s="345"/>
      <c r="G186" s="438"/>
      <c r="H186" s="287"/>
      <c r="I186" s="439"/>
      <c r="J186" s="364">
        <f t="shared" si="20"/>
        <v>0</v>
      </c>
      <c r="K186" s="363">
        <f t="shared" si="21"/>
        <v>0</v>
      </c>
      <c r="L186" s="343"/>
      <c r="M186" s="343"/>
      <c r="N186" s="343"/>
      <c r="O186" s="367"/>
      <c r="P186" s="344"/>
      <c r="Q186" s="343"/>
      <c r="R186" s="345"/>
      <c r="S186" s="16" t="s">
        <v>85</v>
      </c>
      <c r="T186" s="8">
        <v>27</v>
      </c>
      <c r="U186" s="343"/>
      <c r="V186" s="343"/>
      <c r="W186" s="343"/>
      <c r="X186" s="343"/>
      <c r="Y186" s="343"/>
      <c r="Z186" s="343"/>
      <c r="AA186" s="343"/>
      <c r="AB186" s="343"/>
      <c r="AC186" s="343"/>
      <c r="AD186" s="343"/>
      <c r="AE186" s="343"/>
      <c r="AF186" s="343"/>
      <c r="AG186" s="343"/>
      <c r="AH186" s="367"/>
      <c r="AI186" s="287"/>
      <c r="AJ186" s="343"/>
      <c r="AK186" s="345"/>
      <c r="AL186" s="16" t="s">
        <v>85</v>
      </c>
    </row>
    <row r="187" spans="1:38" s="22" customFormat="1" ht="12.75" customHeight="1" x14ac:dyDescent="0.2">
      <c r="A187" s="8">
        <v>28</v>
      </c>
      <c r="B187" s="343"/>
      <c r="C187" s="343"/>
      <c r="D187" s="343"/>
      <c r="E187" s="343"/>
      <c r="F187" s="345"/>
      <c r="G187" s="438"/>
      <c r="H187" s="287"/>
      <c r="I187" s="439"/>
      <c r="J187" s="364">
        <f t="shared" si="20"/>
        <v>0</v>
      </c>
      <c r="K187" s="363">
        <f t="shared" si="21"/>
        <v>0</v>
      </c>
      <c r="L187" s="343"/>
      <c r="M187" s="343"/>
      <c r="N187" s="343"/>
      <c r="O187" s="367"/>
      <c r="P187" s="344"/>
      <c r="Q187" s="343"/>
      <c r="R187" s="345"/>
      <c r="S187" s="16" t="s">
        <v>86</v>
      </c>
      <c r="T187" s="8">
        <v>28</v>
      </c>
      <c r="U187" s="343"/>
      <c r="V187" s="343"/>
      <c r="W187" s="343"/>
      <c r="X187" s="343"/>
      <c r="Y187" s="343"/>
      <c r="Z187" s="343"/>
      <c r="AA187" s="343"/>
      <c r="AB187" s="343"/>
      <c r="AC187" s="343"/>
      <c r="AD187" s="343"/>
      <c r="AE187" s="343"/>
      <c r="AF187" s="343"/>
      <c r="AG187" s="343"/>
      <c r="AH187" s="367"/>
      <c r="AI187" s="287"/>
      <c r="AJ187" s="343"/>
      <c r="AK187" s="345"/>
      <c r="AL187" s="16" t="s">
        <v>86</v>
      </c>
    </row>
    <row r="188" spans="1:38" s="22" customFormat="1" ht="12.75" customHeight="1" x14ac:dyDescent="0.2">
      <c r="A188" s="8">
        <v>29</v>
      </c>
      <c r="B188" s="343"/>
      <c r="C188" s="343"/>
      <c r="D188" s="343"/>
      <c r="E188" s="343"/>
      <c r="F188" s="345"/>
      <c r="G188" s="438"/>
      <c r="H188" s="287"/>
      <c r="I188" s="439"/>
      <c r="J188" s="364">
        <f t="shared" si="20"/>
        <v>0</v>
      </c>
      <c r="K188" s="363">
        <f t="shared" si="21"/>
        <v>0</v>
      </c>
      <c r="L188" s="343"/>
      <c r="M188" s="343"/>
      <c r="N188" s="343"/>
      <c r="O188" s="367"/>
      <c r="P188" s="344"/>
      <c r="Q188" s="343"/>
      <c r="R188" s="345"/>
      <c r="S188" s="16" t="s">
        <v>87</v>
      </c>
      <c r="T188" s="8">
        <v>29</v>
      </c>
      <c r="U188" s="343"/>
      <c r="V188" s="343"/>
      <c r="W188" s="343"/>
      <c r="X188" s="347"/>
      <c r="Y188" s="343"/>
      <c r="Z188" s="343"/>
      <c r="AA188" s="343"/>
      <c r="AB188" s="343"/>
      <c r="AC188" s="343"/>
      <c r="AD188" s="343"/>
      <c r="AE188" s="343"/>
      <c r="AF188" s="343"/>
      <c r="AG188" s="343"/>
      <c r="AH188" s="367"/>
      <c r="AI188" s="287"/>
      <c r="AJ188" s="343"/>
      <c r="AK188" s="345"/>
      <c r="AL188" s="16" t="s">
        <v>87</v>
      </c>
    </row>
    <row r="189" spans="1:38" s="22" customFormat="1" ht="12.75" customHeight="1" x14ac:dyDescent="0.2">
      <c r="A189" s="8">
        <v>30</v>
      </c>
      <c r="B189" s="343"/>
      <c r="C189" s="343"/>
      <c r="D189" s="343"/>
      <c r="E189" s="343"/>
      <c r="F189" s="345"/>
      <c r="G189" s="442"/>
      <c r="H189" s="287"/>
      <c r="I189" s="439"/>
      <c r="J189" s="364">
        <f t="shared" si="20"/>
        <v>0</v>
      </c>
      <c r="K189" s="363">
        <f t="shared" si="21"/>
        <v>0</v>
      </c>
      <c r="L189" s="343"/>
      <c r="M189" s="343"/>
      <c r="N189" s="343"/>
      <c r="O189" s="367"/>
      <c r="P189" s="344"/>
      <c r="Q189" s="343"/>
      <c r="R189" s="345"/>
      <c r="S189" s="16" t="s">
        <v>88</v>
      </c>
      <c r="T189" s="8">
        <v>30</v>
      </c>
      <c r="U189" s="343"/>
      <c r="V189" s="343"/>
      <c r="W189" s="343"/>
      <c r="X189" s="343"/>
      <c r="Y189" s="343"/>
      <c r="Z189" s="343"/>
      <c r="AA189" s="343"/>
      <c r="AB189" s="343"/>
      <c r="AC189" s="343"/>
      <c r="AD189" s="343"/>
      <c r="AE189" s="343"/>
      <c r="AF189" s="343"/>
      <c r="AG189" s="343"/>
      <c r="AH189" s="367"/>
      <c r="AI189" s="287"/>
      <c r="AJ189" s="343"/>
      <c r="AK189" s="345"/>
      <c r="AL189" s="16" t="s">
        <v>88</v>
      </c>
    </row>
    <row r="190" spans="1:38" s="22" customFormat="1" ht="12.75" customHeight="1" x14ac:dyDescent="0.2">
      <c r="A190" s="19">
        <v>31</v>
      </c>
      <c r="B190" s="349"/>
      <c r="C190" s="349"/>
      <c r="D190" s="349"/>
      <c r="E190" s="349"/>
      <c r="F190" s="351"/>
      <c r="G190" s="443"/>
      <c r="H190" s="289"/>
      <c r="I190" s="444"/>
      <c r="J190" s="445">
        <f t="shared" si="20"/>
        <v>0</v>
      </c>
      <c r="K190" s="365">
        <f t="shared" si="21"/>
        <v>0</v>
      </c>
      <c r="L190" s="349"/>
      <c r="M190" s="349"/>
      <c r="N190" s="349"/>
      <c r="O190" s="369"/>
      <c r="P190" s="350"/>
      <c r="Q190" s="349"/>
      <c r="R190" s="351"/>
      <c r="S190" s="20" t="s">
        <v>89</v>
      </c>
      <c r="T190" s="19">
        <v>31</v>
      </c>
      <c r="U190" s="349"/>
      <c r="V190" s="349"/>
      <c r="W190" s="349"/>
      <c r="X190" s="349"/>
      <c r="Y190" s="349"/>
      <c r="Z190" s="349"/>
      <c r="AA190" s="349"/>
      <c r="AB190" s="349"/>
      <c r="AC190" s="349"/>
      <c r="AD190" s="349"/>
      <c r="AE190" s="349"/>
      <c r="AF190" s="349"/>
      <c r="AG190" s="349"/>
      <c r="AH190" s="369"/>
      <c r="AI190" s="289"/>
      <c r="AJ190" s="349"/>
      <c r="AK190" s="351"/>
      <c r="AL190" s="20" t="s">
        <v>89</v>
      </c>
    </row>
    <row r="191" spans="1:38" s="297" customFormat="1" ht="12.75" customHeight="1" thickBot="1" x14ac:dyDescent="0.25">
      <c r="A191" s="302"/>
      <c r="B191" s="383">
        <f>SUM(B159:B190)</f>
        <v>0</v>
      </c>
      <c r="C191" s="383">
        <f>SUM(C159:C190)</f>
        <v>0</v>
      </c>
      <c r="D191" s="383">
        <f>SUM(D159:D190)</f>
        <v>0</v>
      </c>
      <c r="E191" s="384">
        <f>SUM(E159:E190)</f>
        <v>0</v>
      </c>
      <c r="F191" s="385">
        <f>SUM(F159:F190)</f>
        <v>0</v>
      </c>
      <c r="G191" s="303"/>
      <c r="H191" s="303" t="s">
        <v>90</v>
      </c>
      <c r="I191" s="315">
        <f>COUNTA(I160:I190)</f>
        <v>0</v>
      </c>
      <c r="J191" s="383">
        <f t="shared" ref="J191:R191" si="22">SUM(J159:J190)</f>
        <v>0</v>
      </c>
      <c r="K191" s="383">
        <f t="shared" si="22"/>
        <v>0</v>
      </c>
      <c r="L191" s="383">
        <f t="shared" si="22"/>
        <v>0</v>
      </c>
      <c r="M191" s="383">
        <f t="shared" si="22"/>
        <v>0</v>
      </c>
      <c r="N191" s="383">
        <f t="shared" si="22"/>
        <v>0</v>
      </c>
      <c r="O191" s="384">
        <f t="shared" si="22"/>
        <v>0</v>
      </c>
      <c r="P191" s="384">
        <f t="shared" si="22"/>
        <v>0</v>
      </c>
      <c r="Q191" s="383">
        <f t="shared" si="22"/>
        <v>0</v>
      </c>
      <c r="R191" s="386">
        <f t="shared" si="22"/>
        <v>0</v>
      </c>
      <c r="S191" s="304"/>
      <c r="T191" s="302"/>
      <c r="U191" s="383">
        <f t="shared" ref="U191:AH191" si="23">SUM(U159:U190)</f>
        <v>0</v>
      </c>
      <c r="V191" s="383">
        <f t="shared" si="23"/>
        <v>0</v>
      </c>
      <c r="W191" s="383">
        <f t="shared" si="23"/>
        <v>0</v>
      </c>
      <c r="X191" s="383">
        <f t="shared" si="23"/>
        <v>0</v>
      </c>
      <c r="Y191" s="383">
        <f t="shared" si="23"/>
        <v>0</v>
      </c>
      <c r="Z191" s="383">
        <f t="shared" si="23"/>
        <v>0</v>
      </c>
      <c r="AA191" s="383">
        <f t="shared" si="23"/>
        <v>0</v>
      </c>
      <c r="AB191" s="383">
        <f t="shared" si="23"/>
        <v>0</v>
      </c>
      <c r="AC191" s="383">
        <f t="shared" si="23"/>
        <v>0</v>
      </c>
      <c r="AD191" s="383">
        <f t="shared" si="23"/>
        <v>0</v>
      </c>
      <c r="AE191" s="383">
        <f t="shared" si="23"/>
        <v>0</v>
      </c>
      <c r="AF191" s="383">
        <f t="shared" si="23"/>
        <v>0</v>
      </c>
      <c r="AG191" s="383">
        <f t="shared" si="23"/>
        <v>0</v>
      </c>
      <c r="AH191" s="385">
        <f t="shared" si="23"/>
        <v>0</v>
      </c>
      <c r="AI191" s="305"/>
      <c r="AJ191" s="383">
        <f>SUM(AJ159:AJ190)</f>
        <v>0</v>
      </c>
      <c r="AK191" s="386">
        <f>SUM(AK159:AK190)</f>
        <v>0</v>
      </c>
      <c r="AL191" s="304"/>
    </row>
    <row r="192" spans="1:38" s="52" customFormat="1" ht="12.75" customHeight="1" thickTop="1" x14ac:dyDescent="0.2">
      <c r="A192" s="191"/>
      <c r="B192" s="191"/>
      <c r="C192" s="191"/>
      <c r="D192" s="191"/>
      <c r="E192" s="191"/>
      <c r="F192" s="191"/>
      <c r="G192" s="284"/>
      <c r="H192" s="284"/>
      <c r="I192" s="284"/>
      <c r="J192" s="191"/>
      <c r="K192" s="191"/>
      <c r="L192" s="191"/>
      <c r="M192" s="191"/>
      <c r="N192" s="191"/>
      <c r="O192" s="191"/>
      <c r="P192" s="191"/>
      <c r="Q192" s="191"/>
      <c r="R192" s="191"/>
      <c r="S192" s="54"/>
      <c r="T192" s="191"/>
      <c r="U192" s="191"/>
      <c r="V192" s="191"/>
      <c r="W192" s="191"/>
      <c r="X192" s="191"/>
      <c r="Y192" s="191"/>
      <c r="Z192" s="191"/>
      <c r="AA192" s="191"/>
      <c r="AB192" s="191"/>
      <c r="AC192" s="191"/>
      <c r="AD192" s="191"/>
      <c r="AE192" s="191"/>
      <c r="AF192" s="191"/>
      <c r="AG192" s="191"/>
      <c r="AH192" s="191"/>
      <c r="AI192" s="191"/>
      <c r="AJ192" s="191"/>
      <c r="AK192" s="191"/>
      <c r="AL192" s="54"/>
    </row>
    <row r="193" spans="1:38" s="52" customFormat="1" ht="12.75" customHeight="1" x14ac:dyDescent="0.2">
      <c r="A193" s="191"/>
      <c r="B193" s="191"/>
      <c r="C193" s="191"/>
      <c r="D193" s="191"/>
      <c r="E193" s="191"/>
      <c r="F193" s="191"/>
      <c r="G193" s="284"/>
      <c r="H193" s="284"/>
      <c r="I193" s="284"/>
      <c r="J193" s="191"/>
      <c r="K193" s="191"/>
      <c r="L193" s="191"/>
      <c r="M193" s="191"/>
      <c r="N193" s="191"/>
      <c r="O193" s="191"/>
      <c r="P193" s="191"/>
      <c r="Q193" s="191"/>
      <c r="R193" s="191"/>
      <c r="S193" s="54"/>
      <c r="T193" s="191"/>
      <c r="U193" s="191"/>
      <c r="V193" s="191"/>
      <c r="W193" s="191"/>
      <c r="X193" s="191"/>
      <c r="Y193" s="191"/>
      <c r="Z193" s="191"/>
      <c r="AA193" s="191"/>
      <c r="AB193" s="191"/>
      <c r="AC193" s="191"/>
      <c r="AD193" s="191"/>
      <c r="AE193" s="191"/>
      <c r="AF193" s="191"/>
      <c r="AG193" s="191"/>
      <c r="AH193" s="191"/>
      <c r="AI193" s="191"/>
      <c r="AJ193" s="191"/>
      <c r="AK193" s="191"/>
      <c r="AL193" s="54"/>
    </row>
    <row r="194" spans="1:38" ht="12.75" customHeight="1" x14ac:dyDescent="0.2">
      <c r="A194" s="22"/>
      <c r="B194" s="22"/>
      <c r="C194" s="22"/>
      <c r="D194" s="22"/>
      <c r="E194" s="22"/>
      <c r="F194" s="22"/>
      <c r="G194" s="527" t="str">
        <f>$G$10</f>
        <v>UNITED STEELWORKERS - LOCAL UNION</v>
      </c>
      <c r="H194" s="527"/>
      <c r="I194" s="527"/>
      <c r="J194" s="11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11" t="str">
        <f>$AA$10</f>
        <v>FINANCIAL SECRETARY'S CASH BOOK</v>
      </c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</row>
    <row r="195" spans="1:38" ht="12.75" customHeight="1" x14ac:dyDescent="0.2">
      <c r="A195" s="22"/>
      <c r="B195" s="137" t="str">
        <f>$B$11</f>
        <v>Month</v>
      </c>
      <c r="C195" s="73" t="str">
        <f>$C$11</f>
        <v>JULY</v>
      </c>
      <c r="D195" s="137" t="str">
        <f>$D$11</f>
        <v>Year</v>
      </c>
      <c r="E195" s="44">
        <f>$E$11</f>
        <v>0</v>
      </c>
      <c r="F195" s="22"/>
      <c r="G195" s="31"/>
      <c r="H195" s="22"/>
      <c r="I195" s="5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137"/>
      <c r="AJ195" s="179" t="str">
        <f>$C$11</f>
        <v>JULY</v>
      </c>
      <c r="AK195" s="44">
        <f>$E$11</f>
        <v>0</v>
      </c>
    </row>
    <row r="196" spans="1:38" ht="12.75" customHeight="1" x14ac:dyDescent="0.2">
      <c r="A196" s="22"/>
      <c r="B196" s="137" t="str">
        <f>$B$12</f>
        <v>Page No.</v>
      </c>
      <c r="C196" s="177">
        <f>C150+1</f>
        <v>5</v>
      </c>
      <c r="D196" s="110"/>
      <c r="E196" s="110"/>
      <c r="F196" s="22"/>
      <c r="G196" s="31"/>
      <c r="H196" s="22"/>
      <c r="I196" s="5" t="s">
        <v>53</v>
      </c>
      <c r="J196" s="22"/>
      <c r="K196" s="22"/>
      <c r="L196" s="5"/>
      <c r="M196" s="22"/>
      <c r="N196" s="22"/>
      <c r="O196" s="22"/>
      <c r="P196" s="33"/>
      <c r="Q196" s="22"/>
      <c r="R196" s="33"/>
      <c r="S196" s="22"/>
      <c r="T196" s="22"/>
      <c r="U196" s="22"/>
      <c r="V196" s="22"/>
      <c r="W196" s="22"/>
      <c r="X196" s="22"/>
      <c r="Y196" s="22"/>
      <c r="Z196" s="22"/>
      <c r="AA196" s="22"/>
      <c r="AB196" s="34" t="s">
        <v>54</v>
      </c>
      <c r="AC196" s="22"/>
      <c r="AD196" s="22"/>
      <c r="AE196" s="22"/>
      <c r="AF196" s="22"/>
      <c r="AG196" s="22"/>
      <c r="AH196" s="22"/>
      <c r="AI196" s="137" t="str">
        <f>$B$12</f>
        <v>Page No.</v>
      </c>
      <c r="AJ196" s="323">
        <f>AJ150+1</f>
        <v>5</v>
      </c>
      <c r="AK196" s="172"/>
      <c r="AL196" s="111"/>
    </row>
    <row r="197" spans="1:38" ht="12.75" customHeight="1" x14ac:dyDescent="0.2">
      <c r="A197" s="3"/>
      <c r="B197" s="3"/>
      <c r="C197" s="3"/>
      <c r="D197" s="3"/>
      <c r="E197" s="3"/>
      <c r="F197" s="3"/>
      <c r="G197" s="35"/>
      <c r="H197" s="3"/>
      <c r="I197" s="5"/>
      <c r="J197" s="3"/>
      <c r="K197" s="3"/>
      <c r="L197" s="22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22"/>
      <c r="AF197" s="3"/>
      <c r="AG197" s="3"/>
      <c r="AH197" s="3"/>
      <c r="AI197" s="3"/>
      <c r="AJ197" s="3"/>
      <c r="AK197" s="3"/>
      <c r="AL197" s="3"/>
    </row>
    <row r="198" spans="1:38" ht="12.75" customHeight="1" x14ac:dyDescent="0.2">
      <c r="A198" s="36"/>
      <c r="B198" s="36"/>
      <c r="C198" s="36"/>
      <c r="D198" s="36"/>
      <c r="E198" s="36"/>
      <c r="F198" s="36"/>
      <c r="G198" s="37"/>
      <c r="H198" s="36"/>
      <c r="I198" s="38"/>
      <c r="J198" s="36"/>
      <c r="K198" s="36"/>
      <c r="L198" s="38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8"/>
      <c r="AF198" s="36"/>
      <c r="AG198" s="36"/>
      <c r="AH198" s="36"/>
      <c r="AI198" s="36"/>
      <c r="AJ198" s="36"/>
      <c r="AK198" s="36"/>
      <c r="AL198" s="36"/>
    </row>
    <row r="199" spans="1:38" customFormat="1" ht="12.75" customHeight="1" x14ac:dyDescent="0.2">
      <c r="A199" s="1"/>
      <c r="B199" s="484" t="s">
        <v>55</v>
      </c>
      <c r="C199" s="473"/>
      <c r="D199" s="473"/>
      <c r="E199" s="473"/>
      <c r="F199" s="474"/>
      <c r="G199" s="21"/>
      <c r="H199" s="2" t="s">
        <v>56</v>
      </c>
      <c r="I199" s="95"/>
      <c r="J199" s="473" t="s">
        <v>255</v>
      </c>
      <c r="K199" s="474"/>
      <c r="L199" s="3"/>
      <c r="M199" s="3"/>
      <c r="N199" s="3"/>
      <c r="O199" s="5" t="s">
        <v>57</v>
      </c>
      <c r="P199" s="3"/>
      <c r="Q199" s="3"/>
      <c r="R199" s="1"/>
      <c r="S199" s="3"/>
      <c r="T199" s="1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13"/>
      <c r="AJ199" s="3"/>
      <c r="AK199" s="1"/>
      <c r="AL199" s="3"/>
    </row>
    <row r="200" spans="1:38" customFormat="1" ht="12.75" customHeight="1" x14ac:dyDescent="0.2">
      <c r="A200" s="1"/>
      <c r="B200" s="3"/>
      <c r="C200" s="3"/>
      <c r="D200" s="3"/>
      <c r="E200" s="188"/>
      <c r="F200" s="1"/>
      <c r="G200" s="21"/>
      <c r="H200" s="13"/>
      <c r="I200" s="96"/>
      <c r="J200" s="3"/>
      <c r="K200" s="1"/>
      <c r="L200" s="3"/>
      <c r="M200" s="3"/>
      <c r="N200" s="3"/>
      <c r="O200" s="3"/>
      <c r="P200" s="3"/>
      <c r="Q200" s="3"/>
      <c r="R200" s="1"/>
      <c r="S200" s="3"/>
      <c r="T200" s="1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13"/>
      <c r="AJ200" s="3"/>
      <c r="AK200" s="1"/>
      <c r="AL200" s="3"/>
    </row>
    <row r="201" spans="1:38" customFormat="1" ht="12.75" customHeight="1" thickBot="1" x14ac:dyDescent="0.25">
      <c r="A201" s="29"/>
      <c r="B201" s="26">
        <v>1</v>
      </c>
      <c r="C201" s="26">
        <v>2</v>
      </c>
      <c r="D201" s="26">
        <v>3</v>
      </c>
      <c r="E201" s="26">
        <v>4</v>
      </c>
      <c r="F201" s="28">
        <v>5</v>
      </c>
      <c r="G201" s="39">
        <v>6</v>
      </c>
      <c r="H201" s="28">
        <v>7</v>
      </c>
      <c r="I201" s="97">
        <v>8</v>
      </c>
      <c r="J201" s="26">
        <v>9</v>
      </c>
      <c r="K201" s="28">
        <v>10</v>
      </c>
      <c r="L201" s="26">
        <v>11</v>
      </c>
      <c r="M201" s="26" t="s">
        <v>1</v>
      </c>
      <c r="N201" s="26">
        <v>12</v>
      </c>
      <c r="O201" s="26">
        <v>13</v>
      </c>
      <c r="P201" s="26">
        <v>14</v>
      </c>
      <c r="Q201" s="26">
        <v>15</v>
      </c>
      <c r="R201" s="28" t="s">
        <v>2</v>
      </c>
      <c r="S201" s="25"/>
      <c r="T201" s="29"/>
      <c r="U201" s="26">
        <v>16</v>
      </c>
      <c r="V201" s="26">
        <v>17</v>
      </c>
      <c r="W201" s="26">
        <v>18</v>
      </c>
      <c r="X201" s="26">
        <v>19</v>
      </c>
      <c r="Y201" s="26">
        <v>20</v>
      </c>
      <c r="Z201" s="26" t="s">
        <v>3</v>
      </c>
      <c r="AA201" s="26">
        <v>21</v>
      </c>
      <c r="AB201" s="26">
        <v>22</v>
      </c>
      <c r="AC201" s="26">
        <v>23</v>
      </c>
      <c r="AD201" s="26">
        <v>24</v>
      </c>
      <c r="AE201" s="26">
        <v>25</v>
      </c>
      <c r="AF201" s="26">
        <v>26</v>
      </c>
      <c r="AG201" s="26">
        <v>27</v>
      </c>
      <c r="AH201" s="26">
        <v>28</v>
      </c>
      <c r="AI201" s="30">
        <v>29</v>
      </c>
      <c r="AJ201" s="26">
        <v>30</v>
      </c>
      <c r="AK201" s="28">
        <v>31</v>
      </c>
      <c r="AL201" s="25"/>
    </row>
    <row r="202" spans="1:38" s="4" customFormat="1" ht="12.75" customHeight="1" thickTop="1" x14ac:dyDescent="0.2">
      <c r="A202" s="1"/>
      <c r="B202" s="84" t="s">
        <v>4</v>
      </c>
      <c r="C202" s="98"/>
      <c r="D202" s="84" t="s">
        <v>5</v>
      </c>
      <c r="E202" s="185" t="s">
        <v>6</v>
      </c>
      <c r="F202" s="83" t="s">
        <v>7</v>
      </c>
      <c r="G202" s="160"/>
      <c r="H202" s="83"/>
      <c r="I202" s="100"/>
      <c r="J202" s="84"/>
      <c r="K202" s="83"/>
      <c r="L202" s="84" t="s">
        <v>237</v>
      </c>
      <c r="M202" s="84"/>
      <c r="N202" s="84" t="s">
        <v>235</v>
      </c>
      <c r="O202" s="101" t="s">
        <v>481</v>
      </c>
      <c r="P202" s="274"/>
      <c r="Q202" s="84" t="s">
        <v>391</v>
      </c>
      <c r="R202" s="83" t="s">
        <v>274</v>
      </c>
      <c r="S202" s="103"/>
      <c r="T202" s="67"/>
      <c r="U202" s="475" t="s">
        <v>256</v>
      </c>
      <c r="V202" s="476"/>
      <c r="W202" s="476"/>
      <c r="X202" s="476"/>
      <c r="Y202" s="477"/>
      <c r="Z202" s="84" t="s">
        <v>10</v>
      </c>
      <c r="AA202" s="84" t="s">
        <v>11</v>
      </c>
      <c r="AB202" s="84" t="s">
        <v>205</v>
      </c>
      <c r="AC202" s="84" t="s">
        <v>12</v>
      </c>
      <c r="AD202" s="84" t="s">
        <v>13</v>
      </c>
      <c r="AE202" s="84" t="s">
        <v>14</v>
      </c>
      <c r="AF202" s="84"/>
      <c r="AG202" s="84"/>
      <c r="AH202" s="101"/>
      <c r="AI202" s="102"/>
      <c r="AJ202" s="84" t="s">
        <v>15</v>
      </c>
      <c r="AK202" s="83" t="s">
        <v>7</v>
      </c>
      <c r="AL202" s="3"/>
    </row>
    <row r="203" spans="1:38" s="4" customFormat="1" ht="12.75" customHeight="1" x14ac:dyDescent="0.2">
      <c r="A203" s="1"/>
      <c r="B203" s="84" t="s">
        <v>8</v>
      </c>
      <c r="C203" s="84" t="s">
        <v>16</v>
      </c>
      <c r="D203" s="84" t="s">
        <v>17</v>
      </c>
      <c r="E203" s="186" t="s">
        <v>8</v>
      </c>
      <c r="F203" s="83" t="s">
        <v>18</v>
      </c>
      <c r="G203" s="160" t="s">
        <v>19</v>
      </c>
      <c r="H203" s="83" t="s">
        <v>20</v>
      </c>
      <c r="I203" s="100" t="s">
        <v>394</v>
      </c>
      <c r="J203" s="84" t="s">
        <v>21</v>
      </c>
      <c r="K203" s="83" t="s">
        <v>22</v>
      </c>
      <c r="L203" s="84" t="s">
        <v>392</v>
      </c>
      <c r="M203" s="84" t="s">
        <v>393</v>
      </c>
      <c r="N203" s="84" t="s">
        <v>262</v>
      </c>
      <c r="O203" s="101" t="s">
        <v>262</v>
      </c>
      <c r="P203" s="186" t="s">
        <v>23</v>
      </c>
      <c r="Q203" s="84" t="s">
        <v>8</v>
      </c>
      <c r="R203" s="83" t="s">
        <v>8</v>
      </c>
      <c r="S203" s="103"/>
      <c r="T203" s="67"/>
      <c r="U203" s="84" t="s">
        <v>25</v>
      </c>
      <c r="V203" s="84" t="s">
        <v>26</v>
      </c>
      <c r="W203" s="84" t="s">
        <v>27</v>
      </c>
      <c r="X203" s="84" t="s">
        <v>28</v>
      </c>
      <c r="Y203" s="84" t="s">
        <v>136</v>
      </c>
      <c r="Z203" s="84" t="s">
        <v>252</v>
      </c>
      <c r="AA203" s="84" t="s">
        <v>137</v>
      </c>
      <c r="AB203" s="84" t="s">
        <v>204</v>
      </c>
      <c r="AC203" s="84" t="s">
        <v>30</v>
      </c>
      <c r="AD203" s="84" t="s">
        <v>140</v>
      </c>
      <c r="AE203" s="84" t="s">
        <v>31</v>
      </c>
      <c r="AF203" s="84" t="s">
        <v>32</v>
      </c>
      <c r="AG203" s="84" t="s">
        <v>206</v>
      </c>
      <c r="AH203" s="101" t="s">
        <v>16</v>
      </c>
      <c r="AI203" s="99" t="s">
        <v>34</v>
      </c>
      <c r="AJ203" s="84" t="s">
        <v>35</v>
      </c>
      <c r="AK203" s="83" t="s">
        <v>18</v>
      </c>
      <c r="AL203" s="3"/>
    </row>
    <row r="204" spans="1:38" s="4" customFormat="1" ht="12.75" customHeight="1" thickBot="1" x14ac:dyDescent="0.25">
      <c r="A204" s="6"/>
      <c r="B204" s="85" t="s">
        <v>36</v>
      </c>
      <c r="C204" s="85" t="s">
        <v>37</v>
      </c>
      <c r="D204" s="85" t="s">
        <v>38</v>
      </c>
      <c r="E204" s="187" t="s">
        <v>39</v>
      </c>
      <c r="F204" s="104" t="s">
        <v>40</v>
      </c>
      <c r="G204" s="161"/>
      <c r="H204" s="104"/>
      <c r="I204" s="105" t="s">
        <v>41</v>
      </c>
      <c r="J204" s="85"/>
      <c r="K204" s="104"/>
      <c r="L204" s="85" t="s">
        <v>237</v>
      </c>
      <c r="M204" s="85"/>
      <c r="N204" s="85" t="s">
        <v>236</v>
      </c>
      <c r="O204" s="106" t="s">
        <v>236</v>
      </c>
      <c r="P204" s="275"/>
      <c r="Q204" s="276" t="s">
        <v>24</v>
      </c>
      <c r="R204" s="277" t="s">
        <v>24</v>
      </c>
      <c r="S204" s="108"/>
      <c r="T204" s="76"/>
      <c r="U204" s="85" t="s">
        <v>42</v>
      </c>
      <c r="V204" s="85" t="s">
        <v>43</v>
      </c>
      <c r="W204" s="85"/>
      <c r="X204" s="85" t="s">
        <v>44</v>
      </c>
      <c r="Y204" s="85" t="s">
        <v>30</v>
      </c>
      <c r="Z204" s="85" t="s">
        <v>30</v>
      </c>
      <c r="AA204" s="85" t="s">
        <v>138</v>
      </c>
      <c r="AB204" s="85" t="s">
        <v>15</v>
      </c>
      <c r="AC204" s="85" t="s">
        <v>139</v>
      </c>
      <c r="AD204" s="85" t="s">
        <v>141</v>
      </c>
      <c r="AE204" s="85" t="s">
        <v>47</v>
      </c>
      <c r="AF204" s="85" t="s">
        <v>48</v>
      </c>
      <c r="AG204" s="85" t="s">
        <v>15</v>
      </c>
      <c r="AH204" s="106" t="s">
        <v>30</v>
      </c>
      <c r="AI204" s="107"/>
      <c r="AJ204" s="85" t="s">
        <v>49</v>
      </c>
      <c r="AK204" s="104" t="s">
        <v>188</v>
      </c>
      <c r="AL204" s="7"/>
    </row>
    <row r="205" spans="1:38" s="297" customFormat="1" ht="12.75" customHeight="1" thickTop="1" x14ac:dyDescent="0.2">
      <c r="A205" s="292"/>
      <c r="B205" s="364">
        <f>B191</f>
        <v>0</v>
      </c>
      <c r="C205" s="364">
        <f>C191</f>
        <v>0</v>
      </c>
      <c r="D205" s="364">
        <f>D191</f>
        <v>0</v>
      </c>
      <c r="E205" s="378">
        <f>E191</f>
        <v>0</v>
      </c>
      <c r="F205" s="363">
        <f>F191</f>
        <v>0</v>
      </c>
      <c r="G205" s="132" t="str">
        <f>$C$11</f>
        <v>JULY</v>
      </c>
      <c r="H205" s="293" t="s">
        <v>58</v>
      </c>
      <c r="I205" s="294"/>
      <c r="J205" s="379">
        <f t="shared" ref="J205:R205" si="24">J191</f>
        <v>0</v>
      </c>
      <c r="K205" s="380">
        <f t="shared" si="24"/>
        <v>0</v>
      </c>
      <c r="L205" s="364">
        <f t="shared" si="24"/>
        <v>0</v>
      </c>
      <c r="M205" s="364">
        <f t="shared" si="24"/>
        <v>0</v>
      </c>
      <c r="N205" s="364">
        <f t="shared" si="24"/>
        <v>0</v>
      </c>
      <c r="O205" s="378">
        <f t="shared" si="24"/>
        <v>0</v>
      </c>
      <c r="P205" s="378">
        <f t="shared" si="24"/>
        <v>0</v>
      </c>
      <c r="Q205" s="364">
        <f t="shared" si="24"/>
        <v>0</v>
      </c>
      <c r="R205" s="381">
        <f t="shared" si="24"/>
        <v>0</v>
      </c>
      <c r="S205" s="295"/>
      <c r="T205" s="292"/>
      <c r="U205" s="364">
        <f t="shared" ref="U205:AH205" si="25">U191</f>
        <v>0</v>
      </c>
      <c r="V205" s="364">
        <f t="shared" si="25"/>
        <v>0</v>
      </c>
      <c r="W205" s="364">
        <f t="shared" si="25"/>
        <v>0</v>
      </c>
      <c r="X205" s="364">
        <f t="shared" si="25"/>
        <v>0</v>
      </c>
      <c r="Y205" s="364">
        <f t="shared" si="25"/>
        <v>0</v>
      </c>
      <c r="Z205" s="364">
        <f t="shared" si="25"/>
        <v>0</v>
      </c>
      <c r="AA205" s="364">
        <f t="shared" si="25"/>
        <v>0</v>
      </c>
      <c r="AB205" s="364">
        <f t="shared" si="25"/>
        <v>0</v>
      </c>
      <c r="AC205" s="364">
        <f t="shared" si="25"/>
        <v>0</v>
      </c>
      <c r="AD205" s="364">
        <f t="shared" si="25"/>
        <v>0</v>
      </c>
      <c r="AE205" s="364">
        <f t="shared" si="25"/>
        <v>0</v>
      </c>
      <c r="AF205" s="364">
        <f t="shared" si="25"/>
        <v>0</v>
      </c>
      <c r="AG205" s="364">
        <f t="shared" si="25"/>
        <v>0</v>
      </c>
      <c r="AH205" s="364">
        <f t="shared" si="25"/>
        <v>0</v>
      </c>
      <c r="AI205" s="296"/>
      <c r="AJ205" s="364">
        <f>AJ191</f>
        <v>0</v>
      </c>
      <c r="AK205" s="382">
        <f>AK191</f>
        <v>0</v>
      </c>
      <c r="AL205" s="295"/>
    </row>
    <row r="206" spans="1:38" s="22" customFormat="1" ht="12.75" customHeight="1" x14ac:dyDescent="0.2">
      <c r="A206" s="8">
        <v>1</v>
      </c>
      <c r="B206" s="343"/>
      <c r="C206" s="343"/>
      <c r="D206" s="343"/>
      <c r="E206" s="343"/>
      <c r="F206" s="345"/>
      <c r="G206" s="438"/>
      <c r="H206" s="287"/>
      <c r="I206" s="439"/>
      <c r="J206" s="364">
        <f t="shared" ref="J206:J236" si="26">SUM(B206:F206)</f>
        <v>0</v>
      </c>
      <c r="K206" s="363">
        <f t="shared" ref="K206:K236" si="27">SUM(U206:AK206)-SUM(L206:R206)</f>
        <v>0</v>
      </c>
      <c r="L206" s="343"/>
      <c r="M206" s="343"/>
      <c r="N206" s="343"/>
      <c r="O206" s="367"/>
      <c r="P206" s="344"/>
      <c r="Q206" s="343"/>
      <c r="R206" s="345"/>
      <c r="S206" s="16" t="s">
        <v>59</v>
      </c>
      <c r="T206" s="8">
        <v>1</v>
      </c>
      <c r="U206" s="343"/>
      <c r="V206" s="343"/>
      <c r="W206" s="343"/>
      <c r="X206" s="343"/>
      <c r="Y206" s="343"/>
      <c r="Z206" s="343"/>
      <c r="AA206" s="343"/>
      <c r="AB206" s="343"/>
      <c r="AC206" s="343"/>
      <c r="AD206" s="343"/>
      <c r="AE206" s="343"/>
      <c r="AF206" s="343"/>
      <c r="AG206" s="343"/>
      <c r="AH206" s="367"/>
      <c r="AI206" s="287"/>
      <c r="AJ206" s="343"/>
      <c r="AK206" s="345"/>
      <c r="AL206" s="16" t="s">
        <v>59</v>
      </c>
    </row>
    <row r="207" spans="1:38" s="22" customFormat="1" ht="12.75" customHeight="1" x14ac:dyDescent="0.2">
      <c r="A207" s="8">
        <v>2</v>
      </c>
      <c r="B207" s="343"/>
      <c r="C207" s="343"/>
      <c r="D207" s="343"/>
      <c r="E207" s="343"/>
      <c r="F207" s="345"/>
      <c r="G207" s="438"/>
      <c r="H207" s="287"/>
      <c r="I207" s="439"/>
      <c r="J207" s="364">
        <f t="shared" si="26"/>
        <v>0</v>
      </c>
      <c r="K207" s="363">
        <f t="shared" si="27"/>
        <v>0</v>
      </c>
      <c r="L207" s="343"/>
      <c r="M207" s="343"/>
      <c r="N207" s="343"/>
      <c r="O207" s="367"/>
      <c r="P207" s="344"/>
      <c r="Q207" s="343"/>
      <c r="R207" s="345"/>
      <c r="S207" s="16" t="s">
        <v>60</v>
      </c>
      <c r="T207" s="8">
        <v>2</v>
      </c>
      <c r="U207" s="343"/>
      <c r="V207" s="343"/>
      <c r="W207" s="343"/>
      <c r="X207" s="343"/>
      <c r="Y207" s="343"/>
      <c r="Z207" s="343"/>
      <c r="AA207" s="343"/>
      <c r="AB207" s="343"/>
      <c r="AC207" s="343"/>
      <c r="AD207" s="343"/>
      <c r="AE207" s="343"/>
      <c r="AF207" s="343"/>
      <c r="AG207" s="343"/>
      <c r="AH207" s="367"/>
      <c r="AI207" s="287"/>
      <c r="AJ207" s="343"/>
      <c r="AK207" s="345"/>
      <c r="AL207" s="16" t="s">
        <v>60</v>
      </c>
    </row>
    <row r="208" spans="1:38" s="22" customFormat="1" ht="12.75" customHeight="1" x14ac:dyDescent="0.2">
      <c r="A208" s="8">
        <v>3</v>
      </c>
      <c r="B208" s="343"/>
      <c r="C208" s="343"/>
      <c r="D208" s="343"/>
      <c r="E208" s="343"/>
      <c r="F208" s="345"/>
      <c r="G208" s="438"/>
      <c r="H208" s="287"/>
      <c r="I208" s="439"/>
      <c r="J208" s="364">
        <f t="shared" si="26"/>
        <v>0</v>
      </c>
      <c r="K208" s="363">
        <f t="shared" si="27"/>
        <v>0</v>
      </c>
      <c r="L208" s="343"/>
      <c r="M208" s="343"/>
      <c r="N208" s="343"/>
      <c r="O208" s="367"/>
      <c r="P208" s="344"/>
      <c r="Q208" s="343"/>
      <c r="R208" s="345"/>
      <c r="S208" s="16" t="s">
        <v>61</v>
      </c>
      <c r="T208" s="8">
        <v>3</v>
      </c>
      <c r="U208" s="343"/>
      <c r="V208" s="343"/>
      <c r="W208" s="343"/>
      <c r="X208" s="343"/>
      <c r="Y208" s="343"/>
      <c r="Z208" s="343"/>
      <c r="AA208" s="343"/>
      <c r="AB208" s="343"/>
      <c r="AC208" s="343"/>
      <c r="AD208" s="343"/>
      <c r="AE208" s="343"/>
      <c r="AF208" s="343"/>
      <c r="AG208" s="343"/>
      <c r="AH208" s="367"/>
      <c r="AI208" s="287"/>
      <c r="AJ208" s="343"/>
      <c r="AK208" s="345"/>
      <c r="AL208" s="16" t="s">
        <v>61</v>
      </c>
    </row>
    <row r="209" spans="1:38" s="22" customFormat="1" ht="12.75" customHeight="1" x14ac:dyDescent="0.2">
      <c r="A209" s="8">
        <v>4</v>
      </c>
      <c r="B209" s="343"/>
      <c r="C209" s="343"/>
      <c r="D209" s="343"/>
      <c r="E209" s="343"/>
      <c r="F209" s="345"/>
      <c r="G209" s="438"/>
      <c r="H209" s="287"/>
      <c r="I209" s="439"/>
      <c r="J209" s="364">
        <f t="shared" si="26"/>
        <v>0</v>
      </c>
      <c r="K209" s="363">
        <f t="shared" si="27"/>
        <v>0</v>
      </c>
      <c r="L209" s="343"/>
      <c r="M209" s="343"/>
      <c r="N209" s="343"/>
      <c r="O209" s="367"/>
      <c r="P209" s="344"/>
      <c r="Q209" s="343"/>
      <c r="R209" s="345"/>
      <c r="S209" s="16" t="s">
        <v>62</v>
      </c>
      <c r="T209" s="8">
        <v>4</v>
      </c>
      <c r="U209" s="343"/>
      <c r="V209" s="343"/>
      <c r="W209" s="343"/>
      <c r="X209" s="343"/>
      <c r="Y209" s="343"/>
      <c r="Z209" s="343"/>
      <c r="AA209" s="343"/>
      <c r="AB209" s="343"/>
      <c r="AC209" s="343"/>
      <c r="AD209" s="343"/>
      <c r="AE209" s="343"/>
      <c r="AF209" s="343"/>
      <c r="AG209" s="343"/>
      <c r="AH209" s="367"/>
      <c r="AI209" s="287"/>
      <c r="AJ209" s="343"/>
      <c r="AK209" s="345"/>
      <c r="AL209" s="16" t="s">
        <v>62</v>
      </c>
    </row>
    <row r="210" spans="1:38" s="22" customFormat="1" ht="12.75" customHeight="1" x14ac:dyDescent="0.2">
      <c r="A210" s="8">
        <v>5</v>
      </c>
      <c r="B210" s="343"/>
      <c r="C210" s="343"/>
      <c r="D210" s="343"/>
      <c r="E210" s="343"/>
      <c r="F210" s="345"/>
      <c r="G210" s="440"/>
      <c r="H210" s="287"/>
      <c r="I210" s="439"/>
      <c r="J210" s="364">
        <f t="shared" si="26"/>
        <v>0</v>
      </c>
      <c r="K210" s="363">
        <f t="shared" si="27"/>
        <v>0</v>
      </c>
      <c r="L210" s="343"/>
      <c r="M210" s="343"/>
      <c r="N210" s="343"/>
      <c r="O210" s="367"/>
      <c r="P210" s="344"/>
      <c r="Q210" s="343"/>
      <c r="R210" s="345"/>
      <c r="S210" s="16" t="s">
        <v>63</v>
      </c>
      <c r="T210" s="8">
        <v>5</v>
      </c>
      <c r="U210" s="343"/>
      <c r="V210" s="343"/>
      <c r="W210" s="343"/>
      <c r="X210" s="343"/>
      <c r="Y210" s="343"/>
      <c r="Z210" s="343"/>
      <c r="AA210" s="343"/>
      <c r="AB210" s="343"/>
      <c r="AC210" s="343"/>
      <c r="AD210" s="343"/>
      <c r="AE210" s="343"/>
      <c r="AF210" s="343"/>
      <c r="AG210" s="343"/>
      <c r="AH210" s="367"/>
      <c r="AI210" s="287"/>
      <c r="AJ210" s="343"/>
      <c r="AK210" s="345"/>
      <c r="AL210" s="16" t="s">
        <v>63</v>
      </c>
    </row>
    <row r="211" spans="1:38" s="22" customFormat="1" ht="12.75" customHeight="1" x14ac:dyDescent="0.2">
      <c r="A211" s="17">
        <v>6</v>
      </c>
      <c r="B211" s="346"/>
      <c r="C211" s="346"/>
      <c r="D211" s="346"/>
      <c r="E211" s="346"/>
      <c r="F211" s="348"/>
      <c r="G211" s="438"/>
      <c r="H211" s="288"/>
      <c r="I211" s="441"/>
      <c r="J211" s="364">
        <f t="shared" si="26"/>
        <v>0</v>
      </c>
      <c r="K211" s="363">
        <f t="shared" si="27"/>
        <v>0</v>
      </c>
      <c r="L211" s="346"/>
      <c r="M211" s="346"/>
      <c r="N211" s="346"/>
      <c r="O211" s="368"/>
      <c r="P211" s="347"/>
      <c r="Q211" s="346"/>
      <c r="R211" s="348"/>
      <c r="S211" s="18" t="s">
        <v>64</v>
      </c>
      <c r="T211" s="17">
        <v>6</v>
      </c>
      <c r="U211" s="346"/>
      <c r="V211" s="346"/>
      <c r="W211" s="346"/>
      <c r="X211" s="346"/>
      <c r="Y211" s="346"/>
      <c r="Z211" s="346"/>
      <c r="AA211" s="346"/>
      <c r="AB211" s="346"/>
      <c r="AC211" s="346"/>
      <c r="AD211" s="346"/>
      <c r="AE211" s="346"/>
      <c r="AF211" s="346"/>
      <c r="AG211" s="346"/>
      <c r="AH211" s="368"/>
      <c r="AI211" s="288"/>
      <c r="AJ211" s="346"/>
      <c r="AK211" s="348"/>
      <c r="AL211" s="18" t="s">
        <v>64</v>
      </c>
    </row>
    <row r="212" spans="1:38" s="22" customFormat="1" ht="12.75" customHeight="1" x14ac:dyDescent="0.2">
      <c r="A212" s="8">
        <v>7</v>
      </c>
      <c r="B212" s="343"/>
      <c r="C212" s="343"/>
      <c r="D212" s="343"/>
      <c r="E212" s="343"/>
      <c r="F212" s="345"/>
      <c r="G212" s="438"/>
      <c r="H212" s="287"/>
      <c r="I212" s="439"/>
      <c r="J212" s="364">
        <f t="shared" si="26"/>
        <v>0</v>
      </c>
      <c r="K212" s="363">
        <f t="shared" si="27"/>
        <v>0</v>
      </c>
      <c r="L212" s="343"/>
      <c r="M212" s="343"/>
      <c r="N212" s="343"/>
      <c r="O212" s="367"/>
      <c r="P212" s="344"/>
      <c r="Q212" s="343"/>
      <c r="R212" s="345"/>
      <c r="S212" s="16" t="s">
        <v>65</v>
      </c>
      <c r="T212" s="8">
        <v>7</v>
      </c>
      <c r="U212" s="343"/>
      <c r="V212" s="343"/>
      <c r="W212" s="343"/>
      <c r="X212" s="343"/>
      <c r="Y212" s="343"/>
      <c r="Z212" s="343"/>
      <c r="AA212" s="343"/>
      <c r="AB212" s="343"/>
      <c r="AC212" s="343"/>
      <c r="AD212" s="343"/>
      <c r="AE212" s="343"/>
      <c r="AF212" s="343"/>
      <c r="AG212" s="343"/>
      <c r="AH212" s="367"/>
      <c r="AI212" s="287"/>
      <c r="AJ212" s="343"/>
      <c r="AK212" s="345"/>
      <c r="AL212" s="16" t="s">
        <v>65</v>
      </c>
    </row>
    <row r="213" spans="1:38" s="22" customFormat="1" ht="12.75" customHeight="1" x14ac:dyDescent="0.2">
      <c r="A213" s="8">
        <v>8</v>
      </c>
      <c r="B213" s="343"/>
      <c r="C213" s="343"/>
      <c r="D213" s="343"/>
      <c r="E213" s="343"/>
      <c r="F213" s="345"/>
      <c r="G213" s="438"/>
      <c r="H213" s="287"/>
      <c r="I213" s="439"/>
      <c r="J213" s="364">
        <f t="shared" si="26"/>
        <v>0</v>
      </c>
      <c r="K213" s="363">
        <f t="shared" si="27"/>
        <v>0</v>
      </c>
      <c r="L213" s="343"/>
      <c r="M213" s="343"/>
      <c r="N213" s="343"/>
      <c r="O213" s="367"/>
      <c r="P213" s="344"/>
      <c r="Q213" s="343"/>
      <c r="R213" s="345"/>
      <c r="S213" s="16" t="s">
        <v>66</v>
      </c>
      <c r="T213" s="8">
        <v>8</v>
      </c>
      <c r="U213" s="343"/>
      <c r="V213" s="343"/>
      <c r="W213" s="343"/>
      <c r="X213" s="343"/>
      <c r="Y213" s="343"/>
      <c r="Z213" s="343"/>
      <c r="AA213" s="343"/>
      <c r="AB213" s="343"/>
      <c r="AC213" s="343"/>
      <c r="AD213" s="343"/>
      <c r="AE213" s="343"/>
      <c r="AF213" s="343"/>
      <c r="AG213" s="343"/>
      <c r="AH213" s="367"/>
      <c r="AI213" s="287"/>
      <c r="AJ213" s="343"/>
      <c r="AK213" s="345"/>
      <c r="AL213" s="16" t="s">
        <v>66</v>
      </c>
    </row>
    <row r="214" spans="1:38" s="22" customFormat="1" ht="12.75" customHeight="1" x14ac:dyDescent="0.2">
      <c r="A214" s="8">
        <v>9</v>
      </c>
      <c r="B214" s="343"/>
      <c r="C214" s="343"/>
      <c r="D214" s="343"/>
      <c r="E214" s="343"/>
      <c r="F214" s="345"/>
      <c r="G214" s="438"/>
      <c r="H214" s="287"/>
      <c r="I214" s="439"/>
      <c r="J214" s="364">
        <f t="shared" si="26"/>
        <v>0</v>
      </c>
      <c r="K214" s="363">
        <f t="shared" si="27"/>
        <v>0</v>
      </c>
      <c r="L214" s="343"/>
      <c r="M214" s="343"/>
      <c r="N214" s="343"/>
      <c r="O214" s="367"/>
      <c r="P214" s="344"/>
      <c r="Q214" s="343"/>
      <c r="R214" s="345"/>
      <c r="S214" s="16" t="s">
        <v>67</v>
      </c>
      <c r="T214" s="8">
        <v>9</v>
      </c>
      <c r="U214" s="343"/>
      <c r="V214" s="343"/>
      <c r="W214" s="343"/>
      <c r="X214" s="343"/>
      <c r="Y214" s="343"/>
      <c r="Z214" s="343"/>
      <c r="AA214" s="343"/>
      <c r="AB214" s="343"/>
      <c r="AC214" s="343"/>
      <c r="AD214" s="343"/>
      <c r="AE214" s="343"/>
      <c r="AF214" s="343"/>
      <c r="AG214" s="343"/>
      <c r="AH214" s="367"/>
      <c r="AI214" s="287"/>
      <c r="AJ214" s="343"/>
      <c r="AK214" s="345"/>
      <c r="AL214" s="16" t="s">
        <v>67</v>
      </c>
    </row>
    <row r="215" spans="1:38" s="22" customFormat="1" ht="12.75" customHeight="1" x14ac:dyDescent="0.2">
      <c r="A215" s="8">
        <v>10</v>
      </c>
      <c r="B215" s="343"/>
      <c r="C215" s="343"/>
      <c r="D215" s="343"/>
      <c r="E215" s="343"/>
      <c r="F215" s="345"/>
      <c r="G215" s="438"/>
      <c r="H215" s="287"/>
      <c r="I215" s="439"/>
      <c r="J215" s="364">
        <f t="shared" si="26"/>
        <v>0</v>
      </c>
      <c r="K215" s="363">
        <f t="shared" si="27"/>
        <v>0</v>
      </c>
      <c r="L215" s="343"/>
      <c r="M215" s="343"/>
      <c r="N215" s="343"/>
      <c r="O215" s="367"/>
      <c r="P215" s="344"/>
      <c r="Q215" s="343"/>
      <c r="R215" s="345"/>
      <c r="S215" s="16" t="s">
        <v>68</v>
      </c>
      <c r="T215" s="8">
        <v>10</v>
      </c>
      <c r="U215" s="343"/>
      <c r="V215" s="343"/>
      <c r="W215" s="343"/>
      <c r="X215" s="343"/>
      <c r="Y215" s="343"/>
      <c r="Z215" s="343"/>
      <c r="AA215" s="343"/>
      <c r="AB215" s="343"/>
      <c r="AC215" s="343"/>
      <c r="AD215" s="343"/>
      <c r="AE215" s="343"/>
      <c r="AF215" s="343"/>
      <c r="AG215" s="343"/>
      <c r="AH215" s="367"/>
      <c r="AI215" s="287"/>
      <c r="AJ215" s="343"/>
      <c r="AK215" s="345"/>
      <c r="AL215" s="16" t="s">
        <v>68</v>
      </c>
    </row>
    <row r="216" spans="1:38" s="22" customFormat="1" ht="12.75" customHeight="1" x14ac:dyDescent="0.2">
      <c r="A216" s="8">
        <v>11</v>
      </c>
      <c r="B216" s="343"/>
      <c r="C216" s="343"/>
      <c r="D216" s="343"/>
      <c r="E216" s="343"/>
      <c r="F216" s="345"/>
      <c r="G216" s="438"/>
      <c r="H216" s="287"/>
      <c r="I216" s="439"/>
      <c r="J216" s="364">
        <f t="shared" si="26"/>
        <v>0</v>
      </c>
      <c r="K216" s="363">
        <f t="shared" si="27"/>
        <v>0</v>
      </c>
      <c r="L216" s="343"/>
      <c r="M216" s="343"/>
      <c r="N216" s="343"/>
      <c r="O216" s="367"/>
      <c r="P216" s="344"/>
      <c r="Q216" s="343"/>
      <c r="R216" s="345"/>
      <c r="S216" s="16" t="s">
        <v>69</v>
      </c>
      <c r="T216" s="8">
        <v>11</v>
      </c>
      <c r="U216" s="343"/>
      <c r="V216" s="343"/>
      <c r="W216" s="343"/>
      <c r="X216" s="343"/>
      <c r="Y216" s="343"/>
      <c r="Z216" s="343"/>
      <c r="AA216" s="343"/>
      <c r="AB216" s="343"/>
      <c r="AC216" s="343"/>
      <c r="AD216" s="343"/>
      <c r="AE216" s="343"/>
      <c r="AF216" s="343"/>
      <c r="AG216" s="343"/>
      <c r="AH216" s="367"/>
      <c r="AI216" s="287"/>
      <c r="AJ216" s="343"/>
      <c r="AK216" s="345"/>
      <c r="AL216" s="16" t="s">
        <v>69</v>
      </c>
    </row>
    <row r="217" spans="1:38" s="22" customFormat="1" ht="12.75" customHeight="1" x14ac:dyDescent="0.2">
      <c r="A217" s="8">
        <v>12</v>
      </c>
      <c r="B217" s="343"/>
      <c r="C217" s="343"/>
      <c r="D217" s="343"/>
      <c r="E217" s="343"/>
      <c r="F217" s="345"/>
      <c r="G217" s="438"/>
      <c r="H217" s="287"/>
      <c r="I217" s="439"/>
      <c r="J217" s="364">
        <f t="shared" si="26"/>
        <v>0</v>
      </c>
      <c r="K217" s="363">
        <f t="shared" si="27"/>
        <v>0</v>
      </c>
      <c r="L217" s="343"/>
      <c r="M217" s="343"/>
      <c r="N217" s="343"/>
      <c r="O217" s="367"/>
      <c r="P217" s="344"/>
      <c r="Q217" s="343"/>
      <c r="R217" s="345"/>
      <c r="S217" s="16" t="s">
        <v>70</v>
      </c>
      <c r="T217" s="8">
        <v>12</v>
      </c>
      <c r="U217" s="343"/>
      <c r="V217" s="343"/>
      <c r="W217" s="343"/>
      <c r="X217" s="343"/>
      <c r="Y217" s="343"/>
      <c r="Z217" s="343"/>
      <c r="AA217" s="343"/>
      <c r="AB217" s="343"/>
      <c r="AC217" s="343"/>
      <c r="AD217" s="343"/>
      <c r="AE217" s="343"/>
      <c r="AF217" s="343"/>
      <c r="AG217" s="343"/>
      <c r="AH217" s="367"/>
      <c r="AI217" s="287"/>
      <c r="AJ217" s="343"/>
      <c r="AK217" s="345"/>
      <c r="AL217" s="16" t="s">
        <v>70</v>
      </c>
    </row>
    <row r="218" spans="1:38" s="22" customFormat="1" ht="12.75" customHeight="1" x14ac:dyDescent="0.2">
      <c r="A218" s="8">
        <v>13</v>
      </c>
      <c r="B218" s="343"/>
      <c r="C218" s="343"/>
      <c r="D218" s="343"/>
      <c r="E218" s="343"/>
      <c r="F218" s="345"/>
      <c r="G218" s="438"/>
      <c r="H218" s="287"/>
      <c r="I218" s="439"/>
      <c r="J218" s="364">
        <f t="shared" si="26"/>
        <v>0</v>
      </c>
      <c r="K218" s="363">
        <f t="shared" si="27"/>
        <v>0</v>
      </c>
      <c r="L218" s="343"/>
      <c r="M218" s="343"/>
      <c r="N218" s="343"/>
      <c r="O218" s="367"/>
      <c r="P218" s="344"/>
      <c r="Q218" s="343"/>
      <c r="R218" s="345"/>
      <c r="S218" s="16" t="s">
        <v>71</v>
      </c>
      <c r="T218" s="8">
        <v>13</v>
      </c>
      <c r="U218" s="343"/>
      <c r="V218" s="343"/>
      <c r="W218" s="343"/>
      <c r="X218" s="343"/>
      <c r="Y218" s="343"/>
      <c r="Z218" s="343"/>
      <c r="AA218" s="343"/>
      <c r="AB218" s="343"/>
      <c r="AC218" s="343"/>
      <c r="AD218" s="343"/>
      <c r="AE218" s="343"/>
      <c r="AF218" s="343"/>
      <c r="AG218" s="343"/>
      <c r="AH218" s="367"/>
      <c r="AI218" s="287"/>
      <c r="AJ218" s="343"/>
      <c r="AK218" s="345"/>
      <c r="AL218" s="16" t="s">
        <v>71</v>
      </c>
    </row>
    <row r="219" spans="1:38" s="22" customFormat="1" ht="12.75" customHeight="1" x14ac:dyDescent="0.2">
      <c r="A219" s="8">
        <v>14</v>
      </c>
      <c r="B219" s="343"/>
      <c r="C219" s="343"/>
      <c r="D219" s="343"/>
      <c r="E219" s="343"/>
      <c r="F219" s="345"/>
      <c r="G219" s="438"/>
      <c r="H219" s="287"/>
      <c r="I219" s="439"/>
      <c r="J219" s="364">
        <f t="shared" si="26"/>
        <v>0</v>
      </c>
      <c r="K219" s="363">
        <f t="shared" si="27"/>
        <v>0</v>
      </c>
      <c r="L219" s="343"/>
      <c r="M219" s="343"/>
      <c r="N219" s="343"/>
      <c r="O219" s="367"/>
      <c r="P219" s="344"/>
      <c r="Q219" s="343"/>
      <c r="R219" s="345"/>
      <c r="S219" s="16" t="s">
        <v>72</v>
      </c>
      <c r="T219" s="8">
        <v>14</v>
      </c>
      <c r="U219" s="343"/>
      <c r="V219" s="343"/>
      <c r="W219" s="343"/>
      <c r="X219" s="343"/>
      <c r="Y219" s="343"/>
      <c r="Z219" s="343"/>
      <c r="AA219" s="343"/>
      <c r="AB219" s="343"/>
      <c r="AC219" s="343"/>
      <c r="AD219" s="343"/>
      <c r="AE219" s="343"/>
      <c r="AF219" s="343"/>
      <c r="AG219" s="343"/>
      <c r="AH219" s="367"/>
      <c r="AI219" s="287"/>
      <c r="AJ219" s="343"/>
      <c r="AK219" s="345"/>
      <c r="AL219" s="16" t="s">
        <v>72</v>
      </c>
    </row>
    <row r="220" spans="1:38" s="22" customFormat="1" ht="12.75" customHeight="1" x14ac:dyDescent="0.2">
      <c r="A220" s="8">
        <v>15</v>
      </c>
      <c r="B220" s="343"/>
      <c r="C220" s="343"/>
      <c r="D220" s="343"/>
      <c r="E220" s="343"/>
      <c r="F220" s="345"/>
      <c r="G220" s="438"/>
      <c r="H220" s="287"/>
      <c r="I220" s="439"/>
      <c r="J220" s="364">
        <f t="shared" si="26"/>
        <v>0</v>
      </c>
      <c r="K220" s="363">
        <f t="shared" si="27"/>
        <v>0</v>
      </c>
      <c r="L220" s="343"/>
      <c r="M220" s="343"/>
      <c r="N220" s="343"/>
      <c r="O220" s="367"/>
      <c r="P220" s="344"/>
      <c r="Q220" s="343"/>
      <c r="R220" s="345"/>
      <c r="S220" s="16" t="s">
        <v>73</v>
      </c>
      <c r="T220" s="8">
        <v>15</v>
      </c>
      <c r="U220" s="343"/>
      <c r="V220" s="343"/>
      <c r="W220" s="343"/>
      <c r="X220" s="343"/>
      <c r="Y220" s="343"/>
      <c r="Z220" s="343"/>
      <c r="AA220" s="343"/>
      <c r="AB220" s="343"/>
      <c r="AC220" s="343"/>
      <c r="AD220" s="343"/>
      <c r="AE220" s="343"/>
      <c r="AF220" s="343"/>
      <c r="AG220" s="343"/>
      <c r="AH220" s="367"/>
      <c r="AI220" s="287"/>
      <c r="AJ220" s="343"/>
      <c r="AK220" s="345"/>
      <c r="AL220" s="16" t="s">
        <v>73</v>
      </c>
    </row>
    <row r="221" spans="1:38" s="22" customFormat="1" ht="12.75" customHeight="1" x14ac:dyDescent="0.2">
      <c r="A221" s="8">
        <v>16</v>
      </c>
      <c r="B221" s="343"/>
      <c r="C221" s="343"/>
      <c r="D221" s="343"/>
      <c r="E221" s="343"/>
      <c r="F221" s="345"/>
      <c r="G221" s="438"/>
      <c r="H221" s="287"/>
      <c r="I221" s="439"/>
      <c r="J221" s="364">
        <f t="shared" si="26"/>
        <v>0</v>
      </c>
      <c r="K221" s="363">
        <f t="shared" si="27"/>
        <v>0</v>
      </c>
      <c r="L221" s="343"/>
      <c r="M221" s="343"/>
      <c r="N221" s="343"/>
      <c r="O221" s="367"/>
      <c r="P221" s="344"/>
      <c r="Q221" s="343"/>
      <c r="R221" s="345"/>
      <c r="S221" s="16" t="s">
        <v>74</v>
      </c>
      <c r="T221" s="8">
        <v>16</v>
      </c>
      <c r="U221" s="343"/>
      <c r="V221" s="343"/>
      <c r="W221" s="343"/>
      <c r="X221" s="343"/>
      <c r="Y221" s="343"/>
      <c r="Z221" s="343"/>
      <c r="AA221" s="343"/>
      <c r="AB221" s="343"/>
      <c r="AC221" s="343"/>
      <c r="AD221" s="343"/>
      <c r="AE221" s="343"/>
      <c r="AF221" s="343"/>
      <c r="AG221" s="343"/>
      <c r="AH221" s="367"/>
      <c r="AI221" s="287"/>
      <c r="AJ221" s="343"/>
      <c r="AK221" s="345"/>
      <c r="AL221" s="16" t="s">
        <v>74</v>
      </c>
    </row>
    <row r="222" spans="1:38" s="22" customFormat="1" ht="12.75" customHeight="1" x14ac:dyDescent="0.2">
      <c r="A222" s="8">
        <v>17</v>
      </c>
      <c r="B222" s="343"/>
      <c r="C222" s="343"/>
      <c r="D222" s="343"/>
      <c r="E222" s="343"/>
      <c r="F222" s="345"/>
      <c r="G222" s="438"/>
      <c r="H222" s="287"/>
      <c r="I222" s="439"/>
      <c r="J222" s="364">
        <f t="shared" si="26"/>
        <v>0</v>
      </c>
      <c r="K222" s="363">
        <f t="shared" si="27"/>
        <v>0</v>
      </c>
      <c r="L222" s="343"/>
      <c r="M222" s="343"/>
      <c r="N222" s="343"/>
      <c r="O222" s="367"/>
      <c r="P222" s="344"/>
      <c r="Q222" s="343"/>
      <c r="R222" s="345"/>
      <c r="S222" s="16" t="s">
        <v>75</v>
      </c>
      <c r="T222" s="8">
        <v>17</v>
      </c>
      <c r="U222" s="343"/>
      <c r="V222" s="343"/>
      <c r="W222" s="343"/>
      <c r="X222" s="343"/>
      <c r="Y222" s="343"/>
      <c r="Z222" s="343"/>
      <c r="AA222" s="343"/>
      <c r="AB222" s="343"/>
      <c r="AC222" s="343"/>
      <c r="AD222" s="343"/>
      <c r="AE222" s="343"/>
      <c r="AF222" s="343"/>
      <c r="AG222" s="343"/>
      <c r="AH222" s="367"/>
      <c r="AI222" s="287"/>
      <c r="AJ222" s="343"/>
      <c r="AK222" s="345"/>
      <c r="AL222" s="16" t="s">
        <v>75</v>
      </c>
    </row>
    <row r="223" spans="1:38" s="22" customFormat="1" ht="12.75" customHeight="1" x14ac:dyDescent="0.2">
      <c r="A223" s="8">
        <v>18</v>
      </c>
      <c r="B223" s="343"/>
      <c r="C223" s="343"/>
      <c r="D223" s="343"/>
      <c r="E223" s="343"/>
      <c r="F223" s="345"/>
      <c r="G223" s="438"/>
      <c r="H223" s="287"/>
      <c r="I223" s="439"/>
      <c r="J223" s="364">
        <f t="shared" si="26"/>
        <v>0</v>
      </c>
      <c r="K223" s="363">
        <f t="shared" si="27"/>
        <v>0</v>
      </c>
      <c r="L223" s="343"/>
      <c r="M223" s="343"/>
      <c r="N223" s="343"/>
      <c r="O223" s="367"/>
      <c r="P223" s="344"/>
      <c r="Q223" s="343"/>
      <c r="R223" s="345"/>
      <c r="S223" s="16" t="s">
        <v>76</v>
      </c>
      <c r="T223" s="8">
        <v>18</v>
      </c>
      <c r="U223" s="343"/>
      <c r="V223" s="343"/>
      <c r="W223" s="343"/>
      <c r="X223" s="343"/>
      <c r="Y223" s="343"/>
      <c r="Z223" s="343"/>
      <c r="AA223" s="343"/>
      <c r="AB223" s="343"/>
      <c r="AC223" s="343"/>
      <c r="AD223" s="343"/>
      <c r="AE223" s="343"/>
      <c r="AF223" s="343"/>
      <c r="AG223" s="343"/>
      <c r="AH223" s="367"/>
      <c r="AI223" s="287"/>
      <c r="AJ223" s="343"/>
      <c r="AK223" s="345"/>
      <c r="AL223" s="16" t="s">
        <v>76</v>
      </c>
    </row>
    <row r="224" spans="1:38" s="22" customFormat="1" ht="12.75" customHeight="1" x14ac:dyDescent="0.2">
      <c r="A224" s="8">
        <v>19</v>
      </c>
      <c r="B224" s="343"/>
      <c r="C224" s="343"/>
      <c r="D224" s="343"/>
      <c r="E224" s="343"/>
      <c r="F224" s="345"/>
      <c r="G224" s="438"/>
      <c r="H224" s="287"/>
      <c r="I224" s="439"/>
      <c r="J224" s="364">
        <f t="shared" si="26"/>
        <v>0</v>
      </c>
      <c r="K224" s="363">
        <f t="shared" si="27"/>
        <v>0</v>
      </c>
      <c r="L224" s="343"/>
      <c r="M224" s="343"/>
      <c r="N224" s="343"/>
      <c r="O224" s="367"/>
      <c r="P224" s="344"/>
      <c r="Q224" s="343"/>
      <c r="R224" s="345"/>
      <c r="S224" s="16" t="s">
        <v>77</v>
      </c>
      <c r="T224" s="8">
        <v>19</v>
      </c>
      <c r="U224" s="343"/>
      <c r="V224" s="343"/>
      <c r="W224" s="343"/>
      <c r="X224" s="343"/>
      <c r="Y224" s="343"/>
      <c r="Z224" s="343"/>
      <c r="AA224" s="343"/>
      <c r="AB224" s="343"/>
      <c r="AC224" s="343"/>
      <c r="AD224" s="343"/>
      <c r="AE224" s="343"/>
      <c r="AF224" s="343"/>
      <c r="AG224" s="343"/>
      <c r="AH224" s="367"/>
      <c r="AI224" s="287"/>
      <c r="AJ224" s="343"/>
      <c r="AK224" s="345"/>
      <c r="AL224" s="16" t="s">
        <v>77</v>
      </c>
    </row>
    <row r="225" spans="1:38" s="22" customFormat="1" ht="12.75" customHeight="1" x14ac:dyDescent="0.2">
      <c r="A225" s="8">
        <v>20</v>
      </c>
      <c r="B225" s="343"/>
      <c r="C225" s="343"/>
      <c r="D225" s="343"/>
      <c r="E225" s="343"/>
      <c r="F225" s="345"/>
      <c r="G225" s="438"/>
      <c r="H225" s="287"/>
      <c r="I225" s="439"/>
      <c r="J225" s="364">
        <f t="shared" si="26"/>
        <v>0</v>
      </c>
      <c r="K225" s="363">
        <f t="shared" si="27"/>
        <v>0</v>
      </c>
      <c r="L225" s="343"/>
      <c r="M225" s="343"/>
      <c r="N225" s="343"/>
      <c r="O225" s="367"/>
      <c r="P225" s="344"/>
      <c r="Q225" s="343"/>
      <c r="R225" s="345"/>
      <c r="S225" s="16" t="s">
        <v>78</v>
      </c>
      <c r="T225" s="8">
        <v>20</v>
      </c>
      <c r="U225" s="343"/>
      <c r="V225" s="343"/>
      <c r="W225" s="343"/>
      <c r="X225" s="343"/>
      <c r="Y225" s="343"/>
      <c r="Z225" s="343"/>
      <c r="AA225" s="343"/>
      <c r="AB225" s="343"/>
      <c r="AC225" s="343"/>
      <c r="AD225" s="343"/>
      <c r="AE225" s="343"/>
      <c r="AF225" s="343"/>
      <c r="AG225" s="343"/>
      <c r="AH225" s="367"/>
      <c r="AI225" s="287"/>
      <c r="AJ225" s="343"/>
      <c r="AK225" s="345"/>
      <c r="AL225" s="16" t="s">
        <v>78</v>
      </c>
    </row>
    <row r="226" spans="1:38" s="22" customFormat="1" ht="12.75" customHeight="1" x14ac:dyDescent="0.2">
      <c r="A226" s="8">
        <v>21</v>
      </c>
      <c r="B226" s="343"/>
      <c r="C226" s="343"/>
      <c r="D226" s="343"/>
      <c r="E226" s="343"/>
      <c r="F226" s="345"/>
      <c r="G226" s="438"/>
      <c r="H226" s="287"/>
      <c r="I226" s="439"/>
      <c r="J226" s="364">
        <f t="shared" si="26"/>
        <v>0</v>
      </c>
      <c r="K226" s="363">
        <f t="shared" si="27"/>
        <v>0</v>
      </c>
      <c r="L226" s="343"/>
      <c r="M226" s="343"/>
      <c r="N226" s="343"/>
      <c r="O226" s="367"/>
      <c r="P226" s="344"/>
      <c r="Q226" s="343"/>
      <c r="R226" s="345"/>
      <c r="S226" s="16" t="s">
        <v>79</v>
      </c>
      <c r="T226" s="8">
        <v>21</v>
      </c>
      <c r="U226" s="343"/>
      <c r="V226" s="343"/>
      <c r="W226" s="343"/>
      <c r="X226" s="343"/>
      <c r="Y226" s="343"/>
      <c r="Z226" s="343"/>
      <c r="AA226" s="343"/>
      <c r="AB226" s="343"/>
      <c r="AC226" s="343"/>
      <c r="AD226" s="343"/>
      <c r="AE226" s="343"/>
      <c r="AF226" s="343"/>
      <c r="AG226" s="343"/>
      <c r="AH226" s="367"/>
      <c r="AI226" s="287"/>
      <c r="AJ226" s="343"/>
      <c r="AK226" s="345"/>
      <c r="AL226" s="16" t="s">
        <v>79</v>
      </c>
    </row>
    <row r="227" spans="1:38" s="22" customFormat="1" ht="12.75" customHeight="1" x14ac:dyDescent="0.2">
      <c r="A227" s="8">
        <v>22</v>
      </c>
      <c r="B227" s="343"/>
      <c r="C227" s="343"/>
      <c r="D227" s="343"/>
      <c r="E227" s="343"/>
      <c r="F227" s="345"/>
      <c r="G227" s="438"/>
      <c r="H227" s="287"/>
      <c r="I227" s="439"/>
      <c r="J227" s="364">
        <f t="shared" si="26"/>
        <v>0</v>
      </c>
      <c r="K227" s="363">
        <f t="shared" si="27"/>
        <v>0</v>
      </c>
      <c r="L227" s="343"/>
      <c r="M227" s="343"/>
      <c r="N227" s="343"/>
      <c r="O227" s="367"/>
      <c r="P227" s="344"/>
      <c r="Q227" s="343"/>
      <c r="R227" s="345"/>
      <c r="S227" s="16" t="s">
        <v>80</v>
      </c>
      <c r="T227" s="8">
        <v>22</v>
      </c>
      <c r="U227" s="343"/>
      <c r="V227" s="343"/>
      <c r="W227" s="343"/>
      <c r="X227" s="343"/>
      <c r="Y227" s="343"/>
      <c r="Z227" s="343"/>
      <c r="AA227" s="343"/>
      <c r="AB227" s="343"/>
      <c r="AC227" s="343"/>
      <c r="AD227" s="343"/>
      <c r="AE227" s="343"/>
      <c r="AF227" s="343"/>
      <c r="AG227" s="343"/>
      <c r="AH227" s="367"/>
      <c r="AI227" s="287"/>
      <c r="AJ227" s="343"/>
      <c r="AK227" s="345"/>
      <c r="AL227" s="16" t="s">
        <v>80</v>
      </c>
    </row>
    <row r="228" spans="1:38" s="22" customFormat="1" ht="12.75" customHeight="1" x14ac:dyDescent="0.2">
      <c r="A228" s="8">
        <v>23</v>
      </c>
      <c r="B228" s="343"/>
      <c r="C228" s="343"/>
      <c r="D228" s="343"/>
      <c r="E228" s="343"/>
      <c r="F228" s="345"/>
      <c r="G228" s="438"/>
      <c r="H228" s="287"/>
      <c r="I228" s="439"/>
      <c r="J228" s="364">
        <f t="shared" si="26"/>
        <v>0</v>
      </c>
      <c r="K228" s="363">
        <f t="shared" si="27"/>
        <v>0</v>
      </c>
      <c r="L228" s="343"/>
      <c r="M228" s="343"/>
      <c r="N228" s="343"/>
      <c r="O228" s="367"/>
      <c r="P228" s="344"/>
      <c r="Q228" s="343"/>
      <c r="R228" s="345"/>
      <c r="S228" s="16" t="s">
        <v>81</v>
      </c>
      <c r="T228" s="8">
        <v>23</v>
      </c>
      <c r="U228" s="343"/>
      <c r="V228" s="343"/>
      <c r="W228" s="343"/>
      <c r="X228" s="343"/>
      <c r="Y228" s="343"/>
      <c r="Z228" s="343"/>
      <c r="AA228" s="343"/>
      <c r="AB228" s="343"/>
      <c r="AC228" s="343"/>
      <c r="AD228" s="343"/>
      <c r="AE228" s="343"/>
      <c r="AF228" s="343"/>
      <c r="AG228" s="343"/>
      <c r="AH228" s="367"/>
      <c r="AI228" s="287"/>
      <c r="AJ228" s="343"/>
      <c r="AK228" s="345"/>
      <c r="AL228" s="16" t="s">
        <v>81</v>
      </c>
    </row>
    <row r="229" spans="1:38" s="22" customFormat="1" ht="12.75" customHeight="1" x14ac:dyDescent="0.2">
      <c r="A229" s="8">
        <v>24</v>
      </c>
      <c r="B229" s="343"/>
      <c r="C229" s="343"/>
      <c r="D229" s="343"/>
      <c r="E229" s="343"/>
      <c r="F229" s="345"/>
      <c r="G229" s="438"/>
      <c r="H229" s="287"/>
      <c r="I229" s="439"/>
      <c r="J229" s="364">
        <f t="shared" si="26"/>
        <v>0</v>
      </c>
      <c r="K229" s="363">
        <f t="shared" si="27"/>
        <v>0</v>
      </c>
      <c r="L229" s="343"/>
      <c r="M229" s="343"/>
      <c r="N229" s="343"/>
      <c r="O229" s="367"/>
      <c r="P229" s="344"/>
      <c r="Q229" s="343"/>
      <c r="R229" s="345"/>
      <c r="S229" s="16" t="s">
        <v>82</v>
      </c>
      <c r="T229" s="8">
        <v>24</v>
      </c>
      <c r="U229" s="343"/>
      <c r="V229" s="343"/>
      <c r="W229" s="343"/>
      <c r="X229" s="343"/>
      <c r="Y229" s="343"/>
      <c r="Z229" s="343"/>
      <c r="AA229" s="343"/>
      <c r="AB229" s="343"/>
      <c r="AC229" s="343"/>
      <c r="AD229" s="343"/>
      <c r="AE229" s="343"/>
      <c r="AF229" s="343"/>
      <c r="AG229" s="343"/>
      <c r="AH229" s="367"/>
      <c r="AI229" s="287"/>
      <c r="AJ229" s="343"/>
      <c r="AK229" s="345"/>
      <c r="AL229" s="16" t="s">
        <v>82</v>
      </c>
    </row>
    <row r="230" spans="1:38" s="22" customFormat="1" ht="12.75" customHeight="1" x14ac:dyDescent="0.2">
      <c r="A230" s="8">
        <v>25</v>
      </c>
      <c r="B230" s="343"/>
      <c r="C230" s="343"/>
      <c r="D230" s="343"/>
      <c r="E230" s="343"/>
      <c r="F230" s="345"/>
      <c r="G230" s="438"/>
      <c r="H230" s="287"/>
      <c r="I230" s="439"/>
      <c r="J230" s="364">
        <f t="shared" si="26"/>
        <v>0</v>
      </c>
      <c r="K230" s="363">
        <f t="shared" si="27"/>
        <v>0</v>
      </c>
      <c r="L230" s="343"/>
      <c r="M230" s="343"/>
      <c r="N230" s="343"/>
      <c r="O230" s="367"/>
      <c r="P230" s="344"/>
      <c r="Q230" s="343"/>
      <c r="R230" s="345"/>
      <c r="S230" s="16" t="s">
        <v>83</v>
      </c>
      <c r="T230" s="8">
        <v>25</v>
      </c>
      <c r="U230" s="343"/>
      <c r="V230" s="343"/>
      <c r="W230" s="343"/>
      <c r="X230" s="343"/>
      <c r="Y230" s="343"/>
      <c r="Z230" s="343"/>
      <c r="AA230" s="343"/>
      <c r="AB230" s="343"/>
      <c r="AC230" s="343"/>
      <c r="AD230" s="343"/>
      <c r="AE230" s="343"/>
      <c r="AF230" s="343"/>
      <c r="AG230" s="343"/>
      <c r="AH230" s="367"/>
      <c r="AI230" s="287"/>
      <c r="AJ230" s="343"/>
      <c r="AK230" s="345"/>
      <c r="AL230" s="16" t="s">
        <v>83</v>
      </c>
    </row>
    <row r="231" spans="1:38" s="22" customFormat="1" ht="12.75" customHeight="1" x14ac:dyDescent="0.2">
      <c r="A231" s="8">
        <v>26</v>
      </c>
      <c r="B231" s="343"/>
      <c r="C231" s="343"/>
      <c r="D231" s="343"/>
      <c r="E231" s="343"/>
      <c r="F231" s="345"/>
      <c r="G231" s="438"/>
      <c r="H231" s="287"/>
      <c r="I231" s="439"/>
      <c r="J231" s="364">
        <f t="shared" si="26"/>
        <v>0</v>
      </c>
      <c r="K231" s="363">
        <f t="shared" si="27"/>
        <v>0</v>
      </c>
      <c r="L231" s="343"/>
      <c r="M231" s="343"/>
      <c r="N231" s="343"/>
      <c r="O231" s="367"/>
      <c r="P231" s="344"/>
      <c r="Q231" s="343"/>
      <c r="R231" s="345"/>
      <c r="S231" s="16" t="s">
        <v>84</v>
      </c>
      <c r="T231" s="8">
        <v>26</v>
      </c>
      <c r="U231" s="343"/>
      <c r="V231" s="343"/>
      <c r="W231" s="343"/>
      <c r="X231" s="343"/>
      <c r="Y231" s="343"/>
      <c r="Z231" s="343"/>
      <c r="AA231" s="343"/>
      <c r="AB231" s="343"/>
      <c r="AC231" s="343"/>
      <c r="AD231" s="343"/>
      <c r="AE231" s="343"/>
      <c r="AF231" s="343"/>
      <c r="AG231" s="343"/>
      <c r="AH231" s="367"/>
      <c r="AI231" s="287"/>
      <c r="AJ231" s="343"/>
      <c r="AK231" s="345"/>
      <c r="AL231" s="16" t="s">
        <v>84</v>
      </c>
    </row>
    <row r="232" spans="1:38" s="22" customFormat="1" ht="12.75" customHeight="1" x14ac:dyDescent="0.2">
      <c r="A232" s="8">
        <v>27</v>
      </c>
      <c r="B232" s="343"/>
      <c r="C232" s="343"/>
      <c r="D232" s="343"/>
      <c r="E232" s="343"/>
      <c r="F232" s="345"/>
      <c r="G232" s="438"/>
      <c r="H232" s="287"/>
      <c r="I232" s="439"/>
      <c r="J232" s="364">
        <f t="shared" si="26"/>
        <v>0</v>
      </c>
      <c r="K232" s="363">
        <f t="shared" si="27"/>
        <v>0</v>
      </c>
      <c r="L232" s="343"/>
      <c r="M232" s="343"/>
      <c r="N232" s="343"/>
      <c r="O232" s="367"/>
      <c r="P232" s="344"/>
      <c r="Q232" s="343"/>
      <c r="R232" s="345"/>
      <c r="S232" s="16" t="s">
        <v>85</v>
      </c>
      <c r="T232" s="8">
        <v>27</v>
      </c>
      <c r="U232" s="343"/>
      <c r="V232" s="343"/>
      <c r="W232" s="343"/>
      <c r="X232" s="343"/>
      <c r="Y232" s="343"/>
      <c r="Z232" s="343"/>
      <c r="AA232" s="343"/>
      <c r="AB232" s="343"/>
      <c r="AC232" s="343"/>
      <c r="AD232" s="343"/>
      <c r="AE232" s="343"/>
      <c r="AF232" s="343"/>
      <c r="AG232" s="343"/>
      <c r="AH232" s="367"/>
      <c r="AI232" s="287"/>
      <c r="AJ232" s="343"/>
      <c r="AK232" s="345"/>
      <c r="AL232" s="16" t="s">
        <v>85</v>
      </c>
    </row>
    <row r="233" spans="1:38" s="22" customFormat="1" ht="12.75" customHeight="1" x14ac:dyDescent="0.2">
      <c r="A233" s="8">
        <v>28</v>
      </c>
      <c r="B233" s="343"/>
      <c r="C233" s="343"/>
      <c r="D233" s="343"/>
      <c r="E233" s="343"/>
      <c r="F233" s="345"/>
      <c r="G233" s="438"/>
      <c r="H233" s="287"/>
      <c r="I233" s="439"/>
      <c r="J233" s="364">
        <f t="shared" si="26"/>
        <v>0</v>
      </c>
      <c r="K233" s="363">
        <f t="shared" si="27"/>
        <v>0</v>
      </c>
      <c r="L233" s="343"/>
      <c r="M233" s="343"/>
      <c r="N233" s="343"/>
      <c r="O233" s="367"/>
      <c r="P233" s="344"/>
      <c r="Q233" s="343"/>
      <c r="R233" s="345"/>
      <c r="S233" s="16" t="s">
        <v>86</v>
      </c>
      <c r="T233" s="8">
        <v>28</v>
      </c>
      <c r="U233" s="343"/>
      <c r="V233" s="343"/>
      <c r="W233" s="343"/>
      <c r="X233" s="343"/>
      <c r="Y233" s="343"/>
      <c r="Z233" s="343"/>
      <c r="AA233" s="343"/>
      <c r="AB233" s="343"/>
      <c r="AC233" s="343"/>
      <c r="AD233" s="343"/>
      <c r="AE233" s="343"/>
      <c r="AF233" s="343"/>
      <c r="AG233" s="343"/>
      <c r="AH233" s="367"/>
      <c r="AI233" s="287"/>
      <c r="AJ233" s="343"/>
      <c r="AK233" s="345"/>
      <c r="AL233" s="16" t="s">
        <v>86</v>
      </c>
    </row>
    <row r="234" spans="1:38" s="22" customFormat="1" ht="12.75" customHeight="1" x14ac:dyDescent="0.2">
      <c r="A234" s="8">
        <v>29</v>
      </c>
      <c r="B234" s="343"/>
      <c r="C234" s="343"/>
      <c r="D234" s="343"/>
      <c r="E234" s="343"/>
      <c r="F234" s="345"/>
      <c r="G234" s="438"/>
      <c r="H234" s="287"/>
      <c r="I234" s="439"/>
      <c r="J234" s="364">
        <f t="shared" si="26"/>
        <v>0</v>
      </c>
      <c r="K234" s="363">
        <f t="shared" si="27"/>
        <v>0</v>
      </c>
      <c r="L234" s="343"/>
      <c r="M234" s="343"/>
      <c r="N234" s="343"/>
      <c r="O234" s="367"/>
      <c r="P234" s="344"/>
      <c r="Q234" s="343"/>
      <c r="R234" s="345"/>
      <c r="S234" s="16" t="s">
        <v>87</v>
      </c>
      <c r="T234" s="8">
        <v>29</v>
      </c>
      <c r="U234" s="343"/>
      <c r="V234" s="343"/>
      <c r="W234" s="343"/>
      <c r="X234" s="347"/>
      <c r="Y234" s="343"/>
      <c r="Z234" s="343"/>
      <c r="AA234" s="343"/>
      <c r="AB234" s="343"/>
      <c r="AC234" s="343"/>
      <c r="AD234" s="343"/>
      <c r="AE234" s="343"/>
      <c r="AF234" s="343"/>
      <c r="AG234" s="343"/>
      <c r="AH234" s="367"/>
      <c r="AI234" s="287"/>
      <c r="AJ234" s="343"/>
      <c r="AK234" s="345"/>
      <c r="AL234" s="16" t="s">
        <v>87</v>
      </c>
    </row>
    <row r="235" spans="1:38" s="22" customFormat="1" ht="12.75" customHeight="1" x14ac:dyDescent="0.2">
      <c r="A235" s="8">
        <v>30</v>
      </c>
      <c r="B235" s="343"/>
      <c r="C235" s="343"/>
      <c r="D235" s="343"/>
      <c r="E235" s="343"/>
      <c r="F235" s="345"/>
      <c r="G235" s="442"/>
      <c r="H235" s="287"/>
      <c r="I235" s="439"/>
      <c r="J235" s="364">
        <f t="shared" si="26"/>
        <v>0</v>
      </c>
      <c r="K235" s="363">
        <f t="shared" si="27"/>
        <v>0</v>
      </c>
      <c r="L235" s="343"/>
      <c r="M235" s="343"/>
      <c r="N235" s="343"/>
      <c r="O235" s="367"/>
      <c r="P235" s="344"/>
      <c r="Q235" s="343"/>
      <c r="R235" s="345"/>
      <c r="S235" s="16" t="s">
        <v>88</v>
      </c>
      <c r="T235" s="8">
        <v>30</v>
      </c>
      <c r="U235" s="343"/>
      <c r="V235" s="343"/>
      <c r="W235" s="343"/>
      <c r="X235" s="343"/>
      <c r="Y235" s="343"/>
      <c r="Z235" s="343"/>
      <c r="AA235" s="343"/>
      <c r="AB235" s="343"/>
      <c r="AC235" s="343"/>
      <c r="AD235" s="343"/>
      <c r="AE235" s="343"/>
      <c r="AF235" s="343"/>
      <c r="AG235" s="343"/>
      <c r="AH235" s="367"/>
      <c r="AI235" s="287"/>
      <c r="AJ235" s="343"/>
      <c r="AK235" s="345"/>
      <c r="AL235" s="16" t="s">
        <v>88</v>
      </c>
    </row>
    <row r="236" spans="1:38" s="22" customFormat="1" ht="12.75" customHeight="1" x14ac:dyDescent="0.2">
      <c r="A236" s="19">
        <v>31</v>
      </c>
      <c r="B236" s="349"/>
      <c r="C236" s="349"/>
      <c r="D236" s="349"/>
      <c r="E236" s="349"/>
      <c r="F236" s="351"/>
      <c r="G236" s="443"/>
      <c r="H236" s="289"/>
      <c r="I236" s="444"/>
      <c r="J236" s="445">
        <f t="shared" si="26"/>
        <v>0</v>
      </c>
      <c r="K236" s="365">
        <f t="shared" si="27"/>
        <v>0</v>
      </c>
      <c r="L236" s="349"/>
      <c r="M236" s="349"/>
      <c r="N236" s="349"/>
      <c r="O236" s="369"/>
      <c r="P236" s="350"/>
      <c r="Q236" s="349"/>
      <c r="R236" s="351"/>
      <c r="S236" s="20" t="s">
        <v>89</v>
      </c>
      <c r="T236" s="19">
        <v>31</v>
      </c>
      <c r="U236" s="349"/>
      <c r="V236" s="349"/>
      <c r="W236" s="349"/>
      <c r="X236" s="349"/>
      <c r="Y236" s="349"/>
      <c r="Z236" s="349"/>
      <c r="AA236" s="349"/>
      <c r="AB236" s="349"/>
      <c r="AC236" s="349"/>
      <c r="AD236" s="349"/>
      <c r="AE236" s="349"/>
      <c r="AF236" s="349"/>
      <c r="AG236" s="349"/>
      <c r="AH236" s="369"/>
      <c r="AI236" s="289"/>
      <c r="AJ236" s="349"/>
      <c r="AK236" s="351"/>
      <c r="AL236" s="20" t="s">
        <v>89</v>
      </c>
    </row>
    <row r="237" spans="1:38" s="297" customFormat="1" ht="12.75" customHeight="1" thickBot="1" x14ac:dyDescent="0.25">
      <c r="A237" s="298"/>
      <c r="B237" s="360">
        <f>SUM(B205:B236)</f>
        <v>0</v>
      </c>
      <c r="C237" s="360">
        <f>SUM(C205:C236)</f>
        <v>0</v>
      </c>
      <c r="D237" s="360">
        <f>SUM(D205:D236)</f>
        <v>0</v>
      </c>
      <c r="E237" s="361">
        <f>SUM(E205:E236)</f>
        <v>0</v>
      </c>
      <c r="F237" s="362">
        <f>SUM(F205:F236)</f>
        <v>0</v>
      </c>
      <c r="G237" s="299"/>
      <c r="H237" s="299" t="s">
        <v>90</v>
      </c>
      <c r="I237" s="314">
        <f>COUNTA(I206:I236)</f>
        <v>0</v>
      </c>
      <c r="J237" s="360">
        <f t="shared" ref="J237:R237" si="28">SUM(J205:J236)</f>
        <v>0</v>
      </c>
      <c r="K237" s="360">
        <f t="shared" si="28"/>
        <v>0</v>
      </c>
      <c r="L237" s="360">
        <f t="shared" si="28"/>
        <v>0</v>
      </c>
      <c r="M237" s="360">
        <f t="shared" si="28"/>
        <v>0</v>
      </c>
      <c r="N237" s="360">
        <f t="shared" si="28"/>
        <v>0</v>
      </c>
      <c r="O237" s="361">
        <f t="shared" si="28"/>
        <v>0</v>
      </c>
      <c r="P237" s="361">
        <f t="shared" si="28"/>
        <v>0</v>
      </c>
      <c r="Q237" s="360">
        <f t="shared" si="28"/>
        <v>0</v>
      </c>
      <c r="R237" s="366">
        <f t="shared" si="28"/>
        <v>0</v>
      </c>
      <c r="S237" s="300"/>
      <c r="T237" s="298"/>
      <c r="U237" s="360">
        <f t="shared" ref="U237:AH237" si="29">SUM(U205:U236)</f>
        <v>0</v>
      </c>
      <c r="V237" s="360">
        <f t="shared" si="29"/>
        <v>0</v>
      </c>
      <c r="W237" s="360">
        <f t="shared" si="29"/>
        <v>0</v>
      </c>
      <c r="X237" s="360">
        <f t="shared" si="29"/>
        <v>0</v>
      </c>
      <c r="Y237" s="360">
        <f t="shared" si="29"/>
        <v>0</v>
      </c>
      <c r="Z237" s="360">
        <f t="shared" si="29"/>
        <v>0</v>
      </c>
      <c r="AA237" s="360">
        <f t="shared" si="29"/>
        <v>0</v>
      </c>
      <c r="AB237" s="360">
        <f t="shared" si="29"/>
        <v>0</v>
      </c>
      <c r="AC237" s="360">
        <f t="shared" si="29"/>
        <v>0</v>
      </c>
      <c r="AD237" s="360">
        <f t="shared" si="29"/>
        <v>0</v>
      </c>
      <c r="AE237" s="360">
        <f t="shared" si="29"/>
        <v>0</v>
      </c>
      <c r="AF237" s="360">
        <f t="shared" si="29"/>
        <v>0</v>
      </c>
      <c r="AG237" s="360">
        <f t="shared" si="29"/>
        <v>0</v>
      </c>
      <c r="AH237" s="362">
        <f t="shared" si="29"/>
        <v>0</v>
      </c>
      <c r="AI237" s="301"/>
      <c r="AJ237" s="360">
        <f>SUM(AJ205:AJ236)</f>
        <v>0</v>
      </c>
      <c r="AK237" s="366">
        <f>SUM(AK205:AK236)</f>
        <v>0</v>
      </c>
      <c r="AL237" s="300"/>
    </row>
    <row r="238" spans="1:38" ht="12.75" customHeight="1" thickTop="1" x14ac:dyDescent="0.2">
      <c r="A238" s="40"/>
      <c r="B238" s="40"/>
      <c r="C238" s="40"/>
      <c r="D238" s="40"/>
      <c r="E238" s="40"/>
      <c r="F238" s="40"/>
      <c r="G238" s="41"/>
      <c r="H238" s="40"/>
      <c r="I238" s="42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</row>
    <row r="239" spans="1:38" ht="12.75" customHeight="1" x14ac:dyDescent="0.2">
      <c r="A239" s="188"/>
      <c r="B239" s="188"/>
      <c r="C239" s="188"/>
      <c r="D239" s="188"/>
      <c r="E239" s="188"/>
      <c r="F239" s="188"/>
      <c r="G239" s="285"/>
      <c r="H239" s="188"/>
      <c r="I239" s="169"/>
      <c r="J239" s="188"/>
      <c r="K239" s="188"/>
      <c r="L239" s="188"/>
      <c r="M239" s="188"/>
      <c r="N239" s="188"/>
      <c r="O239" s="188"/>
      <c r="P239" s="188"/>
      <c r="Q239" s="188"/>
      <c r="R239" s="188"/>
      <c r="S239" s="188"/>
      <c r="T239" s="188"/>
      <c r="U239" s="188"/>
      <c r="V239" s="188"/>
      <c r="W239" s="188"/>
      <c r="X239" s="188"/>
      <c r="Y239" s="188"/>
      <c r="Z239" s="188"/>
      <c r="AA239" s="188"/>
      <c r="AB239" s="188"/>
      <c r="AC239" s="188"/>
      <c r="AD239" s="188"/>
      <c r="AE239" s="188"/>
      <c r="AF239" s="188"/>
      <c r="AG239" s="188"/>
      <c r="AH239" s="188"/>
      <c r="AI239" s="188"/>
      <c r="AJ239" s="188"/>
      <c r="AK239" s="188"/>
      <c r="AL239" s="188"/>
    </row>
    <row r="240" spans="1:38" ht="12.75" customHeight="1" x14ac:dyDescent="0.2">
      <c r="A240" s="22"/>
      <c r="B240" s="22"/>
      <c r="C240" s="22"/>
      <c r="D240" s="22"/>
      <c r="E240" s="22"/>
      <c r="F240" s="22"/>
      <c r="G240" s="527" t="str">
        <f>$G$10</f>
        <v>UNITED STEELWORKERS - LOCAL UNION</v>
      </c>
      <c r="H240" s="527"/>
      <c r="I240" s="527"/>
      <c r="J240" s="11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11" t="str">
        <f>$AA$10</f>
        <v>FINANCIAL SECRETARY'S CASH BOOK</v>
      </c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</row>
    <row r="241" spans="1:38" ht="12.75" customHeight="1" x14ac:dyDescent="0.2">
      <c r="A241" s="22"/>
      <c r="B241" s="137" t="str">
        <f>$B$11</f>
        <v>Month</v>
      </c>
      <c r="C241" s="73" t="str">
        <f>$C$11</f>
        <v>JULY</v>
      </c>
      <c r="D241" s="137" t="str">
        <f>$D$11</f>
        <v>Year</v>
      </c>
      <c r="E241" s="44">
        <f>$E$11</f>
        <v>0</v>
      </c>
      <c r="F241" s="22"/>
      <c r="G241" s="31"/>
      <c r="H241" s="22"/>
      <c r="I241" s="5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137"/>
      <c r="AJ241" s="179" t="str">
        <f>$C$11</f>
        <v>JULY</v>
      </c>
      <c r="AK241" s="44">
        <f>$E$11</f>
        <v>0</v>
      </c>
    </row>
    <row r="242" spans="1:38" ht="12.75" customHeight="1" x14ac:dyDescent="0.2">
      <c r="A242" s="22"/>
      <c r="B242" s="137" t="str">
        <f>$B$12</f>
        <v>Page No.</v>
      </c>
      <c r="C242" s="177">
        <f>C196+1</f>
        <v>6</v>
      </c>
      <c r="D242" s="110"/>
      <c r="E242" s="110"/>
      <c r="F242" s="22"/>
      <c r="G242" s="31"/>
      <c r="H242" s="22"/>
      <c r="I242" s="5" t="s">
        <v>53</v>
      </c>
      <c r="J242" s="22"/>
      <c r="K242" s="22"/>
      <c r="L242" s="5"/>
      <c r="M242" s="22"/>
      <c r="N242" s="22"/>
      <c r="O242" s="22"/>
      <c r="P242" s="33"/>
      <c r="Q242" s="22"/>
      <c r="R242" s="33"/>
      <c r="S242" s="22"/>
      <c r="T242" s="22"/>
      <c r="U242" s="22"/>
      <c r="V242" s="22"/>
      <c r="W242" s="22"/>
      <c r="X242" s="22"/>
      <c r="Y242" s="22"/>
      <c r="Z242" s="22"/>
      <c r="AA242" s="22"/>
      <c r="AB242" s="34" t="s">
        <v>54</v>
      </c>
      <c r="AC242" s="22"/>
      <c r="AD242" s="22"/>
      <c r="AE242" s="22"/>
      <c r="AF242" s="22"/>
      <c r="AG242" s="22"/>
      <c r="AH242" s="22"/>
      <c r="AI242" s="137" t="str">
        <f>$B$12</f>
        <v>Page No.</v>
      </c>
      <c r="AJ242" s="323">
        <f>AJ196+1</f>
        <v>6</v>
      </c>
      <c r="AK242" s="172"/>
      <c r="AL242" s="111"/>
    </row>
    <row r="243" spans="1:38" ht="12.75" customHeight="1" x14ac:dyDescent="0.2">
      <c r="A243" s="3"/>
      <c r="B243" s="3"/>
      <c r="C243" s="3"/>
      <c r="D243" s="3"/>
      <c r="E243" s="3"/>
      <c r="F243" s="3"/>
      <c r="G243" s="35"/>
      <c r="H243" s="3"/>
      <c r="I243" s="5"/>
      <c r="J243" s="3"/>
      <c r="K243" s="3"/>
      <c r="L243" s="22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22"/>
      <c r="AF243" s="3"/>
      <c r="AG243" s="3"/>
      <c r="AH243" s="3"/>
      <c r="AI243" s="3"/>
      <c r="AJ243" s="3"/>
      <c r="AK243" s="3"/>
      <c r="AL243" s="3"/>
    </row>
    <row r="244" spans="1:38" ht="12.75" customHeight="1" x14ac:dyDescent="0.2">
      <c r="A244" s="36"/>
      <c r="B244" s="36"/>
      <c r="C244" s="36"/>
      <c r="D244" s="36"/>
      <c r="E244" s="36"/>
      <c r="F244" s="36"/>
      <c r="G244" s="37"/>
      <c r="H244" s="36"/>
      <c r="I244" s="38"/>
      <c r="J244" s="36"/>
      <c r="K244" s="36"/>
      <c r="L244" s="38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8"/>
      <c r="AF244" s="36"/>
      <c r="AG244" s="36"/>
      <c r="AH244" s="36"/>
      <c r="AI244" s="36"/>
      <c r="AJ244" s="36"/>
      <c r="AK244" s="36"/>
      <c r="AL244" s="36"/>
    </row>
    <row r="245" spans="1:38" customFormat="1" ht="12.75" customHeight="1" x14ac:dyDescent="0.2">
      <c r="A245" s="1"/>
      <c r="B245" s="484" t="s">
        <v>55</v>
      </c>
      <c r="C245" s="473"/>
      <c r="D245" s="473"/>
      <c r="E245" s="473"/>
      <c r="F245" s="474"/>
      <c r="G245" s="21"/>
      <c r="H245" s="2" t="s">
        <v>56</v>
      </c>
      <c r="I245" s="95"/>
      <c r="J245" s="473" t="s">
        <v>255</v>
      </c>
      <c r="K245" s="474"/>
      <c r="L245" s="3"/>
      <c r="M245" s="3"/>
      <c r="N245" s="3"/>
      <c r="O245" s="5" t="s">
        <v>57</v>
      </c>
      <c r="P245" s="3"/>
      <c r="Q245" s="3"/>
      <c r="R245" s="1"/>
      <c r="S245" s="3"/>
      <c r="T245" s="1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13"/>
      <c r="AJ245" s="3"/>
      <c r="AK245" s="1"/>
      <c r="AL245" s="3"/>
    </row>
    <row r="246" spans="1:38" customFormat="1" ht="12.75" customHeight="1" x14ac:dyDescent="0.2">
      <c r="A246" s="1"/>
      <c r="B246" s="3"/>
      <c r="C246" s="3"/>
      <c r="D246" s="3"/>
      <c r="E246" s="188"/>
      <c r="F246" s="1"/>
      <c r="G246" s="21"/>
      <c r="H246" s="13"/>
      <c r="I246" s="96"/>
      <c r="J246" s="3"/>
      <c r="K246" s="1"/>
      <c r="L246" s="3"/>
      <c r="M246" s="3"/>
      <c r="N246" s="3"/>
      <c r="O246" s="3"/>
      <c r="P246" s="3"/>
      <c r="Q246" s="3"/>
      <c r="R246" s="1"/>
      <c r="S246" s="3"/>
      <c r="T246" s="1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13"/>
      <c r="AJ246" s="3"/>
      <c r="AK246" s="1"/>
      <c r="AL246" s="3"/>
    </row>
    <row r="247" spans="1:38" customFormat="1" ht="12.75" customHeight="1" thickBot="1" x14ac:dyDescent="0.25">
      <c r="A247" s="29"/>
      <c r="B247" s="26">
        <v>1</v>
      </c>
      <c r="C247" s="26">
        <v>2</v>
      </c>
      <c r="D247" s="26">
        <v>3</v>
      </c>
      <c r="E247" s="26">
        <v>4</v>
      </c>
      <c r="F247" s="28">
        <v>5</v>
      </c>
      <c r="G247" s="39">
        <v>6</v>
      </c>
      <c r="H247" s="28">
        <v>7</v>
      </c>
      <c r="I247" s="97">
        <v>8</v>
      </c>
      <c r="J247" s="26">
        <v>9</v>
      </c>
      <c r="K247" s="28">
        <v>10</v>
      </c>
      <c r="L247" s="26">
        <v>11</v>
      </c>
      <c r="M247" s="26" t="s">
        <v>1</v>
      </c>
      <c r="N247" s="26">
        <v>12</v>
      </c>
      <c r="O247" s="26">
        <v>13</v>
      </c>
      <c r="P247" s="26">
        <v>14</v>
      </c>
      <c r="Q247" s="26">
        <v>15</v>
      </c>
      <c r="R247" s="28" t="s">
        <v>2</v>
      </c>
      <c r="S247" s="25"/>
      <c r="T247" s="29"/>
      <c r="U247" s="26">
        <v>16</v>
      </c>
      <c r="V247" s="26">
        <v>17</v>
      </c>
      <c r="W247" s="26">
        <v>18</v>
      </c>
      <c r="X247" s="26">
        <v>19</v>
      </c>
      <c r="Y247" s="26">
        <v>20</v>
      </c>
      <c r="Z247" s="26" t="s">
        <v>3</v>
      </c>
      <c r="AA247" s="26">
        <v>21</v>
      </c>
      <c r="AB247" s="26">
        <v>22</v>
      </c>
      <c r="AC247" s="26">
        <v>23</v>
      </c>
      <c r="AD247" s="26">
        <v>24</v>
      </c>
      <c r="AE247" s="26">
        <v>25</v>
      </c>
      <c r="AF247" s="26">
        <v>26</v>
      </c>
      <c r="AG247" s="26">
        <v>27</v>
      </c>
      <c r="AH247" s="26">
        <v>28</v>
      </c>
      <c r="AI247" s="30">
        <v>29</v>
      </c>
      <c r="AJ247" s="26">
        <v>30</v>
      </c>
      <c r="AK247" s="28">
        <v>31</v>
      </c>
      <c r="AL247" s="25"/>
    </row>
    <row r="248" spans="1:38" s="4" customFormat="1" ht="12.75" customHeight="1" thickTop="1" x14ac:dyDescent="0.2">
      <c r="A248" s="1"/>
      <c r="B248" s="84" t="s">
        <v>4</v>
      </c>
      <c r="C248" s="98"/>
      <c r="D248" s="84" t="s">
        <v>5</v>
      </c>
      <c r="E248" s="185" t="s">
        <v>6</v>
      </c>
      <c r="F248" s="83" t="s">
        <v>7</v>
      </c>
      <c r="G248" s="160"/>
      <c r="H248" s="83"/>
      <c r="I248" s="100"/>
      <c r="J248" s="84"/>
      <c r="K248" s="83"/>
      <c r="L248" s="84" t="s">
        <v>237</v>
      </c>
      <c r="M248" s="84"/>
      <c r="N248" s="84" t="s">
        <v>235</v>
      </c>
      <c r="O248" s="101" t="s">
        <v>481</v>
      </c>
      <c r="P248" s="274"/>
      <c r="Q248" s="84" t="s">
        <v>391</v>
      </c>
      <c r="R248" s="83" t="s">
        <v>274</v>
      </c>
      <c r="S248" s="103"/>
      <c r="T248" s="67"/>
      <c r="U248" s="475" t="s">
        <v>256</v>
      </c>
      <c r="V248" s="476"/>
      <c r="W248" s="476"/>
      <c r="X248" s="476"/>
      <c r="Y248" s="477"/>
      <c r="Z248" s="84" t="s">
        <v>10</v>
      </c>
      <c r="AA248" s="84" t="s">
        <v>11</v>
      </c>
      <c r="AB248" s="84" t="s">
        <v>205</v>
      </c>
      <c r="AC248" s="84" t="s">
        <v>12</v>
      </c>
      <c r="AD248" s="84" t="s">
        <v>13</v>
      </c>
      <c r="AE248" s="84" t="s">
        <v>14</v>
      </c>
      <c r="AF248" s="84"/>
      <c r="AG248" s="84"/>
      <c r="AH248" s="101"/>
      <c r="AI248" s="102"/>
      <c r="AJ248" s="84" t="s">
        <v>15</v>
      </c>
      <c r="AK248" s="83" t="s">
        <v>7</v>
      </c>
      <c r="AL248" s="3"/>
    </row>
    <row r="249" spans="1:38" s="4" customFormat="1" ht="12.75" customHeight="1" x14ac:dyDescent="0.2">
      <c r="A249" s="1"/>
      <c r="B249" s="84" t="s">
        <v>8</v>
      </c>
      <c r="C249" s="84" t="s">
        <v>16</v>
      </c>
      <c r="D249" s="84" t="s">
        <v>17</v>
      </c>
      <c r="E249" s="186" t="s">
        <v>8</v>
      </c>
      <c r="F249" s="83" t="s">
        <v>18</v>
      </c>
      <c r="G249" s="160" t="s">
        <v>19</v>
      </c>
      <c r="H249" s="83" t="s">
        <v>20</v>
      </c>
      <c r="I249" s="100" t="s">
        <v>394</v>
      </c>
      <c r="J249" s="84" t="s">
        <v>21</v>
      </c>
      <c r="K249" s="83" t="s">
        <v>22</v>
      </c>
      <c r="L249" s="84" t="s">
        <v>392</v>
      </c>
      <c r="M249" s="84" t="s">
        <v>393</v>
      </c>
      <c r="N249" s="84" t="s">
        <v>262</v>
      </c>
      <c r="O249" s="101" t="s">
        <v>262</v>
      </c>
      <c r="P249" s="186" t="s">
        <v>23</v>
      </c>
      <c r="Q249" s="84" t="s">
        <v>8</v>
      </c>
      <c r="R249" s="83" t="s">
        <v>8</v>
      </c>
      <c r="S249" s="103"/>
      <c r="T249" s="67"/>
      <c r="U249" s="84" t="s">
        <v>25</v>
      </c>
      <c r="V249" s="84" t="s">
        <v>26</v>
      </c>
      <c r="W249" s="84" t="s">
        <v>27</v>
      </c>
      <c r="X249" s="84" t="s">
        <v>28</v>
      </c>
      <c r="Y249" s="84" t="s">
        <v>136</v>
      </c>
      <c r="Z249" s="84" t="s">
        <v>252</v>
      </c>
      <c r="AA249" s="84" t="s">
        <v>137</v>
      </c>
      <c r="AB249" s="84" t="s">
        <v>204</v>
      </c>
      <c r="AC249" s="84" t="s">
        <v>30</v>
      </c>
      <c r="AD249" s="84" t="s">
        <v>140</v>
      </c>
      <c r="AE249" s="84" t="s">
        <v>31</v>
      </c>
      <c r="AF249" s="84" t="s">
        <v>32</v>
      </c>
      <c r="AG249" s="84" t="s">
        <v>206</v>
      </c>
      <c r="AH249" s="101" t="s">
        <v>16</v>
      </c>
      <c r="AI249" s="99" t="s">
        <v>34</v>
      </c>
      <c r="AJ249" s="84" t="s">
        <v>35</v>
      </c>
      <c r="AK249" s="83" t="s">
        <v>18</v>
      </c>
      <c r="AL249" s="3"/>
    </row>
    <row r="250" spans="1:38" s="4" customFormat="1" ht="12.75" customHeight="1" thickBot="1" x14ac:dyDescent="0.25">
      <c r="A250" s="6"/>
      <c r="B250" s="85" t="s">
        <v>36</v>
      </c>
      <c r="C250" s="85" t="s">
        <v>37</v>
      </c>
      <c r="D250" s="85" t="s">
        <v>38</v>
      </c>
      <c r="E250" s="187" t="s">
        <v>39</v>
      </c>
      <c r="F250" s="104" t="s">
        <v>40</v>
      </c>
      <c r="G250" s="161"/>
      <c r="H250" s="104"/>
      <c r="I250" s="105" t="s">
        <v>41</v>
      </c>
      <c r="J250" s="85"/>
      <c r="K250" s="104"/>
      <c r="L250" s="85" t="s">
        <v>237</v>
      </c>
      <c r="M250" s="85"/>
      <c r="N250" s="85" t="s">
        <v>236</v>
      </c>
      <c r="O250" s="106" t="s">
        <v>236</v>
      </c>
      <c r="P250" s="275"/>
      <c r="Q250" s="276" t="s">
        <v>24</v>
      </c>
      <c r="R250" s="277" t="s">
        <v>24</v>
      </c>
      <c r="S250" s="108"/>
      <c r="T250" s="76"/>
      <c r="U250" s="85" t="s">
        <v>42</v>
      </c>
      <c r="V250" s="85" t="s">
        <v>43</v>
      </c>
      <c r="W250" s="85"/>
      <c r="X250" s="85" t="s">
        <v>44</v>
      </c>
      <c r="Y250" s="85" t="s">
        <v>30</v>
      </c>
      <c r="Z250" s="85" t="s">
        <v>30</v>
      </c>
      <c r="AA250" s="85" t="s">
        <v>138</v>
      </c>
      <c r="AB250" s="85" t="s">
        <v>15</v>
      </c>
      <c r="AC250" s="85" t="s">
        <v>139</v>
      </c>
      <c r="AD250" s="85" t="s">
        <v>141</v>
      </c>
      <c r="AE250" s="85" t="s">
        <v>47</v>
      </c>
      <c r="AF250" s="85" t="s">
        <v>48</v>
      </c>
      <c r="AG250" s="85" t="s">
        <v>15</v>
      </c>
      <c r="AH250" s="106" t="s">
        <v>30</v>
      </c>
      <c r="AI250" s="107"/>
      <c r="AJ250" s="85" t="s">
        <v>49</v>
      </c>
      <c r="AK250" s="104" t="s">
        <v>188</v>
      </c>
      <c r="AL250" s="7"/>
    </row>
    <row r="251" spans="1:38" s="297" customFormat="1" ht="12.75" customHeight="1" thickTop="1" x14ac:dyDescent="0.2">
      <c r="A251" s="292"/>
      <c r="B251" s="364">
        <f>B237</f>
        <v>0</v>
      </c>
      <c r="C251" s="364">
        <f>C237</f>
        <v>0</v>
      </c>
      <c r="D251" s="364">
        <f>D237</f>
        <v>0</v>
      </c>
      <c r="E251" s="378">
        <f>E237</f>
        <v>0</v>
      </c>
      <c r="F251" s="363">
        <f>F237</f>
        <v>0</v>
      </c>
      <c r="G251" s="132" t="str">
        <f>$C$11</f>
        <v>JULY</v>
      </c>
      <c r="H251" s="293" t="s">
        <v>58</v>
      </c>
      <c r="I251" s="294"/>
      <c r="J251" s="379">
        <f t="shared" ref="J251:R251" si="30">J237</f>
        <v>0</v>
      </c>
      <c r="K251" s="380">
        <f t="shared" si="30"/>
        <v>0</v>
      </c>
      <c r="L251" s="364">
        <f t="shared" si="30"/>
        <v>0</v>
      </c>
      <c r="M251" s="364">
        <f t="shared" si="30"/>
        <v>0</v>
      </c>
      <c r="N251" s="364">
        <f t="shared" si="30"/>
        <v>0</v>
      </c>
      <c r="O251" s="378">
        <f t="shared" si="30"/>
        <v>0</v>
      </c>
      <c r="P251" s="378">
        <f t="shared" si="30"/>
        <v>0</v>
      </c>
      <c r="Q251" s="364">
        <f t="shared" si="30"/>
        <v>0</v>
      </c>
      <c r="R251" s="381">
        <f t="shared" si="30"/>
        <v>0</v>
      </c>
      <c r="S251" s="295"/>
      <c r="T251" s="292"/>
      <c r="U251" s="364">
        <f t="shared" ref="U251:AH251" si="31">U237</f>
        <v>0</v>
      </c>
      <c r="V251" s="364">
        <f t="shared" si="31"/>
        <v>0</v>
      </c>
      <c r="W251" s="364">
        <f t="shared" si="31"/>
        <v>0</v>
      </c>
      <c r="X251" s="364">
        <f t="shared" si="31"/>
        <v>0</v>
      </c>
      <c r="Y251" s="364">
        <f t="shared" si="31"/>
        <v>0</v>
      </c>
      <c r="Z251" s="364">
        <f t="shared" si="31"/>
        <v>0</v>
      </c>
      <c r="AA251" s="364">
        <f t="shared" si="31"/>
        <v>0</v>
      </c>
      <c r="AB251" s="364">
        <f t="shared" si="31"/>
        <v>0</v>
      </c>
      <c r="AC251" s="364">
        <f t="shared" si="31"/>
        <v>0</v>
      </c>
      <c r="AD251" s="364">
        <f t="shared" si="31"/>
        <v>0</v>
      </c>
      <c r="AE251" s="364">
        <f t="shared" si="31"/>
        <v>0</v>
      </c>
      <c r="AF251" s="364">
        <f t="shared" si="31"/>
        <v>0</v>
      </c>
      <c r="AG251" s="364">
        <f t="shared" si="31"/>
        <v>0</v>
      </c>
      <c r="AH251" s="364">
        <f t="shared" si="31"/>
        <v>0</v>
      </c>
      <c r="AI251" s="296"/>
      <c r="AJ251" s="364">
        <f>AJ237</f>
        <v>0</v>
      </c>
      <c r="AK251" s="382">
        <f>AK237</f>
        <v>0</v>
      </c>
      <c r="AL251" s="295"/>
    </row>
    <row r="252" spans="1:38" s="22" customFormat="1" ht="12.75" customHeight="1" x14ac:dyDescent="0.2">
      <c r="A252" s="8">
        <v>1</v>
      </c>
      <c r="B252" s="343"/>
      <c r="C252" s="343"/>
      <c r="D252" s="343"/>
      <c r="E252" s="343"/>
      <c r="F252" s="345"/>
      <c r="G252" s="438"/>
      <c r="H252" s="287"/>
      <c r="I252" s="439"/>
      <c r="J252" s="364">
        <f t="shared" ref="J252:J282" si="32">SUM(B252:F252)</f>
        <v>0</v>
      </c>
      <c r="K252" s="363">
        <f t="shared" ref="K252:K282" si="33">SUM(U252:AK252)-SUM(L252:R252)</f>
        <v>0</v>
      </c>
      <c r="L252" s="343"/>
      <c r="M252" s="343"/>
      <c r="N252" s="343"/>
      <c r="O252" s="367"/>
      <c r="P252" s="344"/>
      <c r="Q252" s="343"/>
      <c r="R252" s="345"/>
      <c r="S252" s="16" t="s">
        <v>59</v>
      </c>
      <c r="T252" s="8">
        <v>1</v>
      </c>
      <c r="U252" s="343"/>
      <c r="V252" s="343"/>
      <c r="W252" s="343"/>
      <c r="X252" s="343"/>
      <c r="Y252" s="343"/>
      <c r="Z252" s="343"/>
      <c r="AA252" s="343"/>
      <c r="AB252" s="343"/>
      <c r="AC252" s="343"/>
      <c r="AD252" s="343"/>
      <c r="AE252" s="343"/>
      <c r="AF252" s="343"/>
      <c r="AG252" s="343"/>
      <c r="AH252" s="367"/>
      <c r="AI252" s="287"/>
      <c r="AJ252" s="343"/>
      <c r="AK252" s="345"/>
      <c r="AL252" s="16" t="s">
        <v>59</v>
      </c>
    </row>
    <row r="253" spans="1:38" s="22" customFormat="1" ht="12.75" customHeight="1" x14ac:dyDescent="0.2">
      <c r="A253" s="8">
        <v>2</v>
      </c>
      <c r="B253" s="343"/>
      <c r="C253" s="343"/>
      <c r="D253" s="343"/>
      <c r="E253" s="343"/>
      <c r="F253" s="345"/>
      <c r="G253" s="438"/>
      <c r="H253" s="287"/>
      <c r="I253" s="439"/>
      <c r="J253" s="364">
        <f t="shared" si="32"/>
        <v>0</v>
      </c>
      <c r="K253" s="363">
        <f t="shared" si="33"/>
        <v>0</v>
      </c>
      <c r="L253" s="343"/>
      <c r="M253" s="343"/>
      <c r="N253" s="343"/>
      <c r="O253" s="367"/>
      <c r="P253" s="344"/>
      <c r="Q253" s="343"/>
      <c r="R253" s="345"/>
      <c r="S253" s="16" t="s">
        <v>60</v>
      </c>
      <c r="T253" s="8">
        <v>2</v>
      </c>
      <c r="U253" s="343"/>
      <c r="V253" s="343"/>
      <c r="W253" s="343"/>
      <c r="X253" s="343"/>
      <c r="Y253" s="343"/>
      <c r="Z253" s="343"/>
      <c r="AA253" s="343"/>
      <c r="AB253" s="343"/>
      <c r="AC253" s="343"/>
      <c r="AD253" s="343"/>
      <c r="AE253" s="343"/>
      <c r="AF253" s="343"/>
      <c r="AG253" s="343"/>
      <c r="AH253" s="367"/>
      <c r="AI253" s="287"/>
      <c r="AJ253" s="343"/>
      <c r="AK253" s="345"/>
      <c r="AL253" s="16" t="s">
        <v>60</v>
      </c>
    </row>
    <row r="254" spans="1:38" s="22" customFormat="1" ht="12.75" customHeight="1" x14ac:dyDescent="0.2">
      <c r="A254" s="8">
        <v>3</v>
      </c>
      <c r="B254" s="343"/>
      <c r="C254" s="343"/>
      <c r="D254" s="343"/>
      <c r="E254" s="343"/>
      <c r="F254" s="345"/>
      <c r="G254" s="438"/>
      <c r="H254" s="287"/>
      <c r="I254" s="439"/>
      <c r="J254" s="364">
        <f t="shared" si="32"/>
        <v>0</v>
      </c>
      <c r="K254" s="363">
        <f t="shared" si="33"/>
        <v>0</v>
      </c>
      <c r="L254" s="343"/>
      <c r="M254" s="343"/>
      <c r="N254" s="343"/>
      <c r="O254" s="367"/>
      <c r="P254" s="344"/>
      <c r="Q254" s="343"/>
      <c r="R254" s="345"/>
      <c r="S254" s="16" t="s">
        <v>61</v>
      </c>
      <c r="T254" s="8">
        <v>3</v>
      </c>
      <c r="U254" s="343"/>
      <c r="V254" s="343"/>
      <c r="W254" s="343"/>
      <c r="X254" s="343"/>
      <c r="Y254" s="343"/>
      <c r="Z254" s="343"/>
      <c r="AA254" s="343"/>
      <c r="AB254" s="343"/>
      <c r="AC254" s="343"/>
      <c r="AD254" s="343"/>
      <c r="AE254" s="343"/>
      <c r="AF254" s="343"/>
      <c r="AG254" s="343"/>
      <c r="AH254" s="367"/>
      <c r="AI254" s="287"/>
      <c r="AJ254" s="343"/>
      <c r="AK254" s="345"/>
      <c r="AL254" s="16" t="s">
        <v>61</v>
      </c>
    </row>
    <row r="255" spans="1:38" s="22" customFormat="1" ht="12.75" customHeight="1" x14ac:dyDescent="0.2">
      <c r="A255" s="8">
        <v>4</v>
      </c>
      <c r="B255" s="343"/>
      <c r="C255" s="343"/>
      <c r="D255" s="343"/>
      <c r="E255" s="343"/>
      <c r="F255" s="345"/>
      <c r="G255" s="438"/>
      <c r="H255" s="287"/>
      <c r="I255" s="439"/>
      <c r="J255" s="364">
        <f t="shared" si="32"/>
        <v>0</v>
      </c>
      <c r="K255" s="363">
        <f t="shared" si="33"/>
        <v>0</v>
      </c>
      <c r="L255" s="343"/>
      <c r="M255" s="343"/>
      <c r="N255" s="343"/>
      <c r="O255" s="367"/>
      <c r="P255" s="344"/>
      <c r="Q255" s="343"/>
      <c r="R255" s="345"/>
      <c r="S255" s="16" t="s">
        <v>62</v>
      </c>
      <c r="T255" s="8">
        <v>4</v>
      </c>
      <c r="U255" s="343"/>
      <c r="V255" s="343"/>
      <c r="W255" s="343"/>
      <c r="X255" s="343"/>
      <c r="Y255" s="343"/>
      <c r="Z255" s="343"/>
      <c r="AA255" s="343"/>
      <c r="AB255" s="343"/>
      <c r="AC255" s="343"/>
      <c r="AD255" s="343"/>
      <c r="AE255" s="343"/>
      <c r="AF255" s="343"/>
      <c r="AG255" s="343"/>
      <c r="AH255" s="367"/>
      <c r="AI255" s="287"/>
      <c r="AJ255" s="343"/>
      <c r="AK255" s="345"/>
      <c r="AL255" s="16" t="s">
        <v>62</v>
      </c>
    </row>
    <row r="256" spans="1:38" s="22" customFormat="1" ht="12.75" customHeight="1" x14ac:dyDescent="0.2">
      <c r="A256" s="8">
        <v>5</v>
      </c>
      <c r="B256" s="343"/>
      <c r="C256" s="343"/>
      <c r="D256" s="343"/>
      <c r="E256" s="343"/>
      <c r="F256" s="345"/>
      <c r="G256" s="440"/>
      <c r="H256" s="287"/>
      <c r="I256" s="439"/>
      <c r="J256" s="364">
        <f t="shared" si="32"/>
        <v>0</v>
      </c>
      <c r="K256" s="363">
        <f t="shared" si="33"/>
        <v>0</v>
      </c>
      <c r="L256" s="343"/>
      <c r="M256" s="343"/>
      <c r="N256" s="343"/>
      <c r="O256" s="367"/>
      <c r="P256" s="344"/>
      <c r="Q256" s="343"/>
      <c r="R256" s="345"/>
      <c r="S256" s="16" t="s">
        <v>63</v>
      </c>
      <c r="T256" s="8">
        <v>5</v>
      </c>
      <c r="U256" s="343"/>
      <c r="V256" s="343"/>
      <c r="W256" s="343"/>
      <c r="X256" s="343"/>
      <c r="Y256" s="343"/>
      <c r="Z256" s="343"/>
      <c r="AA256" s="343"/>
      <c r="AB256" s="343"/>
      <c r="AC256" s="343"/>
      <c r="AD256" s="343"/>
      <c r="AE256" s="343"/>
      <c r="AF256" s="343"/>
      <c r="AG256" s="343"/>
      <c r="AH256" s="367"/>
      <c r="AI256" s="287"/>
      <c r="AJ256" s="343"/>
      <c r="AK256" s="345"/>
      <c r="AL256" s="16" t="s">
        <v>63</v>
      </c>
    </row>
    <row r="257" spans="1:38" s="22" customFormat="1" ht="12.75" customHeight="1" x14ac:dyDescent="0.2">
      <c r="A257" s="17">
        <v>6</v>
      </c>
      <c r="B257" s="346"/>
      <c r="C257" s="346"/>
      <c r="D257" s="346"/>
      <c r="E257" s="346"/>
      <c r="F257" s="348"/>
      <c r="G257" s="438"/>
      <c r="H257" s="288"/>
      <c r="I257" s="441"/>
      <c r="J257" s="364">
        <f t="shared" si="32"/>
        <v>0</v>
      </c>
      <c r="K257" s="363">
        <f t="shared" si="33"/>
        <v>0</v>
      </c>
      <c r="L257" s="346"/>
      <c r="M257" s="346"/>
      <c r="N257" s="346"/>
      <c r="O257" s="368"/>
      <c r="P257" s="347"/>
      <c r="Q257" s="346"/>
      <c r="R257" s="348"/>
      <c r="S257" s="18" t="s">
        <v>64</v>
      </c>
      <c r="T257" s="17">
        <v>6</v>
      </c>
      <c r="U257" s="346"/>
      <c r="V257" s="346"/>
      <c r="W257" s="346"/>
      <c r="X257" s="346"/>
      <c r="Y257" s="346"/>
      <c r="Z257" s="346"/>
      <c r="AA257" s="346"/>
      <c r="AB257" s="346"/>
      <c r="AC257" s="346"/>
      <c r="AD257" s="346"/>
      <c r="AE257" s="346"/>
      <c r="AF257" s="346"/>
      <c r="AG257" s="346"/>
      <c r="AH257" s="368"/>
      <c r="AI257" s="288"/>
      <c r="AJ257" s="346"/>
      <c r="AK257" s="348"/>
      <c r="AL257" s="18" t="s">
        <v>64</v>
      </c>
    </row>
    <row r="258" spans="1:38" s="22" customFormat="1" ht="12.75" customHeight="1" x14ac:dyDescent="0.2">
      <c r="A258" s="8">
        <v>7</v>
      </c>
      <c r="B258" s="343"/>
      <c r="C258" s="343"/>
      <c r="D258" s="343"/>
      <c r="E258" s="343"/>
      <c r="F258" s="345"/>
      <c r="G258" s="438"/>
      <c r="H258" s="287"/>
      <c r="I258" s="439"/>
      <c r="J258" s="364">
        <f t="shared" si="32"/>
        <v>0</v>
      </c>
      <c r="K258" s="363">
        <f t="shared" si="33"/>
        <v>0</v>
      </c>
      <c r="L258" s="343"/>
      <c r="M258" s="343"/>
      <c r="N258" s="343"/>
      <c r="O258" s="367"/>
      <c r="P258" s="344"/>
      <c r="Q258" s="343"/>
      <c r="R258" s="345"/>
      <c r="S258" s="16" t="s">
        <v>65</v>
      </c>
      <c r="T258" s="8">
        <v>7</v>
      </c>
      <c r="U258" s="343"/>
      <c r="V258" s="343"/>
      <c r="W258" s="343"/>
      <c r="X258" s="343"/>
      <c r="Y258" s="343"/>
      <c r="Z258" s="343"/>
      <c r="AA258" s="343"/>
      <c r="AB258" s="343"/>
      <c r="AC258" s="343"/>
      <c r="AD258" s="343"/>
      <c r="AE258" s="343"/>
      <c r="AF258" s="343"/>
      <c r="AG258" s="343"/>
      <c r="AH258" s="367"/>
      <c r="AI258" s="287"/>
      <c r="AJ258" s="343"/>
      <c r="AK258" s="345"/>
      <c r="AL258" s="16" t="s">
        <v>65</v>
      </c>
    </row>
    <row r="259" spans="1:38" s="22" customFormat="1" ht="12.75" customHeight="1" x14ac:dyDescent="0.2">
      <c r="A259" s="8">
        <v>8</v>
      </c>
      <c r="B259" s="343"/>
      <c r="C259" s="343"/>
      <c r="D259" s="343"/>
      <c r="E259" s="343"/>
      <c r="F259" s="345"/>
      <c r="G259" s="438"/>
      <c r="H259" s="287"/>
      <c r="I259" s="439"/>
      <c r="J259" s="364">
        <f t="shared" si="32"/>
        <v>0</v>
      </c>
      <c r="K259" s="363">
        <f t="shared" si="33"/>
        <v>0</v>
      </c>
      <c r="L259" s="343"/>
      <c r="M259" s="343"/>
      <c r="N259" s="343"/>
      <c r="O259" s="367"/>
      <c r="P259" s="344"/>
      <c r="Q259" s="343"/>
      <c r="R259" s="345"/>
      <c r="S259" s="16" t="s">
        <v>66</v>
      </c>
      <c r="T259" s="8">
        <v>8</v>
      </c>
      <c r="U259" s="343"/>
      <c r="V259" s="343"/>
      <c r="W259" s="343"/>
      <c r="X259" s="343"/>
      <c r="Y259" s="343"/>
      <c r="Z259" s="343"/>
      <c r="AA259" s="343"/>
      <c r="AB259" s="343"/>
      <c r="AC259" s="343"/>
      <c r="AD259" s="343"/>
      <c r="AE259" s="343"/>
      <c r="AF259" s="343"/>
      <c r="AG259" s="343"/>
      <c r="AH259" s="367"/>
      <c r="AI259" s="287"/>
      <c r="AJ259" s="343"/>
      <c r="AK259" s="345"/>
      <c r="AL259" s="16" t="s">
        <v>66</v>
      </c>
    </row>
    <row r="260" spans="1:38" s="22" customFormat="1" ht="12.75" customHeight="1" x14ac:dyDescent="0.2">
      <c r="A260" s="8">
        <v>9</v>
      </c>
      <c r="B260" s="343"/>
      <c r="C260" s="343"/>
      <c r="D260" s="343"/>
      <c r="E260" s="343"/>
      <c r="F260" s="345"/>
      <c r="G260" s="438"/>
      <c r="H260" s="287"/>
      <c r="I260" s="439"/>
      <c r="J260" s="364">
        <f t="shared" si="32"/>
        <v>0</v>
      </c>
      <c r="K260" s="363">
        <f t="shared" si="33"/>
        <v>0</v>
      </c>
      <c r="L260" s="343"/>
      <c r="M260" s="343"/>
      <c r="N260" s="343"/>
      <c r="O260" s="367"/>
      <c r="P260" s="344"/>
      <c r="Q260" s="343"/>
      <c r="R260" s="345"/>
      <c r="S260" s="16" t="s">
        <v>67</v>
      </c>
      <c r="T260" s="8">
        <v>9</v>
      </c>
      <c r="U260" s="343"/>
      <c r="V260" s="343"/>
      <c r="W260" s="343"/>
      <c r="X260" s="343"/>
      <c r="Y260" s="343"/>
      <c r="Z260" s="343"/>
      <c r="AA260" s="343"/>
      <c r="AB260" s="343"/>
      <c r="AC260" s="343"/>
      <c r="AD260" s="343"/>
      <c r="AE260" s="343"/>
      <c r="AF260" s="343"/>
      <c r="AG260" s="343"/>
      <c r="AH260" s="367"/>
      <c r="AI260" s="287"/>
      <c r="AJ260" s="343"/>
      <c r="AK260" s="345"/>
      <c r="AL260" s="16" t="s">
        <v>67</v>
      </c>
    </row>
    <row r="261" spans="1:38" s="22" customFormat="1" ht="12.75" customHeight="1" x14ac:dyDescent="0.2">
      <c r="A261" s="8">
        <v>10</v>
      </c>
      <c r="B261" s="343"/>
      <c r="C261" s="343"/>
      <c r="D261" s="343"/>
      <c r="E261" s="343"/>
      <c r="F261" s="345"/>
      <c r="G261" s="438"/>
      <c r="H261" s="287"/>
      <c r="I261" s="439"/>
      <c r="J261" s="364">
        <f t="shared" si="32"/>
        <v>0</v>
      </c>
      <c r="K261" s="363">
        <f t="shared" si="33"/>
        <v>0</v>
      </c>
      <c r="L261" s="343"/>
      <c r="M261" s="343"/>
      <c r="N261" s="343"/>
      <c r="O261" s="367"/>
      <c r="P261" s="344"/>
      <c r="Q261" s="343"/>
      <c r="R261" s="345"/>
      <c r="S261" s="16" t="s">
        <v>68</v>
      </c>
      <c r="T261" s="8">
        <v>10</v>
      </c>
      <c r="U261" s="343"/>
      <c r="V261" s="343"/>
      <c r="W261" s="343"/>
      <c r="X261" s="343"/>
      <c r="Y261" s="343"/>
      <c r="Z261" s="343"/>
      <c r="AA261" s="343"/>
      <c r="AB261" s="343"/>
      <c r="AC261" s="343"/>
      <c r="AD261" s="343"/>
      <c r="AE261" s="343"/>
      <c r="AF261" s="343"/>
      <c r="AG261" s="343"/>
      <c r="AH261" s="367"/>
      <c r="AI261" s="287"/>
      <c r="AJ261" s="343"/>
      <c r="AK261" s="345"/>
      <c r="AL261" s="16" t="s">
        <v>68</v>
      </c>
    </row>
    <row r="262" spans="1:38" s="22" customFormat="1" ht="12.75" customHeight="1" x14ac:dyDescent="0.2">
      <c r="A262" s="8">
        <v>11</v>
      </c>
      <c r="B262" s="343"/>
      <c r="C262" s="343"/>
      <c r="D262" s="343"/>
      <c r="E262" s="343"/>
      <c r="F262" s="345"/>
      <c r="G262" s="438"/>
      <c r="H262" s="287"/>
      <c r="I262" s="439"/>
      <c r="J262" s="364">
        <f t="shared" si="32"/>
        <v>0</v>
      </c>
      <c r="K262" s="363">
        <f t="shared" si="33"/>
        <v>0</v>
      </c>
      <c r="L262" s="343"/>
      <c r="M262" s="343"/>
      <c r="N262" s="343"/>
      <c r="O262" s="367"/>
      <c r="P262" s="344"/>
      <c r="Q262" s="343"/>
      <c r="R262" s="345"/>
      <c r="S262" s="16" t="s">
        <v>69</v>
      </c>
      <c r="T262" s="8">
        <v>11</v>
      </c>
      <c r="U262" s="343"/>
      <c r="V262" s="343"/>
      <c r="W262" s="343"/>
      <c r="X262" s="343"/>
      <c r="Y262" s="343"/>
      <c r="Z262" s="343"/>
      <c r="AA262" s="343"/>
      <c r="AB262" s="343"/>
      <c r="AC262" s="343"/>
      <c r="AD262" s="343"/>
      <c r="AE262" s="343"/>
      <c r="AF262" s="343"/>
      <c r="AG262" s="343"/>
      <c r="AH262" s="367"/>
      <c r="AI262" s="287"/>
      <c r="AJ262" s="343"/>
      <c r="AK262" s="345"/>
      <c r="AL262" s="16" t="s">
        <v>69</v>
      </c>
    </row>
    <row r="263" spans="1:38" s="22" customFormat="1" ht="12.75" customHeight="1" x14ac:dyDescent="0.2">
      <c r="A263" s="8">
        <v>12</v>
      </c>
      <c r="B263" s="343"/>
      <c r="C263" s="343"/>
      <c r="D263" s="343"/>
      <c r="E263" s="343"/>
      <c r="F263" s="345"/>
      <c r="G263" s="438"/>
      <c r="H263" s="287"/>
      <c r="I263" s="439"/>
      <c r="J263" s="364">
        <f t="shared" si="32"/>
        <v>0</v>
      </c>
      <c r="K263" s="363">
        <f t="shared" si="33"/>
        <v>0</v>
      </c>
      <c r="L263" s="343"/>
      <c r="M263" s="343"/>
      <c r="N263" s="343"/>
      <c r="O263" s="367"/>
      <c r="P263" s="344"/>
      <c r="Q263" s="343"/>
      <c r="R263" s="345"/>
      <c r="S263" s="16" t="s">
        <v>70</v>
      </c>
      <c r="T263" s="8">
        <v>12</v>
      </c>
      <c r="U263" s="343"/>
      <c r="V263" s="343"/>
      <c r="W263" s="343"/>
      <c r="X263" s="343"/>
      <c r="Y263" s="343"/>
      <c r="Z263" s="343"/>
      <c r="AA263" s="343"/>
      <c r="AB263" s="343"/>
      <c r="AC263" s="343"/>
      <c r="AD263" s="343"/>
      <c r="AE263" s="343"/>
      <c r="AF263" s="343"/>
      <c r="AG263" s="343"/>
      <c r="AH263" s="367"/>
      <c r="AI263" s="287"/>
      <c r="AJ263" s="343"/>
      <c r="AK263" s="345"/>
      <c r="AL263" s="16" t="s">
        <v>70</v>
      </c>
    </row>
    <row r="264" spans="1:38" s="22" customFormat="1" ht="12.75" customHeight="1" x14ac:dyDescent="0.2">
      <c r="A264" s="8">
        <v>13</v>
      </c>
      <c r="B264" s="343"/>
      <c r="C264" s="343"/>
      <c r="D264" s="343"/>
      <c r="E264" s="343"/>
      <c r="F264" s="345"/>
      <c r="G264" s="438"/>
      <c r="H264" s="287"/>
      <c r="I264" s="439"/>
      <c r="J264" s="364">
        <f t="shared" si="32"/>
        <v>0</v>
      </c>
      <c r="K264" s="363">
        <f t="shared" si="33"/>
        <v>0</v>
      </c>
      <c r="L264" s="343"/>
      <c r="M264" s="343"/>
      <c r="N264" s="343"/>
      <c r="O264" s="367"/>
      <c r="P264" s="344"/>
      <c r="Q264" s="343"/>
      <c r="R264" s="345"/>
      <c r="S264" s="16" t="s">
        <v>71</v>
      </c>
      <c r="T264" s="8">
        <v>13</v>
      </c>
      <c r="U264" s="343"/>
      <c r="V264" s="343"/>
      <c r="W264" s="343"/>
      <c r="X264" s="343"/>
      <c r="Y264" s="343"/>
      <c r="Z264" s="343"/>
      <c r="AA264" s="343"/>
      <c r="AB264" s="343"/>
      <c r="AC264" s="343"/>
      <c r="AD264" s="343"/>
      <c r="AE264" s="343"/>
      <c r="AF264" s="343"/>
      <c r="AG264" s="343"/>
      <c r="AH264" s="367"/>
      <c r="AI264" s="287"/>
      <c r="AJ264" s="343"/>
      <c r="AK264" s="345"/>
      <c r="AL264" s="16" t="s">
        <v>71</v>
      </c>
    </row>
    <row r="265" spans="1:38" s="22" customFormat="1" ht="12.75" customHeight="1" x14ac:dyDescent="0.2">
      <c r="A265" s="8">
        <v>14</v>
      </c>
      <c r="B265" s="343"/>
      <c r="C265" s="343"/>
      <c r="D265" s="343"/>
      <c r="E265" s="343"/>
      <c r="F265" s="345"/>
      <c r="G265" s="438"/>
      <c r="H265" s="287"/>
      <c r="I265" s="439"/>
      <c r="J265" s="364">
        <f t="shared" si="32"/>
        <v>0</v>
      </c>
      <c r="K265" s="363">
        <f t="shared" si="33"/>
        <v>0</v>
      </c>
      <c r="L265" s="343"/>
      <c r="M265" s="343"/>
      <c r="N265" s="343"/>
      <c r="O265" s="367"/>
      <c r="P265" s="344"/>
      <c r="Q265" s="343"/>
      <c r="R265" s="345"/>
      <c r="S265" s="16" t="s">
        <v>72</v>
      </c>
      <c r="T265" s="8">
        <v>14</v>
      </c>
      <c r="U265" s="343"/>
      <c r="V265" s="343"/>
      <c r="W265" s="343"/>
      <c r="X265" s="343"/>
      <c r="Y265" s="343"/>
      <c r="Z265" s="343"/>
      <c r="AA265" s="343"/>
      <c r="AB265" s="343"/>
      <c r="AC265" s="343"/>
      <c r="AD265" s="343"/>
      <c r="AE265" s="343"/>
      <c r="AF265" s="343"/>
      <c r="AG265" s="343"/>
      <c r="AH265" s="367"/>
      <c r="AI265" s="287"/>
      <c r="AJ265" s="343"/>
      <c r="AK265" s="345"/>
      <c r="AL265" s="16" t="s">
        <v>72</v>
      </c>
    </row>
    <row r="266" spans="1:38" s="22" customFormat="1" ht="12.75" customHeight="1" x14ac:dyDescent="0.2">
      <c r="A266" s="8">
        <v>15</v>
      </c>
      <c r="B266" s="343"/>
      <c r="C266" s="343"/>
      <c r="D266" s="343"/>
      <c r="E266" s="343"/>
      <c r="F266" s="345"/>
      <c r="G266" s="438"/>
      <c r="H266" s="287"/>
      <c r="I266" s="439"/>
      <c r="J266" s="364">
        <f t="shared" si="32"/>
        <v>0</v>
      </c>
      <c r="K266" s="363">
        <f t="shared" si="33"/>
        <v>0</v>
      </c>
      <c r="L266" s="343"/>
      <c r="M266" s="343"/>
      <c r="N266" s="343"/>
      <c r="O266" s="367"/>
      <c r="P266" s="344"/>
      <c r="Q266" s="343"/>
      <c r="R266" s="345"/>
      <c r="S266" s="16" t="s">
        <v>73</v>
      </c>
      <c r="T266" s="8">
        <v>15</v>
      </c>
      <c r="U266" s="343"/>
      <c r="V266" s="343"/>
      <c r="W266" s="343"/>
      <c r="X266" s="343"/>
      <c r="Y266" s="343"/>
      <c r="Z266" s="343"/>
      <c r="AA266" s="343"/>
      <c r="AB266" s="343"/>
      <c r="AC266" s="343"/>
      <c r="AD266" s="343"/>
      <c r="AE266" s="343"/>
      <c r="AF266" s="343"/>
      <c r="AG266" s="343"/>
      <c r="AH266" s="367"/>
      <c r="AI266" s="287"/>
      <c r="AJ266" s="343"/>
      <c r="AK266" s="345"/>
      <c r="AL266" s="16" t="s">
        <v>73</v>
      </c>
    </row>
    <row r="267" spans="1:38" s="22" customFormat="1" ht="12.75" customHeight="1" x14ac:dyDescent="0.2">
      <c r="A267" s="8">
        <v>16</v>
      </c>
      <c r="B267" s="343"/>
      <c r="C267" s="343"/>
      <c r="D267" s="343"/>
      <c r="E267" s="343"/>
      <c r="F267" s="345"/>
      <c r="G267" s="438"/>
      <c r="H267" s="287"/>
      <c r="I267" s="439"/>
      <c r="J267" s="364">
        <f t="shared" si="32"/>
        <v>0</v>
      </c>
      <c r="K267" s="363">
        <f t="shared" si="33"/>
        <v>0</v>
      </c>
      <c r="L267" s="343"/>
      <c r="M267" s="343"/>
      <c r="N267" s="343"/>
      <c r="O267" s="367"/>
      <c r="P267" s="344"/>
      <c r="Q267" s="343"/>
      <c r="R267" s="345"/>
      <c r="S267" s="16" t="s">
        <v>74</v>
      </c>
      <c r="T267" s="8">
        <v>16</v>
      </c>
      <c r="U267" s="343"/>
      <c r="V267" s="343"/>
      <c r="W267" s="343"/>
      <c r="X267" s="343"/>
      <c r="Y267" s="343"/>
      <c r="Z267" s="343"/>
      <c r="AA267" s="343"/>
      <c r="AB267" s="343"/>
      <c r="AC267" s="343"/>
      <c r="AD267" s="343"/>
      <c r="AE267" s="343"/>
      <c r="AF267" s="343"/>
      <c r="AG267" s="343"/>
      <c r="AH267" s="367"/>
      <c r="AI267" s="287"/>
      <c r="AJ267" s="343"/>
      <c r="AK267" s="345"/>
      <c r="AL267" s="16" t="s">
        <v>74</v>
      </c>
    </row>
    <row r="268" spans="1:38" s="22" customFormat="1" ht="12.75" customHeight="1" x14ac:dyDescent="0.2">
      <c r="A268" s="8">
        <v>17</v>
      </c>
      <c r="B268" s="343"/>
      <c r="C268" s="343"/>
      <c r="D268" s="343"/>
      <c r="E268" s="343"/>
      <c r="F268" s="345"/>
      <c r="G268" s="438"/>
      <c r="H268" s="287"/>
      <c r="I268" s="439"/>
      <c r="J268" s="364">
        <f t="shared" si="32"/>
        <v>0</v>
      </c>
      <c r="K268" s="363">
        <f t="shared" si="33"/>
        <v>0</v>
      </c>
      <c r="L268" s="343"/>
      <c r="M268" s="343"/>
      <c r="N268" s="343"/>
      <c r="O268" s="367"/>
      <c r="P268" s="344"/>
      <c r="Q268" s="343"/>
      <c r="R268" s="345"/>
      <c r="S268" s="16" t="s">
        <v>75</v>
      </c>
      <c r="T268" s="8">
        <v>17</v>
      </c>
      <c r="U268" s="343"/>
      <c r="V268" s="343"/>
      <c r="W268" s="343"/>
      <c r="X268" s="343"/>
      <c r="Y268" s="343"/>
      <c r="Z268" s="343"/>
      <c r="AA268" s="343"/>
      <c r="AB268" s="343"/>
      <c r="AC268" s="343"/>
      <c r="AD268" s="343"/>
      <c r="AE268" s="343"/>
      <c r="AF268" s="343"/>
      <c r="AG268" s="343"/>
      <c r="AH268" s="367"/>
      <c r="AI268" s="287"/>
      <c r="AJ268" s="343"/>
      <c r="AK268" s="345"/>
      <c r="AL268" s="16" t="s">
        <v>75</v>
      </c>
    </row>
    <row r="269" spans="1:38" s="22" customFormat="1" ht="12.75" customHeight="1" x14ac:dyDescent="0.2">
      <c r="A269" s="8">
        <v>18</v>
      </c>
      <c r="B269" s="343"/>
      <c r="C269" s="343"/>
      <c r="D269" s="343"/>
      <c r="E269" s="343"/>
      <c r="F269" s="345"/>
      <c r="G269" s="438"/>
      <c r="H269" s="287"/>
      <c r="I269" s="439"/>
      <c r="J269" s="364">
        <f t="shared" si="32"/>
        <v>0</v>
      </c>
      <c r="K269" s="363">
        <f t="shared" si="33"/>
        <v>0</v>
      </c>
      <c r="L269" s="343"/>
      <c r="M269" s="343"/>
      <c r="N269" s="343"/>
      <c r="O269" s="367"/>
      <c r="P269" s="344"/>
      <c r="Q269" s="343"/>
      <c r="R269" s="345"/>
      <c r="S269" s="16" t="s">
        <v>76</v>
      </c>
      <c r="T269" s="8">
        <v>18</v>
      </c>
      <c r="U269" s="343"/>
      <c r="V269" s="343"/>
      <c r="W269" s="343"/>
      <c r="X269" s="343"/>
      <c r="Y269" s="343"/>
      <c r="Z269" s="343"/>
      <c r="AA269" s="343"/>
      <c r="AB269" s="343"/>
      <c r="AC269" s="343"/>
      <c r="AD269" s="343"/>
      <c r="AE269" s="343"/>
      <c r="AF269" s="343"/>
      <c r="AG269" s="343"/>
      <c r="AH269" s="367"/>
      <c r="AI269" s="287"/>
      <c r="AJ269" s="343"/>
      <c r="AK269" s="345"/>
      <c r="AL269" s="16" t="s">
        <v>76</v>
      </c>
    </row>
    <row r="270" spans="1:38" s="22" customFormat="1" ht="12.75" customHeight="1" x14ac:dyDescent="0.2">
      <c r="A270" s="8">
        <v>19</v>
      </c>
      <c r="B270" s="343"/>
      <c r="C270" s="343"/>
      <c r="D270" s="343"/>
      <c r="E270" s="343"/>
      <c r="F270" s="345"/>
      <c r="G270" s="438"/>
      <c r="H270" s="287"/>
      <c r="I270" s="439"/>
      <c r="J270" s="364">
        <f t="shared" si="32"/>
        <v>0</v>
      </c>
      <c r="K270" s="363">
        <f t="shared" si="33"/>
        <v>0</v>
      </c>
      <c r="L270" s="343"/>
      <c r="M270" s="343"/>
      <c r="N270" s="343"/>
      <c r="O270" s="367"/>
      <c r="P270" s="344"/>
      <c r="Q270" s="343"/>
      <c r="R270" s="345"/>
      <c r="S270" s="16" t="s">
        <v>77</v>
      </c>
      <c r="T270" s="8">
        <v>19</v>
      </c>
      <c r="U270" s="343"/>
      <c r="V270" s="343"/>
      <c r="W270" s="343"/>
      <c r="X270" s="343"/>
      <c r="Y270" s="343"/>
      <c r="Z270" s="343"/>
      <c r="AA270" s="343"/>
      <c r="AB270" s="343"/>
      <c r="AC270" s="343"/>
      <c r="AD270" s="343"/>
      <c r="AE270" s="343"/>
      <c r="AF270" s="343"/>
      <c r="AG270" s="343"/>
      <c r="AH270" s="367"/>
      <c r="AI270" s="287"/>
      <c r="AJ270" s="343"/>
      <c r="AK270" s="345"/>
      <c r="AL270" s="16" t="s">
        <v>77</v>
      </c>
    </row>
    <row r="271" spans="1:38" s="22" customFormat="1" ht="12.75" customHeight="1" x14ac:dyDescent="0.2">
      <c r="A271" s="8">
        <v>20</v>
      </c>
      <c r="B271" s="343"/>
      <c r="C271" s="343"/>
      <c r="D271" s="343"/>
      <c r="E271" s="343"/>
      <c r="F271" s="345"/>
      <c r="G271" s="438"/>
      <c r="H271" s="287"/>
      <c r="I271" s="439"/>
      <c r="J271" s="364">
        <f t="shared" si="32"/>
        <v>0</v>
      </c>
      <c r="K271" s="363">
        <f t="shared" si="33"/>
        <v>0</v>
      </c>
      <c r="L271" s="343"/>
      <c r="M271" s="343"/>
      <c r="N271" s="343"/>
      <c r="O271" s="367"/>
      <c r="P271" s="344"/>
      <c r="Q271" s="343"/>
      <c r="R271" s="345"/>
      <c r="S271" s="16" t="s">
        <v>78</v>
      </c>
      <c r="T271" s="8">
        <v>20</v>
      </c>
      <c r="U271" s="343"/>
      <c r="V271" s="343"/>
      <c r="W271" s="343"/>
      <c r="X271" s="343"/>
      <c r="Y271" s="343"/>
      <c r="Z271" s="343"/>
      <c r="AA271" s="343"/>
      <c r="AB271" s="343"/>
      <c r="AC271" s="343"/>
      <c r="AD271" s="343"/>
      <c r="AE271" s="343"/>
      <c r="AF271" s="343"/>
      <c r="AG271" s="343"/>
      <c r="AH271" s="367"/>
      <c r="AI271" s="287"/>
      <c r="AJ271" s="343"/>
      <c r="AK271" s="345"/>
      <c r="AL271" s="16" t="s">
        <v>78</v>
      </c>
    </row>
    <row r="272" spans="1:38" s="22" customFormat="1" ht="12.75" customHeight="1" x14ac:dyDescent="0.2">
      <c r="A272" s="8">
        <v>21</v>
      </c>
      <c r="B272" s="343"/>
      <c r="C272" s="343"/>
      <c r="D272" s="343"/>
      <c r="E272" s="343"/>
      <c r="F272" s="345"/>
      <c r="G272" s="438"/>
      <c r="H272" s="287"/>
      <c r="I272" s="439"/>
      <c r="J272" s="364">
        <f t="shared" si="32"/>
        <v>0</v>
      </c>
      <c r="K272" s="363">
        <f t="shared" si="33"/>
        <v>0</v>
      </c>
      <c r="L272" s="343"/>
      <c r="M272" s="343"/>
      <c r="N272" s="343"/>
      <c r="O272" s="367"/>
      <c r="P272" s="344"/>
      <c r="Q272" s="343"/>
      <c r="R272" s="345"/>
      <c r="S272" s="16" t="s">
        <v>79</v>
      </c>
      <c r="T272" s="8">
        <v>21</v>
      </c>
      <c r="U272" s="343"/>
      <c r="V272" s="343"/>
      <c r="W272" s="343"/>
      <c r="X272" s="343"/>
      <c r="Y272" s="343"/>
      <c r="Z272" s="343"/>
      <c r="AA272" s="343"/>
      <c r="AB272" s="343"/>
      <c r="AC272" s="343"/>
      <c r="AD272" s="343"/>
      <c r="AE272" s="343"/>
      <c r="AF272" s="343"/>
      <c r="AG272" s="343"/>
      <c r="AH272" s="367"/>
      <c r="AI272" s="287"/>
      <c r="AJ272" s="343"/>
      <c r="AK272" s="345"/>
      <c r="AL272" s="16" t="s">
        <v>79</v>
      </c>
    </row>
    <row r="273" spans="1:38" s="22" customFormat="1" ht="12.75" customHeight="1" x14ac:dyDescent="0.2">
      <c r="A273" s="8">
        <v>22</v>
      </c>
      <c r="B273" s="343"/>
      <c r="C273" s="343"/>
      <c r="D273" s="343"/>
      <c r="E273" s="343"/>
      <c r="F273" s="345"/>
      <c r="G273" s="438"/>
      <c r="H273" s="287"/>
      <c r="I273" s="439"/>
      <c r="J273" s="364">
        <f t="shared" si="32"/>
        <v>0</v>
      </c>
      <c r="K273" s="363">
        <f t="shared" si="33"/>
        <v>0</v>
      </c>
      <c r="L273" s="343"/>
      <c r="M273" s="343"/>
      <c r="N273" s="343"/>
      <c r="O273" s="367"/>
      <c r="P273" s="344"/>
      <c r="Q273" s="343"/>
      <c r="R273" s="345"/>
      <c r="S273" s="16" t="s">
        <v>80</v>
      </c>
      <c r="T273" s="8">
        <v>22</v>
      </c>
      <c r="U273" s="343"/>
      <c r="V273" s="343"/>
      <c r="W273" s="343"/>
      <c r="X273" s="343"/>
      <c r="Y273" s="343"/>
      <c r="Z273" s="343"/>
      <c r="AA273" s="343"/>
      <c r="AB273" s="343"/>
      <c r="AC273" s="343"/>
      <c r="AD273" s="343"/>
      <c r="AE273" s="343"/>
      <c r="AF273" s="343"/>
      <c r="AG273" s="343"/>
      <c r="AH273" s="367"/>
      <c r="AI273" s="287"/>
      <c r="AJ273" s="343"/>
      <c r="AK273" s="345"/>
      <c r="AL273" s="16" t="s">
        <v>80</v>
      </c>
    </row>
    <row r="274" spans="1:38" s="22" customFormat="1" ht="12.75" customHeight="1" x14ac:dyDescent="0.2">
      <c r="A274" s="8">
        <v>23</v>
      </c>
      <c r="B274" s="343"/>
      <c r="C274" s="343"/>
      <c r="D274" s="343"/>
      <c r="E274" s="343"/>
      <c r="F274" s="345"/>
      <c r="G274" s="438"/>
      <c r="H274" s="287"/>
      <c r="I274" s="439"/>
      <c r="J274" s="364">
        <f t="shared" si="32"/>
        <v>0</v>
      </c>
      <c r="K274" s="363">
        <f t="shared" si="33"/>
        <v>0</v>
      </c>
      <c r="L274" s="343"/>
      <c r="M274" s="343"/>
      <c r="N274" s="343"/>
      <c r="O274" s="367"/>
      <c r="P274" s="344"/>
      <c r="Q274" s="343"/>
      <c r="R274" s="345"/>
      <c r="S274" s="16" t="s">
        <v>81</v>
      </c>
      <c r="T274" s="8">
        <v>23</v>
      </c>
      <c r="U274" s="343"/>
      <c r="V274" s="343"/>
      <c r="W274" s="343"/>
      <c r="X274" s="343"/>
      <c r="Y274" s="343"/>
      <c r="Z274" s="343"/>
      <c r="AA274" s="343"/>
      <c r="AB274" s="343"/>
      <c r="AC274" s="343"/>
      <c r="AD274" s="343"/>
      <c r="AE274" s="343"/>
      <c r="AF274" s="343"/>
      <c r="AG274" s="343"/>
      <c r="AH274" s="367"/>
      <c r="AI274" s="287"/>
      <c r="AJ274" s="343"/>
      <c r="AK274" s="345"/>
      <c r="AL274" s="16" t="s">
        <v>81</v>
      </c>
    </row>
    <row r="275" spans="1:38" s="22" customFormat="1" ht="12.75" customHeight="1" x14ac:dyDescent="0.2">
      <c r="A275" s="8">
        <v>24</v>
      </c>
      <c r="B275" s="343"/>
      <c r="C275" s="343"/>
      <c r="D275" s="343"/>
      <c r="E275" s="343"/>
      <c r="F275" s="345"/>
      <c r="G275" s="438"/>
      <c r="H275" s="287"/>
      <c r="I275" s="439"/>
      <c r="J275" s="364">
        <f t="shared" si="32"/>
        <v>0</v>
      </c>
      <c r="K275" s="363">
        <f t="shared" si="33"/>
        <v>0</v>
      </c>
      <c r="L275" s="343"/>
      <c r="M275" s="343"/>
      <c r="N275" s="343"/>
      <c r="O275" s="367"/>
      <c r="P275" s="344"/>
      <c r="Q275" s="343"/>
      <c r="R275" s="345"/>
      <c r="S275" s="16" t="s">
        <v>82</v>
      </c>
      <c r="T275" s="8">
        <v>24</v>
      </c>
      <c r="U275" s="343"/>
      <c r="V275" s="343"/>
      <c r="W275" s="343"/>
      <c r="X275" s="343"/>
      <c r="Y275" s="343"/>
      <c r="Z275" s="343"/>
      <c r="AA275" s="343"/>
      <c r="AB275" s="343"/>
      <c r="AC275" s="343"/>
      <c r="AD275" s="343"/>
      <c r="AE275" s="343"/>
      <c r="AF275" s="343"/>
      <c r="AG275" s="343"/>
      <c r="AH275" s="367"/>
      <c r="AI275" s="287"/>
      <c r="AJ275" s="343"/>
      <c r="AK275" s="345"/>
      <c r="AL275" s="16" t="s">
        <v>82</v>
      </c>
    </row>
    <row r="276" spans="1:38" s="22" customFormat="1" ht="12.75" customHeight="1" x14ac:dyDescent="0.2">
      <c r="A276" s="8">
        <v>25</v>
      </c>
      <c r="B276" s="343"/>
      <c r="C276" s="343"/>
      <c r="D276" s="343"/>
      <c r="E276" s="343"/>
      <c r="F276" s="345"/>
      <c r="G276" s="438"/>
      <c r="H276" s="287"/>
      <c r="I276" s="439"/>
      <c r="J276" s="364">
        <f t="shared" si="32"/>
        <v>0</v>
      </c>
      <c r="K276" s="363">
        <f t="shared" si="33"/>
        <v>0</v>
      </c>
      <c r="L276" s="343"/>
      <c r="M276" s="343"/>
      <c r="N276" s="343"/>
      <c r="O276" s="367"/>
      <c r="P276" s="344"/>
      <c r="Q276" s="343"/>
      <c r="R276" s="345"/>
      <c r="S276" s="16" t="s">
        <v>83</v>
      </c>
      <c r="T276" s="8">
        <v>25</v>
      </c>
      <c r="U276" s="343"/>
      <c r="V276" s="343"/>
      <c r="W276" s="343"/>
      <c r="X276" s="343"/>
      <c r="Y276" s="343"/>
      <c r="Z276" s="343"/>
      <c r="AA276" s="343"/>
      <c r="AB276" s="343"/>
      <c r="AC276" s="343"/>
      <c r="AD276" s="343"/>
      <c r="AE276" s="343"/>
      <c r="AF276" s="343"/>
      <c r="AG276" s="343"/>
      <c r="AH276" s="367"/>
      <c r="AI276" s="287"/>
      <c r="AJ276" s="343"/>
      <c r="AK276" s="345"/>
      <c r="AL276" s="16" t="s">
        <v>83</v>
      </c>
    </row>
    <row r="277" spans="1:38" s="22" customFormat="1" ht="12.75" customHeight="1" x14ac:dyDescent="0.2">
      <c r="A277" s="8">
        <v>26</v>
      </c>
      <c r="B277" s="343"/>
      <c r="C277" s="343"/>
      <c r="D277" s="343"/>
      <c r="E277" s="343"/>
      <c r="F277" s="345"/>
      <c r="G277" s="438"/>
      <c r="H277" s="287"/>
      <c r="I277" s="439"/>
      <c r="J277" s="364">
        <f t="shared" si="32"/>
        <v>0</v>
      </c>
      <c r="K277" s="363">
        <f t="shared" si="33"/>
        <v>0</v>
      </c>
      <c r="L277" s="343"/>
      <c r="M277" s="343"/>
      <c r="N277" s="343"/>
      <c r="O277" s="367"/>
      <c r="P277" s="344"/>
      <c r="Q277" s="343"/>
      <c r="R277" s="345"/>
      <c r="S277" s="16" t="s">
        <v>84</v>
      </c>
      <c r="T277" s="8">
        <v>26</v>
      </c>
      <c r="U277" s="343"/>
      <c r="V277" s="343"/>
      <c r="W277" s="343"/>
      <c r="X277" s="343"/>
      <c r="Y277" s="343"/>
      <c r="Z277" s="343"/>
      <c r="AA277" s="343"/>
      <c r="AB277" s="343"/>
      <c r="AC277" s="343"/>
      <c r="AD277" s="343"/>
      <c r="AE277" s="343"/>
      <c r="AF277" s="343"/>
      <c r="AG277" s="343"/>
      <c r="AH277" s="367"/>
      <c r="AI277" s="287"/>
      <c r="AJ277" s="343"/>
      <c r="AK277" s="345"/>
      <c r="AL277" s="16" t="s">
        <v>84</v>
      </c>
    </row>
    <row r="278" spans="1:38" s="22" customFormat="1" ht="12.75" customHeight="1" x14ac:dyDescent="0.2">
      <c r="A278" s="8">
        <v>27</v>
      </c>
      <c r="B278" s="343"/>
      <c r="C278" s="343"/>
      <c r="D278" s="343"/>
      <c r="E278" s="343"/>
      <c r="F278" s="345"/>
      <c r="G278" s="438"/>
      <c r="H278" s="287"/>
      <c r="I278" s="439"/>
      <c r="J278" s="364">
        <f t="shared" si="32"/>
        <v>0</v>
      </c>
      <c r="K278" s="363">
        <f t="shared" si="33"/>
        <v>0</v>
      </c>
      <c r="L278" s="343"/>
      <c r="M278" s="343"/>
      <c r="N278" s="343"/>
      <c r="O278" s="367"/>
      <c r="P278" s="344"/>
      <c r="Q278" s="343"/>
      <c r="R278" s="345"/>
      <c r="S278" s="16" t="s">
        <v>85</v>
      </c>
      <c r="T278" s="8">
        <v>27</v>
      </c>
      <c r="U278" s="343"/>
      <c r="V278" s="343"/>
      <c r="W278" s="343"/>
      <c r="X278" s="343"/>
      <c r="Y278" s="343"/>
      <c r="Z278" s="343"/>
      <c r="AA278" s="343"/>
      <c r="AB278" s="343"/>
      <c r="AC278" s="343"/>
      <c r="AD278" s="343"/>
      <c r="AE278" s="343"/>
      <c r="AF278" s="343"/>
      <c r="AG278" s="343"/>
      <c r="AH278" s="367"/>
      <c r="AI278" s="287"/>
      <c r="AJ278" s="343"/>
      <c r="AK278" s="345"/>
      <c r="AL278" s="16" t="s">
        <v>85</v>
      </c>
    </row>
    <row r="279" spans="1:38" s="22" customFormat="1" ht="12.75" customHeight="1" x14ac:dyDescent="0.2">
      <c r="A279" s="8">
        <v>28</v>
      </c>
      <c r="B279" s="343"/>
      <c r="C279" s="343"/>
      <c r="D279" s="343"/>
      <c r="E279" s="343"/>
      <c r="F279" s="345"/>
      <c r="G279" s="438"/>
      <c r="H279" s="287"/>
      <c r="I279" s="439"/>
      <c r="J279" s="364">
        <f t="shared" si="32"/>
        <v>0</v>
      </c>
      <c r="K279" s="363">
        <f t="shared" si="33"/>
        <v>0</v>
      </c>
      <c r="L279" s="343"/>
      <c r="M279" s="343"/>
      <c r="N279" s="343"/>
      <c r="O279" s="367"/>
      <c r="P279" s="344"/>
      <c r="Q279" s="343"/>
      <c r="R279" s="345"/>
      <c r="S279" s="16" t="s">
        <v>86</v>
      </c>
      <c r="T279" s="8">
        <v>28</v>
      </c>
      <c r="U279" s="343"/>
      <c r="V279" s="343"/>
      <c r="W279" s="343"/>
      <c r="X279" s="343"/>
      <c r="Y279" s="343"/>
      <c r="Z279" s="343"/>
      <c r="AA279" s="343"/>
      <c r="AB279" s="343"/>
      <c r="AC279" s="343"/>
      <c r="AD279" s="343"/>
      <c r="AE279" s="343"/>
      <c r="AF279" s="343"/>
      <c r="AG279" s="343"/>
      <c r="AH279" s="367"/>
      <c r="AI279" s="287"/>
      <c r="AJ279" s="343"/>
      <c r="AK279" s="345"/>
      <c r="AL279" s="16" t="s">
        <v>86</v>
      </c>
    </row>
    <row r="280" spans="1:38" s="22" customFormat="1" ht="12.75" customHeight="1" x14ac:dyDescent="0.2">
      <c r="A280" s="8">
        <v>29</v>
      </c>
      <c r="B280" s="343"/>
      <c r="C280" s="343"/>
      <c r="D280" s="343"/>
      <c r="E280" s="343"/>
      <c r="F280" s="345"/>
      <c r="G280" s="438"/>
      <c r="H280" s="287"/>
      <c r="I280" s="439"/>
      <c r="J280" s="364">
        <f t="shared" si="32"/>
        <v>0</v>
      </c>
      <c r="K280" s="363">
        <f t="shared" si="33"/>
        <v>0</v>
      </c>
      <c r="L280" s="343"/>
      <c r="M280" s="343"/>
      <c r="N280" s="343"/>
      <c r="O280" s="367"/>
      <c r="P280" s="344"/>
      <c r="Q280" s="343"/>
      <c r="R280" s="345"/>
      <c r="S280" s="16" t="s">
        <v>87</v>
      </c>
      <c r="T280" s="8">
        <v>29</v>
      </c>
      <c r="U280" s="343"/>
      <c r="V280" s="343"/>
      <c r="W280" s="343"/>
      <c r="X280" s="347"/>
      <c r="Y280" s="343"/>
      <c r="Z280" s="343"/>
      <c r="AA280" s="343"/>
      <c r="AB280" s="343"/>
      <c r="AC280" s="343"/>
      <c r="AD280" s="343"/>
      <c r="AE280" s="343"/>
      <c r="AF280" s="343"/>
      <c r="AG280" s="343"/>
      <c r="AH280" s="367"/>
      <c r="AI280" s="287"/>
      <c r="AJ280" s="343"/>
      <c r="AK280" s="345"/>
      <c r="AL280" s="16" t="s">
        <v>87</v>
      </c>
    </row>
    <row r="281" spans="1:38" s="22" customFormat="1" ht="12.75" customHeight="1" x14ac:dyDescent="0.2">
      <c r="A281" s="8">
        <v>30</v>
      </c>
      <c r="B281" s="343"/>
      <c r="C281" s="343"/>
      <c r="D281" s="343"/>
      <c r="E281" s="343"/>
      <c r="F281" s="345"/>
      <c r="G281" s="442"/>
      <c r="H281" s="287"/>
      <c r="I281" s="439"/>
      <c r="J281" s="364">
        <f t="shared" si="32"/>
        <v>0</v>
      </c>
      <c r="K281" s="363">
        <f t="shared" si="33"/>
        <v>0</v>
      </c>
      <c r="L281" s="343"/>
      <c r="M281" s="343"/>
      <c r="N281" s="343"/>
      <c r="O281" s="367"/>
      <c r="P281" s="344"/>
      <c r="Q281" s="343"/>
      <c r="R281" s="345"/>
      <c r="S281" s="16" t="s">
        <v>88</v>
      </c>
      <c r="T281" s="8">
        <v>30</v>
      </c>
      <c r="U281" s="343"/>
      <c r="V281" s="343"/>
      <c r="W281" s="343"/>
      <c r="X281" s="343"/>
      <c r="Y281" s="343"/>
      <c r="Z281" s="343"/>
      <c r="AA281" s="343"/>
      <c r="AB281" s="343"/>
      <c r="AC281" s="343"/>
      <c r="AD281" s="343"/>
      <c r="AE281" s="343"/>
      <c r="AF281" s="343"/>
      <c r="AG281" s="343"/>
      <c r="AH281" s="367"/>
      <c r="AI281" s="287"/>
      <c r="AJ281" s="343"/>
      <c r="AK281" s="345"/>
      <c r="AL281" s="16" t="s">
        <v>88</v>
      </c>
    </row>
    <row r="282" spans="1:38" s="22" customFormat="1" ht="12.75" customHeight="1" x14ac:dyDescent="0.2">
      <c r="A282" s="19">
        <v>31</v>
      </c>
      <c r="B282" s="349"/>
      <c r="C282" s="349"/>
      <c r="D282" s="349"/>
      <c r="E282" s="349"/>
      <c r="F282" s="351"/>
      <c r="G282" s="443"/>
      <c r="H282" s="289"/>
      <c r="I282" s="444"/>
      <c r="J282" s="445">
        <f t="shared" si="32"/>
        <v>0</v>
      </c>
      <c r="K282" s="365">
        <f t="shared" si="33"/>
        <v>0</v>
      </c>
      <c r="L282" s="349"/>
      <c r="M282" s="349"/>
      <c r="N282" s="349"/>
      <c r="O282" s="369"/>
      <c r="P282" s="350"/>
      <c r="Q282" s="349"/>
      <c r="R282" s="351"/>
      <c r="S282" s="20" t="s">
        <v>89</v>
      </c>
      <c r="T282" s="19">
        <v>31</v>
      </c>
      <c r="U282" s="349"/>
      <c r="V282" s="349"/>
      <c r="W282" s="349"/>
      <c r="X282" s="349"/>
      <c r="Y282" s="349"/>
      <c r="Z282" s="349"/>
      <c r="AA282" s="349"/>
      <c r="AB282" s="349"/>
      <c r="AC282" s="349"/>
      <c r="AD282" s="349"/>
      <c r="AE282" s="349"/>
      <c r="AF282" s="349"/>
      <c r="AG282" s="349"/>
      <c r="AH282" s="369"/>
      <c r="AI282" s="289"/>
      <c r="AJ282" s="349"/>
      <c r="AK282" s="351"/>
      <c r="AL282" s="20" t="s">
        <v>89</v>
      </c>
    </row>
    <row r="283" spans="1:38" s="297" customFormat="1" ht="12.75" customHeight="1" thickBot="1" x14ac:dyDescent="0.25">
      <c r="A283" s="298"/>
      <c r="B283" s="360">
        <f>SUM(B251:B282)</f>
        <v>0</v>
      </c>
      <c r="C283" s="360">
        <f>SUM(C251:C282)</f>
        <v>0</v>
      </c>
      <c r="D283" s="360">
        <f>SUM(D251:D282)</f>
        <v>0</v>
      </c>
      <c r="E283" s="361">
        <f>SUM(E251:E282)</f>
        <v>0</v>
      </c>
      <c r="F283" s="362">
        <f>SUM(F251:F282)</f>
        <v>0</v>
      </c>
      <c r="G283" s="299"/>
      <c r="H283" s="299" t="s">
        <v>90</v>
      </c>
      <c r="I283" s="314">
        <f>COUNTA(I252:I282)</f>
        <v>0</v>
      </c>
      <c r="J283" s="360">
        <f t="shared" ref="J283:R283" si="34">SUM(J251:J282)</f>
        <v>0</v>
      </c>
      <c r="K283" s="360">
        <f t="shared" si="34"/>
        <v>0</v>
      </c>
      <c r="L283" s="360">
        <f t="shared" si="34"/>
        <v>0</v>
      </c>
      <c r="M283" s="360">
        <f t="shared" si="34"/>
        <v>0</v>
      </c>
      <c r="N283" s="360">
        <f t="shared" si="34"/>
        <v>0</v>
      </c>
      <c r="O283" s="361">
        <f t="shared" si="34"/>
        <v>0</v>
      </c>
      <c r="P283" s="361">
        <f t="shared" si="34"/>
        <v>0</v>
      </c>
      <c r="Q283" s="360">
        <f t="shared" si="34"/>
        <v>0</v>
      </c>
      <c r="R283" s="366">
        <f t="shared" si="34"/>
        <v>0</v>
      </c>
      <c r="S283" s="300"/>
      <c r="T283" s="298"/>
      <c r="U283" s="360">
        <f t="shared" ref="U283:AH283" si="35">SUM(U251:U282)</f>
        <v>0</v>
      </c>
      <c r="V283" s="360">
        <f t="shared" si="35"/>
        <v>0</v>
      </c>
      <c r="W283" s="360">
        <f t="shared" si="35"/>
        <v>0</v>
      </c>
      <c r="X283" s="360">
        <f t="shared" si="35"/>
        <v>0</v>
      </c>
      <c r="Y283" s="360">
        <f t="shared" si="35"/>
        <v>0</v>
      </c>
      <c r="Z283" s="360">
        <f t="shared" si="35"/>
        <v>0</v>
      </c>
      <c r="AA283" s="360">
        <f t="shared" si="35"/>
        <v>0</v>
      </c>
      <c r="AB283" s="360">
        <f t="shared" si="35"/>
        <v>0</v>
      </c>
      <c r="AC283" s="360">
        <f t="shared" si="35"/>
        <v>0</v>
      </c>
      <c r="AD283" s="360">
        <f t="shared" si="35"/>
        <v>0</v>
      </c>
      <c r="AE283" s="360">
        <f t="shared" si="35"/>
        <v>0</v>
      </c>
      <c r="AF283" s="360">
        <f t="shared" si="35"/>
        <v>0</v>
      </c>
      <c r="AG283" s="360">
        <f t="shared" si="35"/>
        <v>0</v>
      </c>
      <c r="AH283" s="362">
        <f t="shared" si="35"/>
        <v>0</v>
      </c>
      <c r="AI283" s="301"/>
      <c r="AJ283" s="360">
        <f>SUM(AJ251:AJ282)</f>
        <v>0</v>
      </c>
      <c r="AK283" s="366">
        <f>SUM(AK251:AK282)</f>
        <v>0</v>
      </c>
      <c r="AL283" s="300"/>
    </row>
    <row r="284" spans="1:38" ht="12.75" customHeight="1" thickTop="1" x14ac:dyDescent="0.2">
      <c r="A284" s="40"/>
      <c r="B284" s="40"/>
      <c r="C284" s="40"/>
      <c r="D284" s="40"/>
      <c r="E284" s="40"/>
      <c r="F284" s="40"/>
      <c r="G284" s="41"/>
      <c r="H284" s="40"/>
      <c r="I284" s="42"/>
      <c r="J284" s="40"/>
      <c r="K284" s="40"/>
      <c r="L284" s="66"/>
      <c r="M284" s="66"/>
      <c r="N284" s="66"/>
      <c r="O284" s="66"/>
      <c r="P284" s="66"/>
      <c r="Q284" s="66"/>
      <c r="R284" s="66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/>
    </row>
    <row r="285" spans="1:38" s="22" customFormat="1" ht="12.75" customHeight="1" x14ac:dyDescent="0.2">
      <c r="G285" s="23"/>
      <c r="H285" s="22" t="s">
        <v>122</v>
      </c>
      <c r="J285" s="342">
        <f>SUM(J283-K283)</f>
        <v>0</v>
      </c>
      <c r="L285" s="62"/>
      <c r="M285" s="62"/>
      <c r="N285" s="62"/>
      <c r="O285" s="62"/>
      <c r="P285" s="62"/>
      <c r="Q285" s="62"/>
      <c r="R285" s="62"/>
    </row>
    <row r="286" spans="1:38" ht="12.75" customHeight="1" thickBot="1" x14ac:dyDescent="0.25">
      <c r="A286" s="22"/>
      <c r="B286" s="22"/>
      <c r="C286" s="22"/>
      <c r="D286" s="22"/>
      <c r="E286" s="22"/>
      <c r="F286" s="22"/>
      <c r="G286" s="189"/>
      <c r="H286" s="190"/>
      <c r="I286" s="190"/>
      <c r="J286" s="63"/>
      <c r="K286" s="63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</row>
    <row r="287" spans="1:38" s="120" customFormat="1" ht="12.75" customHeight="1" x14ac:dyDescent="0.2">
      <c r="A287" s="110"/>
      <c r="B287" s="110"/>
      <c r="C287" s="110"/>
      <c r="D287" s="110"/>
      <c r="E287" s="110"/>
      <c r="F287" s="111"/>
      <c r="G287" s="112"/>
      <c r="H287" s="113"/>
      <c r="I287" s="114"/>
      <c r="J287" s="114"/>
      <c r="K287" s="493" t="s">
        <v>160</v>
      </c>
      <c r="L287" s="494"/>
      <c r="M287" s="494"/>
      <c r="N287" s="494"/>
      <c r="O287" s="495"/>
      <c r="P287" s="495"/>
      <c r="Q287" s="115"/>
      <c r="R287" s="110"/>
      <c r="S287" s="110"/>
      <c r="T287" s="524" t="s">
        <v>476</v>
      </c>
      <c r="U287" s="501"/>
      <c r="V287" s="501"/>
      <c r="W287" s="502"/>
      <c r="X287" s="110"/>
      <c r="Y287" s="524" t="s">
        <v>476</v>
      </c>
      <c r="Z287" s="501"/>
      <c r="AA287" s="501"/>
      <c r="AB287" s="502"/>
      <c r="AC287" s="110"/>
      <c r="AD287" s="110"/>
      <c r="AE287" s="110"/>
      <c r="AF287" s="110"/>
      <c r="AG287" s="110"/>
      <c r="AH287" s="110"/>
      <c r="AI287" s="110"/>
      <c r="AJ287" s="110"/>
      <c r="AK287" s="110"/>
    </row>
    <row r="288" spans="1:38" s="120" customFormat="1" ht="12.75" customHeight="1" x14ac:dyDescent="0.2">
      <c r="A288" s="110"/>
      <c r="B288" s="485" t="s">
        <v>397</v>
      </c>
      <c r="C288" s="486"/>
      <c r="D288" s="486"/>
      <c r="E288" s="487"/>
      <c r="F288" s="116"/>
      <c r="G288" s="113"/>
      <c r="H288" s="114"/>
      <c r="I288" s="114"/>
      <c r="J288" s="114"/>
      <c r="K288" s="503" t="s">
        <v>128</v>
      </c>
      <c r="L288" s="504"/>
      <c r="M288" s="504"/>
      <c r="N288" s="504"/>
      <c r="O288" s="498"/>
      <c r="P288" s="498"/>
      <c r="Q288" s="118"/>
      <c r="R288" s="110"/>
      <c r="S288" s="110"/>
      <c r="T288" s="119" t="s">
        <v>243</v>
      </c>
      <c r="U288" s="525">
        <f>JUNE!U288</f>
        <v>0</v>
      </c>
      <c r="V288" s="525"/>
      <c r="W288" s="526"/>
      <c r="X288" s="110"/>
      <c r="Y288" s="119" t="s">
        <v>239</v>
      </c>
      <c r="Z288" s="525">
        <f>JUNE!Z288</f>
        <v>0</v>
      </c>
      <c r="AA288" s="525"/>
      <c r="AB288" s="526"/>
      <c r="AC288" s="110"/>
      <c r="AD288" s="110"/>
      <c r="AE288" s="110"/>
      <c r="AF288" s="110"/>
      <c r="AG288" s="110"/>
      <c r="AH288" s="110"/>
      <c r="AI288" s="110"/>
      <c r="AJ288" s="110"/>
      <c r="AK288" s="110"/>
    </row>
    <row r="289" spans="1:37" s="120" customFormat="1" ht="12.75" customHeight="1" thickBot="1" x14ac:dyDescent="0.25">
      <c r="A289" s="110"/>
      <c r="B289" s="121" t="s">
        <v>398</v>
      </c>
      <c r="C289" s="122" t="s">
        <v>129</v>
      </c>
      <c r="D289" s="123" t="s">
        <v>398</v>
      </c>
      <c r="E289" s="124" t="s">
        <v>129</v>
      </c>
      <c r="F289" s="488"/>
      <c r="G289" s="489"/>
      <c r="H289" s="496"/>
      <c r="I289" s="496"/>
      <c r="J289" s="114"/>
      <c r="K289" s="490" t="s">
        <v>161</v>
      </c>
      <c r="L289" s="491"/>
      <c r="M289" s="491"/>
      <c r="N289" s="491"/>
      <c r="O289" s="499">
        <f>J21</f>
        <v>0</v>
      </c>
      <c r="P289" s="499"/>
      <c r="Q289" s="118"/>
      <c r="R289" s="110"/>
      <c r="S289" s="110"/>
      <c r="T289" s="119" t="s">
        <v>207</v>
      </c>
      <c r="U289" s="525">
        <f>JUNE!U289</f>
        <v>0</v>
      </c>
      <c r="V289" s="525"/>
      <c r="W289" s="526"/>
      <c r="X289" s="110"/>
      <c r="Y289" s="119" t="s">
        <v>207</v>
      </c>
      <c r="Z289" s="525">
        <f>JUNE!Z289</f>
        <v>0</v>
      </c>
      <c r="AA289" s="525"/>
      <c r="AB289" s="526"/>
      <c r="AC289" s="110"/>
      <c r="AD289" s="110"/>
      <c r="AE289" s="110"/>
      <c r="AF289" s="110"/>
      <c r="AG289" s="110"/>
      <c r="AH289" s="110"/>
      <c r="AI289" s="110"/>
      <c r="AJ289" s="110"/>
      <c r="AK289" s="110"/>
    </row>
    <row r="290" spans="1:37" s="120" customFormat="1" ht="12.75" customHeight="1" x14ac:dyDescent="0.2">
      <c r="A290" s="110"/>
      <c r="B290" s="446"/>
      <c r="C290" s="316">
        <v>0</v>
      </c>
      <c r="D290" s="448"/>
      <c r="E290" s="317">
        <v>0</v>
      </c>
      <c r="F290" s="489"/>
      <c r="G290" s="489"/>
      <c r="H290" s="496"/>
      <c r="I290" s="496"/>
      <c r="J290" s="114"/>
      <c r="K290" s="497" t="s">
        <v>130</v>
      </c>
      <c r="L290" s="498"/>
      <c r="M290" s="498"/>
      <c r="N290" s="498"/>
      <c r="O290" s="499">
        <f>J7</f>
        <v>0</v>
      </c>
      <c r="P290" s="499"/>
      <c r="Q290" s="118"/>
      <c r="R290" s="110"/>
      <c r="S290" s="110"/>
      <c r="T290" s="119" t="s">
        <v>254</v>
      </c>
      <c r="U290" s="525">
        <f>JUNE!U290</f>
        <v>0</v>
      </c>
      <c r="V290" s="525"/>
      <c r="W290" s="526"/>
      <c r="X290" s="110"/>
      <c r="Y290" s="119" t="s">
        <v>254</v>
      </c>
      <c r="Z290" s="525">
        <f>JUNE!Z290</f>
        <v>0</v>
      </c>
      <c r="AA290" s="525"/>
      <c r="AB290" s="526"/>
      <c r="AC290" s="110"/>
      <c r="AD290" s="110"/>
      <c r="AE290" s="110"/>
      <c r="AF290" s="110"/>
      <c r="AG290" s="110"/>
      <c r="AH290" s="110"/>
      <c r="AI290" s="110"/>
      <c r="AJ290" s="110"/>
      <c r="AK290" s="110"/>
    </row>
    <row r="291" spans="1:37" s="120" customFormat="1" ht="12.75" customHeight="1" x14ac:dyDescent="0.2">
      <c r="A291" s="110"/>
      <c r="B291" s="446"/>
      <c r="C291" s="316">
        <v>0</v>
      </c>
      <c r="D291" s="448"/>
      <c r="E291" s="317">
        <v>0</v>
      </c>
      <c r="F291" s="489"/>
      <c r="G291" s="489"/>
      <c r="H291" s="496"/>
      <c r="I291" s="496"/>
      <c r="J291" s="114"/>
      <c r="K291" s="497" t="s">
        <v>132</v>
      </c>
      <c r="L291" s="498"/>
      <c r="M291" s="498"/>
      <c r="N291" s="498"/>
      <c r="O291" s="499">
        <f>SUM(O289:P290)</f>
        <v>0</v>
      </c>
      <c r="P291" s="499"/>
      <c r="Q291" s="118"/>
      <c r="R291" s="110"/>
      <c r="S291" s="110"/>
      <c r="T291" s="119" t="s">
        <v>208</v>
      </c>
      <c r="U291" s="517">
        <f>JUNE!U295</f>
        <v>0</v>
      </c>
      <c r="V291" s="517"/>
      <c r="W291" s="118"/>
      <c r="X291" s="110"/>
      <c r="Y291" s="119" t="s">
        <v>208</v>
      </c>
      <c r="Z291" s="517">
        <f>JUNE!Z295</f>
        <v>0</v>
      </c>
      <c r="AA291" s="517"/>
      <c r="AB291" s="118"/>
      <c r="AC291" s="110"/>
      <c r="AD291" s="110"/>
      <c r="AE291" s="110"/>
      <c r="AF291" s="110"/>
      <c r="AG291" s="110"/>
      <c r="AH291" s="110"/>
      <c r="AI291" s="110"/>
      <c r="AJ291" s="110"/>
      <c r="AK291" s="110"/>
    </row>
    <row r="292" spans="1:37" s="120" customFormat="1" ht="12.75" customHeight="1" x14ac:dyDescent="0.2">
      <c r="A292" s="110"/>
      <c r="B292" s="446"/>
      <c r="C292" s="316">
        <v>0</v>
      </c>
      <c r="D292" s="448"/>
      <c r="E292" s="317">
        <v>0</v>
      </c>
      <c r="F292" s="489"/>
      <c r="G292" s="489"/>
      <c r="H292" s="496"/>
      <c r="I292" s="496"/>
      <c r="J292" s="114"/>
      <c r="K292" s="497" t="s">
        <v>133</v>
      </c>
      <c r="L292" s="498"/>
      <c r="M292" s="498"/>
      <c r="N292" s="498"/>
      <c r="O292" s="499">
        <f>K283</f>
        <v>0</v>
      </c>
      <c r="P292" s="499"/>
      <c r="Q292" s="118"/>
      <c r="R292" s="110"/>
      <c r="S292" s="110"/>
      <c r="T292" s="119" t="s">
        <v>209</v>
      </c>
      <c r="U292" s="509">
        <v>0</v>
      </c>
      <c r="V292" s="509"/>
      <c r="W292" s="118"/>
      <c r="X292" s="110"/>
      <c r="Y292" s="119" t="s">
        <v>209</v>
      </c>
      <c r="Z292" s="509">
        <v>0</v>
      </c>
      <c r="AA292" s="509"/>
      <c r="AB292" s="118"/>
      <c r="AC292" s="110"/>
      <c r="AD292" s="110"/>
      <c r="AE292" s="110"/>
      <c r="AF292" s="110"/>
      <c r="AG292" s="110"/>
      <c r="AH292" s="110"/>
      <c r="AI292" s="110"/>
      <c r="AJ292" s="110"/>
      <c r="AK292" s="110"/>
    </row>
    <row r="293" spans="1:37" s="120" customFormat="1" ht="12.75" customHeight="1" x14ac:dyDescent="0.2">
      <c r="A293" s="110"/>
      <c r="B293" s="446"/>
      <c r="C293" s="316">
        <v>0</v>
      </c>
      <c r="D293" s="448"/>
      <c r="E293" s="317">
        <v>0</v>
      </c>
      <c r="F293" s="489"/>
      <c r="G293" s="489"/>
      <c r="H293" s="496"/>
      <c r="I293" s="496"/>
      <c r="J293" s="114"/>
      <c r="K293" s="497" t="s">
        <v>134</v>
      </c>
      <c r="L293" s="498"/>
      <c r="M293" s="498"/>
      <c r="N293" s="498"/>
      <c r="O293" s="512"/>
      <c r="P293" s="512"/>
      <c r="Q293" s="118" t="s">
        <v>191</v>
      </c>
      <c r="R293" s="110"/>
      <c r="S293" s="110"/>
      <c r="T293" s="119" t="s">
        <v>210</v>
      </c>
      <c r="U293" s="509">
        <v>0</v>
      </c>
      <c r="V293" s="509"/>
      <c r="W293" s="118"/>
      <c r="X293" s="110"/>
      <c r="Y293" s="119" t="s">
        <v>210</v>
      </c>
      <c r="Z293" s="509">
        <v>0</v>
      </c>
      <c r="AA293" s="509"/>
      <c r="AB293" s="118"/>
      <c r="AC293" s="110"/>
      <c r="AD293" s="110"/>
      <c r="AE293" s="110"/>
      <c r="AF293" s="110"/>
      <c r="AG293" s="110"/>
      <c r="AH293" s="110"/>
      <c r="AI293" s="110"/>
      <c r="AJ293" s="110"/>
      <c r="AK293" s="110"/>
    </row>
    <row r="294" spans="1:37" s="120" customFormat="1" ht="12.75" customHeight="1" x14ac:dyDescent="0.2">
      <c r="A294" s="110"/>
      <c r="B294" s="446"/>
      <c r="C294" s="316">
        <v>0</v>
      </c>
      <c r="D294" s="448"/>
      <c r="E294" s="317">
        <v>0</v>
      </c>
      <c r="F294" s="489"/>
      <c r="G294" s="489"/>
      <c r="H294" s="496"/>
      <c r="I294" s="496"/>
      <c r="J294" s="114"/>
      <c r="K294" s="510" t="s">
        <v>162</v>
      </c>
      <c r="L294" s="511"/>
      <c r="M294" s="511"/>
      <c r="N294" s="511"/>
      <c r="O294" s="499">
        <f>SUM(O291-O292+O293)</f>
        <v>0</v>
      </c>
      <c r="P294" s="499"/>
      <c r="Q294" s="118"/>
      <c r="R294" s="110"/>
      <c r="S294" s="110"/>
      <c r="T294" s="119" t="s">
        <v>211</v>
      </c>
      <c r="U294" s="509">
        <v>0</v>
      </c>
      <c r="V294" s="509"/>
      <c r="W294" s="118"/>
      <c r="X294" s="110"/>
      <c r="Y294" s="119" t="s">
        <v>211</v>
      </c>
      <c r="Z294" s="509">
        <v>0</v>
      </c>
      <c r="AA294" s="509"/>
      <c r="AB294" s="118"/>
      <c r="AC294" s="110"/>
      <c r="AD294" s="110"/>
      <c r="AE294" s="110"/>
      <c r="AF294" s="110"/>
      <c r="AG294" s="110"/>
      <c r="AH294" s="110"/>
      <c r="AI294" s="110"/>
      <c r="AJ294" s="110"/>
      <c r="AK294" s="110"/>
    </row>
    <row r="295" spans="1:37" s="120" customFormat="1" ht="12.75" customHeight="1" x14ac:dyDescent="0.2">
      <c r="A295" s="110"/>
      <c r="B295" s="446"/>
      <c r="C295" s="316">
        <v>0</v>
      </c>
      <c r="D295" s="448"/>
      <c r="E295" s="317">
        <v>0</v>
      </c>
      <c r="F295" s="489"/>
      <c r="G295" s="489"/>
      <c r="H295" s="496"/>
      <c r="I295" s="496"/>
      <c r="J295" s="114"/>
      <c r="K295" s="497"/>
      <c r="L295" s="498"/>
      <c r="M295" s="498"/>
      <c r="N295" s="498"/>
      <c r="O295" s="499"/>
      <c r="P295" s="499"/>
      <c r="Q295" s="118"/>
      <c r="R295" s="110"/>
      <c r="S295" s="110"/>
      <c r="T295" s="119" t="s">
        <v>224</v>
      </c>
      <c r="U295" s="517">
        <f>U291+U292+U293-U294</f>
        <v>0</v>
      </c>
      <c r="V295" s="517"/>
      <c r="W295" s="118"/>
      <c r="X295" s="110"/>
      <c r="Y295" s="119" t="s">
        <v>224</v>
      </c>
      <c r="Z295" s="517">
        <f>Z291+Z292+Z293-Z294</f>
        <v>0</v>
      </c>
      <c r="AA295" s="517"/>
      <c r="AB295" s="118"/>
      <c r="AC295" s="110"/>
      <c r="AD295" s="110"/>
      <c r="AE295" s="110"/>
      <c r="AF295" s="110"/>
      <c r="AG295" s="110"/>
      <c r="AH295" s="110"/>
      <c r="AI295" s="110"/>
      <c r="AJ295" s="110"/>
      <c r="AK295" s="110"/>
    </row>
    <row r="296" spans="1:37" s="120" customFormat="1" ht="12.75" customHeight="1" x14ac:dyDescent="0.2">
      <c r="A296" s="110"/>
      <c r="B296" s="446"/>
      <c r="C296" s="316">
        <v>0</v>
      </c>
      <c r="D296" s="448"/>
      <c r="E296" s="317">
        <v>0</v>
      </c>
      <c r="F296" s="112"/>
      <c r="G296" s="114"/>
      <c r="H296" s="125"/>
      <c r="I296" s="125"/>
      <c r="J296" s="114"/>
      <c r="K296" s="497"/>
      <c r="L296" s="498"/>
      <c r="M296" s="498"/>
      <c r="N296" s="498"/>
      <c r="O296" s="499"/>
      <c r="P296" s="499"/>
      <c r="Q296" s="118"/>
      <c r="R296" s="110"/>
      <c r="S296" s="110"/>
      <c r="T296" s="126"/>
      <c r="U296" s="111"/>
      <c r="V296" s="111"/>
      <c r="W296" s="118"/>
      <c r="X296" s="110"/>
      <c r="Y296" s="126"/>
      <c r="Z296" s="111"/>
      <c r="AA296" s="111"/>
      <c r="AB296" s="118"/>
      <c r="AC296" s="110"/>
      <c r="AD296" s="110"/>
      <c r="AE296" s="110"/>
      <c r="AF296" s="110"/>
      <c r="AG296" s="110"/>
      <c r="AH296" s="110"/>
      <c r="AI296" s="110"/>
      <c r="AJ296" s="110"/>
      <c r="AK296" s="110"/>
    </row>
    <row r="297" spans="1:37" s="120" customFormat="1" ht="12.75" customHeight="1" x14ac:dyDescent="0.2">
      <c r="A297" s="110"/>
      <c r="B297" s="446"/>
      <c r="C297" s="316">
        <v>0</v>
      </c>
      <c r="D297" s="448"/>
      <c r="E297" s="317">
        <v>0</v>
      </c>
      <c r="F297" s="112"/>
      <c r="G297" s="114"/>
      <c r="H297" s="125"/>
      <c r="I297" s="125"/>
      <c r="J297" s="114"/>
      <c r="K297" s="510" t="s">
        <v>163</v>
      </c>
      <c r="L297" s="511"/>
      <c r="M297" s="511"/>
      <c r="N297" s="511"/>
      <c r="O297" s="512"/>
      <c r="P297" s="512"/>
      <c r="Q297" s="118"/>
      <c r="R297" s="110"/>
      <c r="S297" s="110"/>
      <c r="T297" s="126"/>
      <c r="U297" s="111"/>
      <c r="V297" s="111"/>
      <c r="W297" s="118"/>
      <c r="X297" s="110"/>
      <c r="Y297" s="126"/>
      <c r="Z297" s="111"/>
      <c r="AA297" s="111"/>
      <c r="AB297" s="118"/>
      <c r="AC297" s="110"/>
      <c r="AD297" s="110"/>
      <c r="AE297" s="110"/>
      <c r="AF297" s="110"/>
      <c r="AG297" s="110"/>
      <c r="AH297" s="110"/>
      <c r="AI297" s="110"/>
      <c r="AJ297" s="110"/>
      <c r="AK297" s="110"/>
    </row>
    <row r="298" spans="1:37" s="120" customFormat="1" ht="12.75" customHeight="1" x14ac:dyDescent="0.2">
      <c r="A298" s="110"/>
      <c r="B298" s="446"/>
      <c r="C298" s="316">
        <v>0</v>
      </c>
      <c r="D298" s="448"/>
      <c r="E298" s="317">
        <v>0</v>
      </c>
      <c r="F298" s="513"/>
      <c r="G298" s="489"/>
      <c r="H298" s="496"/>
      <c r="I298" s="496"/>
      <c r="J298" s="114"/>
      <c r="K298" s="497" t="s">
        <v>131</v>
      </c>
      <c r="L298" s="498"/>
      <c r="M298" s="498"/>
      <c r="N298" s="498"/>
      <c r="O298" s="512"/>
      <c r="P298" s="512"/>
      <c r="Q298" s="118"/>
      <c r="R298" s="110"/>
      <c r="S298" s="110"/>
      <c r="T298" s="119" t="s">
        <v>244</v>
      </c>
      <c r="U298" s="525">
        <f>JUNE!U298</f>
        <v>0</v>
      </c>
      <c r="V298" s="525"/>
      <c r="W298" s="526"/>
      <c r="X298" s="110"/>
      <c r="Y298" s="119" t="s">
        <v>240</v>
      </c>
      <c r="Z298" s="525">
        <f>JUNE!Z298</f>
        <v>0</v>
      </c>
      <c r="AA298" s="525"/>
      <c r="AB298" s="526"/>
      <c r="AC298" s="110"/>
      <c r="AD298" s="110"/>
      <c r="AE298" s="110"/>
      <c r="AF298" s="110"/>
      <c r="AG298" s="110"/>
      <c r="AH298" s="110"/>
      <c r="AI298" s="110"/>
      <c r="AJ298" s="110"/>
      <c r="AK298" s="110"/>
    </row>
    <row r="299" spans="1:37" s="120" customFormat="1" ht="12.75" customHeight="1" x14ac:dyDescent="0.2">
      <c r="A299" s="110"/>
      <c r="B299" s="446"/>
      <c r="C299" s="316">
        <v>0</v>
      </c>
      <c r="D299" s="448"/>
      <c r="E299" s="317">
        <v>0</v>
      </c>
      <c r="F299" s="513"/>
      <c r="G299" s="489"/>
      <c r="H299" s="496"/>
      <c r="I299" s="496"/>
      <c r="J299" s="114"/>
      <c r="K299" s="497" t="s">
        <v>399</v>
      </c>
      <c r="L299" s="498"/>
      <c r="M299" s="498"/>
      <c r="N299" s="498"/>
      <c r="O299" s="499">
        <f>G328</f>
        <v>0</v>
      </c>
      <c r="P299" s="499"/>
      <c r="Q299" s="118"/>
      <c r="R299" s="137" t="s">
        <v>234</v>
      </c>
      <c r="S299" s="110"/>
      <c r="T299" s="119" t="s">
        <v>207</v>
      </c>
      <c r="U299" s="525">
        <f>JUNE!U299</f>
        <v>0</v>
      </c>
      <c r="V299" s="525"/>
      <c r="W299" s="526"/>
      <c r="X299" s="110"/>
      <c r="Y299" s="119" t="s">
        <v>207</v>
      </c>
      <c r="Z299" s="525">
        <f>JUNE!Z299</f>
        <v>0</v>
      </c>
      <c r="AA299" s="525"/>
      <c r="AB299" s="526"/>
      <c r="AC299" s="110"/>
      <c r="AD299" s="110"/>
      <c r="AE299" s="110"/>
      <c r="AF299" s="110"/>
      <c r="AG299" s="110"/>
      <c r="AH299" s="110"/>
      <c r="AI299" s="110"/>
      <c r="AJ299" s="110"/>
      <c r="AK299" s="110"/>
    </row>
    <row r="300" spans="1:37" s="120" customFormat="1" ht="12.75" customHeight="1" x14ac:dyDescent="0.2">
      <c r="A300" s="110"/>
      <c r="B300" s="446"/>
      <c r="C300" s="316">
        <v>0</v>
      </c>
      <c r="D300" s="448"/>
      <c r="E300" s="317">
        <v>0</v>
      </c>
      <c r="F300" s="112"/>
      <c r="G300" s="114"/>
      <c r="H300" s="496"/>
      <c r="I300" s="496"/>
      <c r="J300" s="114"/>
      <c r="K300" s="497" t="s">
        <v>134</v>
      </c>
      <c r="L300" s="498"/>
      <c r="M300" s="498"/>
      <c r="N300" s="498"/>
      <c r="O300" s="512"/>
      <c r="P300" s="512"/>
      <c r="Q300" s="118" t="s">
        <v>191</v>
      </c>
      <c r="R300" s="341">
        <f>SUM(E2-O301)</f>
        <v>0</v>
      </c>
      <c r="S300" s="110"/>
      <c r="T300" s="119" t="s">
        <v>254</v>
      </c>
      <c r="U300" s="525">
        <f>JUNE!U300</f>
        <v>0</v>
      </c>
      <c r="V300" s="525"/>
      <c r="W300" s="526"/>
      <c r="X300" s="110"/>
      <c r="Y300" s="119" t="s">
        <v>254</v>
      </c>
      <c r="Z300" s="525">
        <f>JUNE!Z300</f>
        <v>0</v>
      </c>
      <c r="AA300" s="525"/>
      <c r="AB300" s="526"/>
      <c r="AC300" s="110"/>
      <c r="AD300" s="110"/>
      <c r="AE300" s="110"/>
      <c r="AF300" s="110"/>
      <c r="AG300" s="110"/>
      <c r="AH300" s="110"/>
      <c r="AI300" s="110"/>
      <c r="AJ300" s="110"/>
      <c r="AK300" s="110"/>
    </row>
    <row r="301" spans="1:37" s="120" customFormat="1" ht="12.75" customHeight="1" x14ac:dyDescent="0.2">
      <c r="A301" s="110"/>
      <c r="B301" s="446"/>
      <c r="C301" s="316">
        <v>0</v>
      </c>
      <c r="D301" s="448"/>
      <c r="E301" s="317">
        <v>0</v>
      </c>
      <c r="F301" s="112"/>
      <c r="G301" s="114"/>
      <c r="H301" s="496"/>
      <c r="I301" s="496"/>
      <c r="J301" s="114"/>
      <c r="K301" s="510" t="s">
        <v>385</v>
      </c>
      <c r="L301" s="511"/>
      <c r="M301" s="511"/>
      <c r="N301" s="511"/>
      <c r="O301" s="499">
        <f>SUM(O297-O299+O300+O298)</f>
        <v>0</v>
      </c>
      <c r="P301" s="499"/>
      <c r="Q301" s="118"/>
      <c r="R301" s="110"/>
      <c r="S301" s="110"/>
      <c r="T301" s="119" t="s">
        <v>208</v>
      </c>
      <c r="U301" s="517">
        <f>JUNE!U305</f>
        <v>0</v>
      </c>
      <c r="V301" s="517"/>
      <c r="W301" s="118"/>
      <c r="X301" s="110"/>
      <c r="Y301" s="119" t="s">
        <v>208</v>
      </c>
      <c r="Z301" s="517">
        <f>JUNE!Z305</f>
        <v>0</v>
      </c>
      <c r="AA301" s="517"/>
      <c r="AB301" s="118"/>
      <c r="AC301" s="110"/>
      <c r="AD301" s="110"/>
      <c r="AE301" s="110"/>
      <c r="AF301" s="110"/>
      <c r="AG301" s="110"/>
      <c r="AH301" s="110"/>
      <c r="AI301" s="110"/>
      <c r="AJ301" s="110"/>
      <c r="AK301" s="110"/>
    </row>
    <row r="302" spans="1:37" s="120" customFormat="1" ht="12.75" customHeight="1" thickBot="1" x14ac:dyDescent="0.25">
      <c r="A302" s="110"/>
      <c r="B302" s="446"/>
      <c r="C302" s="316">
        <v>0</v>
      </c>
      <c r="D302" s="448"/>
      <c r="E302" s="317">
        <v>0</v>
      </c>
      <c r="F302" s="112"/>
      <c r="G302" s="114"/>
      <c r="H302" s="114"/>
      <c r="I302" s="114"/>
      <c r="J302" s="114"/>
      <c r="K302" s="514"/>
      <c r="L302" s="515"/>
      <c r="M302" s="515"/>
      <c r="N302" s="515"/>
      <c r="O302" s="516"/>
      <c r="P302" s="516"/>
      <c r="Q302" s="127"/>
      <c r="R302" s="110"/>
      <c r="S302" s="110"/>
      <c r="T302" s="119" t="s">
        <v>209</v>
      </c>
      <c r="U302" s="509">
        <v>0</v>
      </c>
      <c r="V302" s="509"/>
      <c r="W302" s="118"/>
      <c r="X302" s="110"/>
      <c r="Y302" s="119" t="s">
        <v>209</v>
      </c>
      <c r="Z302" s="509">
        <v>0</v>
      </c>
      <c r="AA302" s="509"/>
      <c r="AB302" s="118"/>
      <c r="AC302" s="110"/>
      <c r="AD302" s="110"/>
      <c r="AE302" s="110"/>
      <c r="AF302" s="110"/>
      <c r="AG302" s="110"/>
      <c r="AH302" s="110"/>
      <c r="AI302" s="110"/>
      <c r="AJ302" s="110"/>
      <c r="AK302" s="110"/>
    </row>
    <row r="303" spans="1:37" s="120" customFormat="1" ht="12.75" customHeight="1" x14ac:dyDescent="0.2">
      <c r="A303" s="110"/>
      <c r="B303" s="446"/>
      <c r="C303" s="316">
        <v>0</v>
      </c>
      <c r="D303" s="448"/>
      <c r="E303" s="317">
        <v>0</v>
      </c>
      <c r="F303" s="128"/>
      <c r="G303" s="129"/>
      <c r="H303" s="129"/>
      <c r="I303" s="129"/>
      <c r="J303" s="129"/>
      <c r="K303" s="110"/>
      <c r="L303" s="110"/>
      <c r="M303" s="110"/>
      <c r="N303" s="110"/>
      <c r="O303" s="130"/>
      <c r="P303" s="130"/>
      <c r="Q303" s="110"/>
      <c r="R303" s="110"/>
      <c r="S303" s="110"/>
      <c r="T303" s="119" t="s">
        <v>210</v>
      </c>
      <c r="U303" s="509">
        <v>0</v>
      </c>
      <c r="V303" s="509"/>
      <c r="W303" s="118"/>
      <c r="X303" s="110"/>
      <c r="Y303" s="119" t="s">
        <v>210</v>
      </c>
      <c r="Z303" s="509">
        <v>0</v>
      </c>
      <c r="AA303" s="509"/>
      <c r="AB303" s="118"/>
      <c r="AC303" s="110"/>
      <c r="AD303" s="110"/>
      <c r="AE303" s="110"/>
      <c r="AF303" s="110"/>
      <c r="AG303" s="110"/>
      <c r="AH303" s="110"/>
      <c r="AI303" s="110"/>
      <c r="AJ303" s="110"/>
      <c r="AK303" s="110"/>
    </row>
    <row r="304" spans="1:37" s="120" customFormat="1" ht="12.75" customHeight="1" x14ac:dyDescent="0.2">
      <c r="A304" s="110"/>
      <c r="B304" s="446"/>
      <c r="C304" s="316">
        <v>0</v>
      </c>
      <c r="D304" s="448"/>
      <c r="E304" s="317">
        <v>0</v>
      </c>
      <c r="F304" s="128"/>
      <c r="G304" s="129"/>
      <c r="H304" s="129"/>
      <c r="I304" s="129"/>
      <c r="J304" s="129"/>
      <c r="K304" s="110"/>
      <c r="L304" s="110"/>
      <c r="M304" s="110"/>
      <c r="N304" s="110"/>
      <c r="O304" s="110"/>
      <c r="P304" s="110"/>
      <c r="Q304" s="110"/>
      <c r="R304" s="110"/>
      <c r="S304" s="110"/>
      <c r="T304" s="119" t="s">
        <v>211</v>
      </c>
      <c r="U304" s="509">
        <v>0</v>
      </c>
      <c r="V304" s="509"/>
      <c r="W304" s="118"/>
      <c r="X304" s="110"/>
      <c r="Y304" s="119" t="s">
        <v>211</v>
      </c>
      <c r="Z304" s="509">
        <v>0</v>
      </c>
      <c r="AA304" s="509"/>
      <c r="AB304" s="118"/>
      <c r="AC304" s="110"/>
      <c r="AD304" s="110"/>
      <c r="AE304" s="110"/>
      <c r="AF304" s="110"/>
      <c r="AG304" s="110"/>
      <c r="AH304" s="110"/>
      <c r="AI304" s="110"/>
      <c r="AJ304" s="110"/>
      <c r="AK304" s="110"/>
    </row>
    <row r="305" spans="1:37" s="120" customFormat="1" ht="12.75" customHeight="1" x14ac:dyDescent="0.2">
      <c r="A305" s="110"/>
      <c r="B305" s="446"/>
      <c r="C305" s="316">
        <v>0</v>
      </c>
      <c r="D305" s="448"/>
      <c r="E305" s="317">
        <v>0</v>
      </c>
      <c r="F305" s="128"/>
      <c r="G305" s="129"/>
      <c r="H305" s="129"/>
      <c r="I305" s="129"/>
      <c r="J305" s="129"/>
      <c r="K305" s="110"/>
      <c r="L305" s="110"/>
      <c r="M305" s="110"/>
      <c r="N305" s="110"/>
      <c r="O305" s="110"/>
      <c r="P305" s="110"/>
      <c r="Q305" s="110"/>
      <c r="R305" s="110"/>
      <c r="S305" s="110"/>
      <c r="T305" s="119" t="str">
        <f>T295</f>
        <v>AS OF 7/31</v>
      </c>
      <c r="U305" s="517">
        <f>U301+U302+U303-U304</f>
        <v>0</v>
      </c>
      <c r="V305" s="517"/>
      <c r="W305" s="118"/>
      <c r="X305" s="110"/>
      <c r="Y305" s="119" t="str">
        <f>Y295</f>
        <v>AS OF 7/31</v>
      </c>
      <c r="Z305" s="517">
        <f>Z301+Z302+Z303-Z304</f>
        <v>0</v>
      </c>
      <c r="AA305" s="517"/>
      <c r="AB305" s="118"/>
      <c r="AC305" s="110"/>
      <c r="AD305" s="110"/>
      <c r="AE305" s="110"/>
      <c r="AF305" s="110"/>
      <c r="AG305" s="110"/>
      <c r="AH305" s="110"/>
      <c r="AI305" s="110"/>
      <c r="AJ305" s="110"/>
      <c r="AK305" s="110"/>
    </row>
    <row r="306" spans="1:37" s="120" customFormat="1" ht="12.75" customHeight="1" x14ac:dyDescent="0.2">
      <c r="A306" s="110"/>
      <c r="B306" s="446"/>
      <c r="C306" s="316">
        <v>0</v>
      </c>
      <c r="D306" s="448"/>
      <c r="E306" s="317">
        <v>0</v>
      </c>
      <c r="F306" s="128"/>
      <c r="G306" s="129"/>
      <c r="H306" s="129"/>
      <c r="I306" s="129"/>
      <c r="J306" s="129"/>
      <c r="K306" s="110"/>
      <c r="L306" s="110"/>
      <c r="M306" s="110"/>
      <c r="N306" s="110"/>
      <c r="O306" s="110"/>
      <c r="P306" s="110"/>
      <c r="Q306" s="110"/>
      <c r="R306" s="110"/>
      <c r="S306" s="110"/>
      <c r="T306" s="126"/>
      <c r="U306" s="111"/>
      <c r="V306" s="111"/>
      <c r="W306" s="118"/>
      <c r="X306" s="110"/>
      <c r="Y306" s="126"/>
      <c r="Z306" s="111"/>
      <c r="AA306" s="111"/>
      <c r="AB306" s="118"/>
      <c r="AC306" s="110"/>
      <c r="AD306" s="110"/>
      <c r="AE306" s="110"/>
      <c r="AF306" s="110"/>
      <c r="AG306" s="110"/>
      <c r="AH306" s="110"/>
      <c r="AI306" s="110"/>
      <c r="AJ306" s="110"/>
      <c r="AK306" s="110"/>
    </row>
    <row r="307" spans="1:37" s="120" customFormat="1" ht="12.75" customHeight="1" x14ac:dyDescent="0.2">
      <c r="A307" s="110"/>
      <c r="B307" s="446"/>
      <c r="C307" s="316">
        <v>0</v>
      </c>
      <c r="D307" s="448"/>
      <c r="E307" s="317">
        <v>0</v>
      </c>
      <c r="F307" s="128"/>
      <c r="G307" s="129"/>
      <c r="H307" s="129"/>
      <c r="I307" s="129"/>
      <c r="J307" s="129"/>
      <c r="K307" s="110"/>
      <c r="L307" s="110"/>
      <c r="M307" s="110"/>
      <c r="N307" s="110"/>
      <c r="O307" s="110"/>
      <c r="P307" s="110"/>
      <c r="Q307" s="110"/>
      <c r="R307" s="110"/>
      <c r="S307" s="110"/>
      <c r="T307" s="126"/>
      <c r="U307" s="111"/>
      <c r="V307" s="111"/>
      <c r="W307" s="118"/>
      <c r="X307" s="110"/>
      <c r="Y307" s="126"/>
      <c r="Z307" s="111"/>
      <c r="AA307" s="111"/>
      <c r="AB307" s="118"/>
      <c r="AC307" s="110"/>
      <c r="AD307" s="110"/>
      <c r="AE307" s="110"/>
      <c r="AF307" s="110"/>
      <c r="AG307" s="110"/>
      <c r="AH307" s="110"/>
      <c r="AI307" s="110"/>
      <c r="AJ307" s="110"/>
      <c r="AK307" s="110"/>
    </row>
    <row r="308" spans="1:37" s="120" customFormat="1" ht="12.75" customHeight="1" x14ac:dyDescent="0.2">
      <c r="A308" s="110"/>
      <c r="B308" s="446"/>
      <c r="C308" s="316">
        <v>0</v>
      </c>
      <c r="D308" s="448"/>
      <c r="E308" s="317">
        <v>0</v>
      </c>
      <c r="F308" s="128"/>
      <c r="G308" s="129"/>
      <c r="H308" s="129"/>
      <c r="I308" s="129"/>
      <c r="J308" s="129"/>
      <c r="K308" s="110"/>
      <c r="L308" s="110"/>
      <c r="M308" s="110"/>
      <c r="N308" s="110"/>
      <c r="O308" s="110"/>
      <c r="P308" s="110"/>
      <c r="Q308" s="110"/>
      <c r="R308" s="110"/>
      <c r="S308" s="110"/>
      <c r="T308" s="119" t="s">
        <v>245</v>
      </c>
      <c r="U308" s="525">
        <f>JUNE!U308</f>
        <v>0</v>
      </c>
      <c r="V308" s="525"/>
      <c r="W308" s="526"/>
      <c r="X308" s="110"/>
      <c r="Y308" s="119" t="s">
        <v>241</v>
      </c>
      <c r="Z308" s="525">
        <f>JUNE!Z308</f>
        <v>0</v>
      </c>
      <c r="AA308" s="525"/>
      <c r="AB308" s="526"/>
      <c r="AC308" s="110"/>
      <c r="AD308" s="110"/>
      <c r="AE308" s="110"/>
      <c r="AF308" s="110"/>
      <c r="AG308" s="110"/>
      <c r="AH308" s="110"/>
      <c r="AI308" s="110"/>
      <c r="AJ308" s="110"/>
      <c r="AK308" s="110"/>
    </row>
    <row r="309" spans="1:37" s="120" customFormat="1" ht="12.75" customHeight="1" x14ac:dyDescent="0.2">
      <c r="A309" s="110"/>
      <c r="B309" s="446"/>
      <c r="C309" s="316">
        <v>0</v>
      </c>
      <c r="D309" s="448"/>
      <c r="E309" s="317">
        <v>0</v>
      </c>
      <c r="F309" s="128"/>
      <c r="G309" s="129"/>
      <c r="H309" s="129"/>
      <c r="I309" s="129"/>
      <c r="J309" s="129"/>
      <c r="K309" s="110"/>
      <c r="L309" s="110"/>
      <c r="M309" s="110"/>
      <c r="N309" s="110"/>
      <c r="O309" s="110"/>
      <c r="P309" s="110"/>
      <c r="Q309" s="110"/>
      <c r="R309" s="110"/>
      <c r="S309" s="110"/>
      <c r="T309" s="119" t="s">
        <v>207</v>
      </c>
      <c r="U309" s="525">
        <f>JUNE!U309</f>
        <v>0</v>
      </c>
      <c r="V309" s="525"/>
      <c r="W309" s="526"/>
      <c r="X309" s="110"/>
      <c r="Y309" s="119" t="s">
        <v>207</v>
      </c>
      <c r="Z309" s="525">
        <f>JUNE!Z309</f>
        <v>0</v>
      </c>
      <c r="AA309" s="525"/>
      <c r="AB309" s="526"/>
      <c r="AC309" s="110"/>
      <c r="AD309" s="110"/>
      <c r="AE309" s="110"/>
      <c r="AF309" s="110"/>
      <c r="AG309" s="110"/>
      <c r="AH309" s="110"/>
      <c r="AI309" s="110"/>
      <c r="AJ309" s="110"/>
      <c r="AK309" s="110"/>
    </row>
    <row r="310" spans="1:37" s="120" customFormat="1" ht="12.75" customHeight="1" x14ac:dyDescent="0.2">
      <c r="A310" s="110"/>
      <c r="B310" s="446"/>
      <c r="C310" s="316">
        <v>0</v>
      </c>
      <c r="D310" s="448"/>
      <c r="E310" s="317">
        <v>0</v>
      </c>
      <c r="F310" s="128"/>
      <c r="G310" s="129"/>
      <c r="H310" s="129"/>
      <c r="I310" s="129"/>
      <c r="J310" s="129"/>
      <c r="K310" s="110"/>
      <c r="L310" s="110"/>
      <c r="M310" s="110"/>
      <c r="N310" s="110"/>
      <c r="O310" s="110"/>
      <c r="P310" s="110"/>
      <c r="Q310" s="110"/>
      <c r="R310" s="110"/>
      <c r="S310" s="110"/>
      <c r="T310" s="119" t="s">
        <v>254</v>
      </c>
      <c r="U310" s="525">
        <f>JUNE!U310</f>
        <v>0</v>
      </c>
      <c r="V310" s="525"/>
      <c r="W310" s="526"/>
      <c r="X310" s="110"/>
      <c r="Y310" s="119" t="s">
        <v>254</v>
      </c>
      <c r="Z310" s="525">
        <f>JUNE!Z310</f>
        <v>0</v>
      </c>
      <c r="AA310" s="525"/>
      <c r="AB310" s="526"/>
      <c r="AC310" s="110"/>
      <c r="AD310" s="110"/>
      <c r="AE310" s="110"/>
      <c r="AF310" s="110"/>
      <c r="AG310" s="110"/>
      <c r="AH310" s="110"/>
      <c r="AI310" s="110"/>
      <c r="AJ310" s="110"/>
      <c r="AK310" s="110"/>
    </row>
    <row r="311" spans="1:37" s="120" customFormat="1" ht="12.75" customHeight="1" x14ac:dyDescent="0.2">
      <c r="A311" s="110"/>
      <c r="B311" s="446"/>
      <c r="C311" s="316">
        <v>0</v>
      </c>
      <c r="D311" s="448"/>
      <c r="E311" s="317">
        <v>0</v>
      </c>
      <c r="F311" s="128"/>
      <c r="G311" s="129"/>
      <c r="H311" s="129"/>
      <c r="I311" s="129"/>
      <c r="J311" s="129"/>
      <c r="K311" s="110"/>
      <c r="L311" s="110"/>
      <c r="M311" s="110"/>
      <c r="N311" s="110"/>
      <c r="O311" s="110"/>
      <c r="P311" s="110"/>
      <c r="Q311" s="110"/>
      <c r="R311" s="110"/>
      <c r="S311" s="110"/>
      <c r="T311" s="119" t="s">
        <v>208</v>
      </c>
      <c r="U311" s="517">
        <f>JUNE!U315</f>
        <v>0</v>
      </c>
      <c r="V311" s="517"/>
      <c r="W311" s="118"/>
      <c r="X311" s="110"/>
      <c r="Y311" s="119" t="s">
        <v>208</v>
      </c>
      <c r="Z311" s="517">
        <f>JUNE!Z315</f>
        <v>0</v>
      </c>
      <c r="AA311" s="517"/>
      <c r="AB311" s="118"/>
      <c r="AC311" s="110"/>
      <c r="AD311" s="110"/>
      <c r="AE311" s="110"/>
      <c r="AF311" s="110"/>
      <c r="AG311" s="110"/>
      <c r="AH311" s="110"/>
      <c r="AI311" s="110"/>
      <c r="AJ311" s="110"/>
      <c r="AK311" s="110"/>
    </row>
    <row r="312" spans="1:37" s="120" customFormat="1" ht="12.75" customHeight="1" x14ac:dyDescent="0.2">
      <c r="A312" s="110"/>
      <c r="B312" s="446"/>
      <c r="C312" s="316">
        <v>0</v>
      </c>
      <c r="D312" s="448"/>
      <c r="E312" s="317">
        <v>0</v>
      </c>
      <c r="F312" s="128"/>
      <c r="G312" s="129"/>
      <c r="H312" s="129"/>
      <c r="I312" s="129"/>
      <c r="J312" s="129"/>
      <c r="K312" s="110"/>
      <c r="L312" s="110"/>
      <c r="M312" s="110"/>
      <c r="N312" s="110"/>
      <c r="O312" s="110"/>
      <c r="P312" s="110"/>
      <c r="Q312" s="110"/>
      <c r="R312" s="110"/>
      <c r="S312" s="110"/>
      <c r="T312" s="119" t="s">
        <v>209</v>
      </c>
      <c r="U312" s="509">
        <v>0</v>
      </c>
      <c r="V312" s="509"/>
      <c r="W312" s="118"/>
      <c r="X312" s="110"/>
      <c r="Y312" s="119" t="s">
        <v>209</v>
      </c>
      <c r="Z312" s="509">
        <v>0</v>
      </c>
      <c r="AA312" s="509"/>
      <c r="AB312" s="118"/>
      <c r="AC312" s="110"/>
      <c r="AD312" s="110"/>
      <c r="AE312" s="110"/>
      <c r="AF312" s="110"/>
      <c r="AG312" s="110"/>
      <c r="AH312" s="110"/>
      <c r="AI312" s="110"/>
      <c r="AJ312" s="110"/>
      <c r="AK312" s="110"/>
    </row>
    <row r="313" spans="1:37" s="120" customFormat="1" ht="12.75" customHeight="1" x14ac:dyDescent="0.2">
      <c r="A313" s="110"/>
      <c r="B313" s="446"/>
      <c r="C313" s="316">
        <v>0</v>
      </c>
      <c r="D313" s="448"/>
      <c r="E313" s="317">
        <v>0</v>
      </c>
      <c r="F313" s="128"/>
      <c r="G313" s="129"/>
      <c r="H313" s="129"/>
      <c r="I313" s="129"/>
      <c r="J313" s="129"/>
      <c r="K313" s="110"/>
      <c r="L313" s="110"/>
      <c r="M313" s="110"/>
      <c r="N313" s="110"/>
      <c r="O313" s="110"/>
      <c r="P313" s="110"/>
      <c r="Q313" s="110"/>
      <c r="R313" s="110"/>
      <c r="S313" s="110"/>
      <c r="T313" s="119" t="s">
        <v>210</v>
      </c>
      <c r="U313" s="509">
        <v>0</v>
      </c>
      <c r="V313" s="509"/>
      <c r="W313" s="118"/>
      <c r="X313" s="110"/>
      <c r="Y313" s="119" t="s">
        <v>210</v>
      </c>
      <c r="Z313" s="509">
        <v>0</v>
      </c>
      <c r="AA313" s="509"/>
      <c r="AB313" s="118"/>
      <c r="AC313" s="110"/>
      <c r="AD313" s="110"/>
      <c r="AE313" s="110"/>
      <c r="AF313" s="110"/>
      <c r="AG313" s="110"/>
      <c r="AH313" s="110"/>
      <c r="AI313" s="110"/>
      <c r="AJ313" s="110"/>
      <c r="AK313" s="110"/>
    </row>
    <row r="314" spans="1:37" s="120" customFormat="1" ht="12.75" customHeight="1" x14ac:dyDescent="0.2">
      <c r="A314" s="110"/>
      <c r="B314" s="446"/>
      <c r="C314" s="316">
        <v>0</v>
      </c>
      <c r="D314" s="448"/>
      <c r="E314" s="317">
        <v>0</v>
      </c>
      <c r="F314" s="128"/>
      <c r="G314" s="129"/>
      <c r="H314" s="129"/>
      <c r="I314" s="129"/>
      <c r="J314" s="129"/>
      <c r="K314" s="110"/>
      <c r="L314" s="110"/>
      <c r="M314" s="110"/>
      <c r="N314" s="110"/>
      <c r="O314" s="110"/>
      <c r="P314" s="110"/>
      <c r="Q314" s="110"/>
      <c r="R314" s="110"/>
      <c r="S314" s="110"/>
      <c r="T314" s="119" t="s">
        <v>211</v>
      </c>
      <c r="U314" s="509">
        <v>0</v>
      </c>
      <c r="V314" s="509"/>
      <c r="W314" s="118"/>
      <c r="X314" s="110"/>
      <c r="Y314" s="119" t="s">
        <v>211</v>
      </c>
      <c r="Z314" s="509">
        <v>0</v>
      </c>
      <c r="AA314" s="509"/>
      <c r="AB314" s="118"/>
      <c r="AC314" s="110"/>
      <c r="AD314" s="110"/>
      <c r="AE314" s="110"/>
      <c r="AF314" s="110"/>
      <c r="AG314" s="110"/>
      <c r="AH314" s="110"/>
      <c r="AI314" s="110"/>
      <c r="AJ314" s="110"/>
      <c r="AK314" s="110"/>
    </row>
    <row r="315" spans="1:37" s="120" customFormat="1" ht="12.75" customHeight="1" x14ac:dyDescent="0.2">
      <c r="A315" s="110"/>
      <c r="B315" s="446"/>
      <c r="C315" s="316">
        <v>0</v>
      </c>
      <c r="D315" s="448"/>
      <c r="E315" s="317">
        <v>0</v>
      </c>
      <c r="F315" s="128"/>
      <c r="G315" s="129"/>
      <c r="H315" s="129"/>
      <c r="I315" s="129"/>
      <c r="J315" s="129"/>
      <c r="K315" s="110"/>
      <c r="L315" s="110"/>
      <c r="M315" s="110"/>
      <c r="N315" s="110"/>
      <c r="O315" s="110"/>
      <c r="P315" s="110"/>
      <c r="Q315" s="110"/>
      <c r="R315" s="110"/>
      <c r="S315" s="110"/>
      <c r="T315" s="119" t="str">
        <f>T305</f>
        <v>AS OF 7/31</v>
      </c>
      <c r="U315" s="517">
        <f>U311+U312+U313-U314</f>
        <v>0</v>
      </c>
      <c r="V315" s="517"/>
      <c r="W315" s="118"/>
      <c r="X315" s="110"/>
      <c r="Y315" s="119" t="str">
        <f>Y305</f>
        <v>AS OF 7/31</v>
      </c>
      <c r="Z315" s="517">
        <f>Z311+Z312+Z313-Z314</f>
        <v>0</v>
      </c>
      <c r="AA315" s="517"/>
      <c r="AB315" s="118"/>
      <c r="AC315" s="110"/>
      <c r="AD315" s="110"/>
      <c r="AE315" s="110"/>
      <c r="AF315" s="110"/>
      <c r="AG315" s="110"/>
      <c r="AH315" s="110"/>
      <c r="AI315" s="110"/>
      <c r="AJ315" s="110"/>
      <c r="AK315" s="110"/>
    </row>
    <row r="316" spans="1:37" s="120" customFormat="1" ht="12.75" customHeight="1" x14ac:dyDescent="0.2">
      <c r="A316" s="110"/>
      <c r="B316" s="446"/>
      <c r="C316" s="316">
        <v>0</v>
      </c>
      <c r="D316" s="448"/>
      <c r="E316" s="317">
        <v>0</v>
      </c>
      <c r="F316" s="128"/>
      <c r="G316" s="129"/>
      <c r="H316" s="129"/>
      <c r="I316" s="129"/>
      <c r="J316" s="129"/>
      <c r="K316" s="110"/>
      <c r="L316" s="110"/>
      <c r="M316" s="110"/>
      <c r="N316" s="110"/>
      <c r="O316" s="110"/>
      <c r="P316" s="110"/>
      <c r="Q316" s="110"/>
      <c r="R316" s="110"/>
      <c r="S316" s="110"/>
      <c r="T316" s="126"/>
      <c r="U316" s="111"/>
      <c r="V316" s="111"/>
      <c r="W316" s="118"/>
      <c r="X316" s="110"/>
      <c r="Y316" s="126"/>
      <c r="Z316" s="111"/>
      <c r="AA316" s="111"/>
      <c r="AB316" s="118"/>
      <c r="AC316" s="110"/>
      <c r="AD316" s="110"/>
      <c r="AE316" s="110"/>
      <c r="AF316" s="110"/>
      <c r="AG316" s="110"/>
      <c r="AH316" s="110"/>
      <c r="AI316" s="110"/>
      <c r="AJ316" s="110"/>
      <c r="AK316" s="110"/>
    </row>
    <row r="317" spans="1:37" s="120" customFormat="1" ht="12.75" customHeight="1" x14ac:dyDescent="0.2">
      <c r="A317" s="110"/>
      <c r="B317" s="446"/>
      <c r="C317" s="316">
        <v>0</v>
      </c>
      <c r="D317" s="448"/>
      <c r="E317" s="317">
        <v>0</v>
      </c>
      <c r="F317" s="128"/>
      <c r="G317" s="129"/>
      <c r="H317" s="129"/>
      <c r="I317" s="129"/>
      <c r="J317" s="129"/>
      <c r="K317" s="110"/>
      <c r="L317" s="110"/>
      <c r="M317" s="110"/>
      <c r="N317" s="110"/>
      <c r="O317" s="110"/>
      <c r="P317" s="110"/>
      <c r="Q317" s="110"/>
      <c r="R317" s="110"/>
      <c r="S317" s="110"/>
      <c r="T317" s="126"/>
      <c r="U317" s="111"/>
      <c r="V317" s="111"/>
      <c r="W317" s="118"/>
      <c r="X317" s="110"/>
      <c r="Y317" s="126"/>
      <c r="Z317" s="111"/>
      <c r="AA317" s="111"/>
      <c r="AB317" s="118"/>
      <c r="AC317" s="110"/>
      <c r="AD317" s="110"/>
      <c r="AE317" s="110"/>
      <c r="AF317" s="110"/>
      <c r="AG317" s="110"/>
      <c r="AH317" s="110"/>
      <c r="AI317" s="110"/>
      <c r="AJ317" s="110"/>
      <c r="AK317" s="110"/>
    </row>
    <row r="318" spans="1:37" s="120" customFormat="1" ht="12.75" customHeight="1" x14ac:dyDescent="0.2">
      <c r="A318" s="110"/>
      <c r="B318" s="446"/>
      <c r="C318" s="316">
        <v>0</v>
      </c>
      <c r="D318" s="448"/>
      <c r="E318" s="317">
        <v>0</v>
      </c>
      <c r="F318" s="128"/>
      <c r="G318" s="129"/>
      <c r="H318" s="129"/>
      <c r="I318" s="129"/>
      <c r="J318" s="129"/>
      <c r="K318" s="110"/>
      <c r="L318" s="110"/>
      <c r="M318" s="110"/>
      <c r="N318" s="110"/>
      <c r="O318" s="110"/>
      <c r="P318" s="110"/>
      <c r="Q318" s="110"/>
      <c r="R318" s="110"/>
      <c r="S318" s="110"/>
      <c r="T318" s="119" t="s">
        <v>246</v>
      </c>
      <c r="U318" s="525">
        <f>JUNE!U318</f>
        <v>0</v>
      </c>
      <c r="V318" s="525"/>
      <c r="W318" s="526"/>
      <c r="X318" s="110"/>
      <c r="Y318" s="119" t="s">
        <v>242</v>
      </c>
      <c r="Z318" s="525">
        <f>JUNE!Z318</f>
        <v>0</v>
      </c>
      <c r="AA318" s="525"/>
      <c r="AB318" s="526"/>
      <c r="AC318" s="110"/>
      <c r="AD318" s="110"/>
      <c r="AE318" s="110"/>
      <c r="AF318" s="110"/>
      <c r="AG318" s="110"/>
      <c r="AH318" s="110"/>
      <c r="AI318" s="110"/>
      <c r="AJ318" s="110"/>
      <c r="AK318" s="110"/>
    </row>
    <row r="319" spans="1:37" s="120" customFormat="1" ht="12.75" customHeight="1" x14ac:dyDescent="0.2">
      <c r="A319" s="110"/>
      <c r="B319" s="446"/>
      <c r="C319" s="316">
        <v>0</v>
      </c>
      <c r="D319" s="448"/>
      <c r="E319" s="317">
        <v>0</v>
      </c>
      <c r="F319" s="128"/>
      <c r="G319" s="129"/>
      <c r="H319" s="129"/>
      <c r="I319" s="129"/>
      <c r="J319" s="129"/>
      <c r="K319" s="110"/>
      <c r="L319" s="110"/>
      <c r="M319" s="110"/>
      <c r="N319" s="110"/>
      <c r="O319" s="110"/>
      <c r="P319" s="110"/>
      <c r="Q319" s="110"/>
      <c r="R319" s="110"/>
      <c r="S319" s="110"/>
      <c r="T319" s="119" t="s">
        <v>207</v>
      </c>
      <c r="U319" s="525">
        <f>JUNE!U319</f>
        <v>0</v>
      </c>
      <c r="V319" s="525"/>
      <c r="W319" s="526"/>
      <c r="X319" s="110"/>
      <c r="Y319" s="119" t="s">
        <v>207</v>
      </c>
      <c r="Z319" s="525">
        <f>JUNE!Z319</f>
        <v>0</v>
      </c>
      <c r="AA319" s="525"/>
      <c r="AB319" s="526"/>
      <c r="AC319" s="110"/>
      <c r="AD319" s="110"/>
      <c r="AE319" s="110"/>
      <c r="AF319" s="110"/>
      <c r="AG319" s="110"/>
      <c r="AH319" s="110"/>
      <c r="AI319" s="110"/>
      <c r="AJ319" s="110"/>
      <c r="AK319" s="110"/>
    </row>
    <row r="320" spans="1:37" s="120" customFormat="1" ht="12.75" customHeight="1" x14ac:dyDescent="0.2">
      <c r="A320" s="110"/>
      <c r="B320" s="446"/>
      <c r="C320" s="316">
        <v>0</v>
      </c>
      <c r="D320" s="448"/>
      <c r="E320" s="317">
        <v>0</v>
      </c>
      <c r="F320" s="128"/>
      <c r="G320" s="129"/>
      <c r="H320" s="129"/>
      <c r="I320" s="129"/>
      <c r="J320" s="129"/>
      <c r="K320" s="110"/>
      <c r="L320" s="110"/>
      <c r="M320" s="110"/>
      <c r="N320" s="110"/>
      <c r="O320" s="110"/>
      <c r="P320" s="110"/>
      <c r="Q320" s="110"/>
      <c r="R320" s="110"/>
      <c r="S320" s="110"/>
      <c r="T320" s="119" t="s">
        <v>254</v>
      </c>
      <c r="U320" s="525">
        <f>JUNE!U320</f>
        <v>0</v>
      </c>
      <c r="V320" s="525"/>
      <c r="W320" s="526"/>
      <c r="X320" s="110"/>
      <c r="Y320" s="119" t="s">
        <v>254</v>
      </c>
      <c r="Z320" s="525">
        <f>JUNE!Z320</f>
        <v>0</v>
      </c>
      <c r="AA320" s="525"/>
      <c r="AB320" s="526"/>
      <c r="AC320" s="110"/>
      <c r="AD320" s="110"/>
      <c r="AE320" s="110"/>
      <c r="AF320" s="110"/>
      <c r="AG320" s="110"/>
      <c r="AH320" s="110"/>
      <c r="AI320" s="110"/>
      <c r="AJ320" s="110"/>
      <c r="AK320" s="110"/>
    </row>
    <row r="321" spans="1:37" s="120" customFormat="1" ht="12.75" customHeight="1" x14ac:dyDescent="0.2">
      <c r="A321" s="110"/>
      <c r="B321" s="446"/>
      <c r="C321" s="316">
        <v>0</v>
      </c>
      <c r="D321" s="448"/>
      <c r="E321" s="317">
        <v>0</v>
      </c>
      <c r="F321" s="128"/>
      <c r="G321" s="129"/>
      <c r="H321" s="129"/>
      <c r="I321" s="129"/>
      <c r="J321" s="129"/>
      <c r="K321" s="110"/>
      <c r="L321" s="110"/>
      <c r="M321" s="110"/>
      <c r="N321" s="110"/>
      <c r="O321" s="110"/>
      <c r="P321" s="110"/>
      <c r="Q321" s="110"/>
      <c r="R321" s="110"/>
      <c r="S321" s="110"/>
      <c r="T321" s="119" t="s">
        <v>208</v>
      </c>
      <c r="U321" s="517">
        <f>JUNE!U325</f>
        <v>0</v>
      </c>
      <c r="V321" s="517"/>
      <c r="W321" s="118"/>
      <c r="X321" s="110"/>
      <c r="Y321" s="119" t="s">
        <v>208</v>
      </c>
      <c r="Z321" s="517">
        <f>JUNE!Z325</f>
        <v>0</v>
      </c>
      <c r="AA321" s="517"/>
      <c r="AB321" s="118"/>
      <c r="AC321" s="110"/>
      <c r="AD321" s="110"/>
      <c r="AE321" s="110"/>
      <c r="AF321" s="110"/>
      <c r="AG321" s="110"/>
      <c r="AH321" s="110"/>
      <c r="AI321" s="110"/>
      <c r="AJ321" s="110"/>
      <c r="AK321" s="110"/>
    </row>
    <row r="322" spans="1:37" s="120" customFormat="1" ht="12.75" customHeight="1" x14ac:dyDescent="0.2">
      <c r="A322" s="110"/>
      <c r="B322" s="446"/>
      <c r="C322" s="316">
        <v>0</v>
      </c>
      <c r="D322" s="448"/>
      <c r="E322" s="317">
        <v>0</v>
      </c>
      <c r="F322" s="128"/>
      <c r="G322" s="129"/>
      <c r="H322" s="129"/>
      <c r="I322" s="129"/>
      <c r="J322" s="129"/>
      <c r="K322" s="110"/>
      <c r="L322" s="110"/>
      <c r="M322" s="110"/>
      <c r="N322" s="110"/>
      <c r="O322" s="110"/>
      <c r="P322" s="110"/>
      <c r="Q322" s="110"/>
      <c r="R322" s="110"/>
      <c r="S322" s="110"/>
      <c r="T322" s="119" t="s">
        <v>209</v>
      </c>
      <c r="U322" s="509">
        <v>0</v>
      </c>
      <c r="V322" s="509"/>
      <c r="W322" s="118"/>
      <c r="X322" s="110"/>
      <c r="Y322" s="119" t="s">
        <v>209</v>
      </c>
      <c r="Z322" s="509">
        <v>0</v>
      </c>
      <c r="AA322" s="509"/>
      <c r="AB322" s="118"/>
      <c r="AC322" s="110"/>
      <c r="AD322" s="110"/>
      <c r="AE322" s="110"/>
      <c r="AF322" s="110"/>
      <c r="AG322" s="110"/>
      <c r="AH322" s="110"/>
      <c r="AI322" s="110"/>
      <c r="AJ322" s="110"/>
      <c r="AK322" s="110"/>
    </row>
    <row r="323" spans="1:37" s="120" customFormat="1" ht="12.75" customHeight="1" x14ac:dyDescent="0.2">
      <c r="A323" s="110"/>
      <c r="B323" s="446"/>
      <c r="C323" s="316">
        <v>0</v>
      </c>
      <c r="D323" s="448"/>
      <c r="E323" s="317">
        <v>0</v>
      </c>
      <c r="F323" s="128"/>
      <c r="G323" s="129"/>
      <c r="H323" s="129"/>
      <c r="I323" s="129"/>
      <c r="J323" s="129"/>
      <c r="K323" s="110"/>
      <c r="L323" s="110"/>
      <c r="M323" s="110"/>
      <c r="N323" s="110"/>
      <c r="O323" s="110"/>
      <c r="P323" s="110"/>
      <c r="Q323" s="110"/>
      <c r="R323" s="110"/>
      <c r="S323" s="110"/>
      <c r="T323" s="119" t="s">
        <v>210</v>
      </c>
      <c r="U323" s="509">
        <v>0</v>
      </c>
      <c r="V323" s="509"/>
      <c r="W323" s="118"/>
      <c r="X323" s="110"/>
      <c r="Y323" s="119" t="s">
        <v>210</v>
      </c>
      <c r="Z323" s="509">
        <v>0</v>
      </c>
      <c r="AA323" s="509"/>
      <c r="AB323" s="118"/>
      <c r="AC323" s="110"/>
      <c r="AD323" s="110"/>
      <c r="AE323" s="110"/>
      <c r="AF323" s="110"/>
      <c r="AG323" s="110"/>
      <c r="AH323" s="110"/>
      <c r="AI323" s="110"/>
      <c r="AJ323" s="110"/>
      <c r="AK323" s="110"/>
    </row>
    <row r="324" spans="1:37" s="120" customFormat="1" ht="12.75" customHeight="1" x14ac:dyDescent="0.2">
      <c r="A324" s="110"/>
      <c r="B324" s="446"/>
      <c r="C324" s="316">
        <v>0</v>
      </c>
      <c r="D324" s="448"/>
      <c r="E324" s="317">
        <v>0</v>
      </c>
      <c r="F324" s="128"/>
      <c r="G324" s="129"/>
      <c r="H324" s="129"/>
      <c r="I324" s="129"/>
      <c r="J324" s="129"/>
      <c r="K324" s="110"/>
      <c r="L324" s="110"/>
      <c r="M324" s="110"/>
      <c r="N324" s="110"/>
      <c r="O324" s="110"/>
      <c r="P324" s="110"/>
      <c r="Q324" s="110"/>
      <c r="R324" s="110"/>
      <c r="S324" s="110"/>
      <c r="T324" s="119" t="s">
        <v>211</v>
      </c>
      <c r="U324" s="509">
        <v>0</v>
      </c>
      <c r="V324" s="509"/>
      <c r="W324" s="118"/>
      <c r="X324" s="110"/>
      <c r="Y324" s="119" t="s">
        <v>211</v>
      </c>
      <c r="Z324" s="509">
        <v>0</v>
      </c>
      <c r="AA324" s="509"/>
      <c r="AB324" s="118"/>
      <c r="AC324" s="110"/>
      <c r="AD324" s="110"/>
      <c r="AE324" s="110"/>
      <c r="AF324" s="110"/>
      <c r="AG324" s="110"/>
      <c r="AH324" s="110"/>
      <c r="AI324" s="110"/>
      <c r="AJ324" s="110"/>
      <c r="AK324" s="110"/>
    </row>
    <row r="325" spans="1:37" s="120" customFormat="1" ht="12.75" customHeight="1" x14ac:dyDescent="0.2">
      <c r="A325" s="110"/>
      <c r="B325" s="446"/>
      <c r="C325" s="316">
        <v>0</v>
      </c>
      <c r="D325" s="448"/>
      <c r="E325" s="317">
        <v>0</v>
      </c>
      <c r="F325" s="128"/>
      <c r="G325" s="129"/>
      <c r="H325" s="129"/>
      <c r="I325" s="129"/>
      <c r="J325" s="129"/>
      <c r="K325" s="110"/>
      <c r="L325" s="110"/>
      <c r="M325" s="110"/>
      <c r="N325" s="110"/>
      <c r="O325" s="110"/>
      <c r="P325" s="110"/>
      <c r="Q325" s="110"/>
      <c r="R325" s="110"/>
      <c r="S325" s="110"/>
      <c r="T325" s="119" t="str">
        <f>T315</f>
        <v>AS OF 7/31</v>
      </c>
      <c r="U325" s="517">
        <f>U321+U322+U323-U324</f>
        <v>0</v>
      </c>
      <c r="V325" s="517"/>
      <c r="W325" s="118"/>
      <c r="X325" s="110"/>
      <c r="Y325" s="119" t="str">
        <f>Y315</f>
        <v>AS OF 7/31</v>
      </c>
      <c r="Z325" s="517">
        <f>Z321+Z322+Z323-Z324</f>
        <v>0</v>
      </c>
      <c r="AA325" s="517"/>
      <c r="AB325" s="118"/>
      <c r="AC325" s="110"/>
      <c r="AD325" s="110"/>
      <c r="AE325" s="110"/>
      <c r="AF325" s="110"/>
      <c r="AG325" s="110"/>
      <c r="AH325" s="110"/>
      <c r="AI325" s="110"/>
      <c r="AJ325" s="110"/>
      <c r="AK325" s="110"/>
    </row>
    <row r="326" spans="1:37" s="120" customFormat="1" ht="12.75" customHeight="1" thickBot="1" x14ac:dyDescent="0.25">
      <c r="A326" s="110"/>
      <c r="B326" s="446"/>
      <c r="C326" s="316">
        <v>0</v>
      </c>
      <c r="D326" s="448"/>
      <c r="E326" s="317">
        <v>0</v>
      </c>
      <c r="F326" s="128"/>
      <c r="G326" s="129"/>
      <c r="H326" s="129"/>
      <c r="I326" s="129"/>
      <c r="J326" s="129"/>
      <c r="K326" s="110"/>
      <c r="L326" s="110"/>
      <c r="M326" s="110"/>
      <c r="N326" s="110"/>
      <c r="O326" s="110"/>
      <c r="P326" s="110"/>
      <c r="Q326" s="110"/>
      <c r="R326" s="110"/>
      <c r="S326" s="110"/>
      <c r="T326" s="131"/>
      <c r="U326" s="123"/>
      <c r="V326" s="123"/>
      <c r="W326" s="127"/>
      <c r="X326" s="110"/>
      <c r="Y326" s="131"/>
      <c r="Z326" s="123"/>
      <c r="AA326" s="123"/>
      <c r="AB326" s="127"/>
      <c r="AC326" s="110"/>
      <c r="AD326" s="110"/>
      <c r="AE326" s="110"/>
      <c r="AF326" s="110"/>
      <c r="AG326" s="110"/>
      <c r="AH326" s="110"/>
      <c r="AI326" s="110"/>
      <c r="AJ326" s="110"/>
      <c r="AK326" s="110"/>
    </row>
    <row r="327" spans="1:37" s="120" customFormat="1" ht="12.75" customHeight="1" x14ac:dyDescent="0.2">
      <c r="A327" s="110"/>
      <c r="B327" s="446"/>
      <c r="C327" s="316">
        <v>0</v>
      </c>
      <c r="D327" s="448"/>
      <c r="E327" s="317">
        <v>0</v>
      </c>
      <c r="F327" s="128"/>
      <c r="I327" s="129"/>
      <c r="J327" s="129"/>
      <c r="K327" s="110"/>
      <c r="L327" s="110"/>
      <c r="M327" s="110"/>
      <c r="N327" s="110"/>
      <c r="O327" s="110"/>
      <c r="P327" s="110"/>
      <c r="Q327" s="110"/>
      <c r="R327" s="110"/>
      <c r="S327" s="110"/>
      <c r="T327" s="110"/>
      <c r="U327" s="110"/>
      <c r="V327" s="110"/>
      <c r="W327" s="110"/>
      <c r="X327" s="110"/>
      <c r="Y327" s="110"/>
      <c r="Z327" s="110"/>
      <c r="AA327" s="110"/>
      <c r="AB327" s="110"/>
      <c r="AC327" s="110"/>
      <c r="AD327" s="110"/>
      <c r="AE327" s="110"/>
      <c r="AF327" s="110"/>
      <c r="AG327" s="110"/>
      <c r="AH327" s="110"/>
      <c r="AI327" s="110"/>
      <c r="AJ327" s="110"/>
      <c r="AK327" s="110"/>
    </row>
    <row r="328" spans="1:37" ht="12.75" customHeight="1" x14ac:dyDescent="0.2">
      <c r="B328" s="446"/>
      <c r="C328" s="316">
        <v>0</v>
      </c>
      <c r="D328" s="448"/>
      <c r="E328" s="317">
        <v>0</v>
      </c>
      <c r="G328" s="342">
        <f>+C331+E331</f>
        <v>0</v>
      </c>
      <c r="H328" s="110" t="s">
        <v>435</v>
      </c>
    </row>
    <row r="329" spans="1:37" ht="12.75" customHeight="1" x14ac:dyDescent="0.2">
      <c r="B329" s="446"/>
      <c r="C329" s="316">
        <v>0</v>
      </c>
      <c r="D329" s="448"/>
      <c r="E329" s="317">
        <v>0</v>
      </c>
    </row>
    <row r="330" spans="1:37" ht="12.75" customHeight="1" x14ac:dyDescent="0.2">
      <c r="B330" s="447"/>
      <c r="C330" s="318">
        <v>0</v>
      </c>
      <c r="D330" s="449"/>
      <c r="E330" s="319">
        <v>0</v>
      </c>
    </row>
    <row r="331" spans="1:37" ht="12.75" customHeight="1" x14ac:dyDescent="0.2">
      <c r="B331" s="117" t="s">
        <v>135</v>
      </c>
      <c r="C331" s="320">
        <f>SUM(C290:C330)</f>
        <v>0</v>
      </c>
      <c r="D331" s="321" t="s">
        <v>135</v>
      </c>
      <c r="E331" s="322">
        <f>SUM(E290:E330)</f>
        <v>0</v>
      </c>
    </row>
    <row r="332" spans="1:37" ht="12.75" customHeight="1" x14ac:dyDescent="0.2">
      <c r="B332" s="120"/>
      <c r="C332" s="120"/>
      <c r="D332" s="120"/>
      <c r="E332" s="120"/>
    </row>
    <row r="333" spans="1:37" ht="12.75" customHeight="1" x14ac:dyDescent="0.2">
      <c r="B333" s="120"/>
      <c r="C333" s="120"/>
      <c r="D333" s="120"/>
      <c r="E333" s="120"/>
    </row>
  </sheetData>
  <sheetProtection algorithmName="SHA-512" hashValue="DwbRYFpQOnKYX/yDL4WFDwhpAJkNKpEcXjPoZd/yJuAPDMA/pVxsyloJLhaYcG3weDotqV57XxIEYThjXC/RJA==" saltValue="nBni71K3jBKIDAtyYiJVCA==" spinCount="100000" sheet="1" objects="1" scenarios="1" formatColumns="0" formatRows="0"/>
  <mergeCells count="146">
    <mergeCell ref="Z320:AB320"/>
    <mergeCell ref="Z309:AB309"/>
    <mergeCell ref="Z310:AB310"/>
    <mergeCell ref="U290:W290"/>
    <mergeCell ref="U299:W299"/>
    <mergeCell ref="U319:W319"/>
    <mergeCell ref="U311:V311"/>
    <mergeCell ref="U314:V314"/>
    <mergeCell ref="U308:W308"/>
    <mergeCell ref="Z308:AB308"/>
    <mergeCell ref="U293:V293"/>
    <mergeCell ref="Z293:AA293"/>
    <mergeCell ref="U304:V304"/>
    <mergeCell ref="Z304:AA304"/>
    <mergeCell ref="U305:V305"/>
    <mergeCell ref="Z305:AA305"/>
    <mergeCell ref="K302:N302"/>
    <mergeCell ref="O302:P302"/>
    <mergeCell ref="U302:V302"/>
    <mergeCell ref="U303:V303"/>
    <mergeCell ref="Z303:AA303"/>
    <mergeCell ref="O301:P301"/>
    <mergeCell ref="U301:V301"/>
    <mergeCell ref="Z301:AA301"/>
    <mergeCell ref="Z302:AA302"/>
    <mergeCell ref="Z324:AA324"/>
    <mergeCell ref="U321:V321"/>
    <mergeCell ref="Z321:AA321"/>
    <mergeCell ref="U322:V322"/>
    <mergeCell ref="Z322:AA322"/>
    <mergeCell ref="U325:V325"/>
    <mergeCell ref="Z325:AA325"/>
    <mergeCell ref="U324:V324"/>
    <mergeCell ref="U309:W309"/>
    <mergeCell ref="U310:W310"/>
    <mergeCell ref="Z311:AA311"/>
    <mergeCell ref="U312:V312"/>
    <mergeCell ref="Z312:AA312"/>
    <mergeCell ref="U313:V313"/>
    <mergeCell ref="Z313:AA313"/>
    <mergeCell ref="U318:W318"/>
    <mergeCell ref="Z318:AB318"/>
    <mergeCell ref="Z314:AA314"/>
    <mergeCell ref="U315:V315"/>
    <mergeCell ref="Z315:AA315"/>
    <mergeCell ref="U323:V323"/>
    <mergeCell ref="Z323:AA323"/>
    <mergeCell ref="U320:W320"/>
    <mergeCell ref="Z319:AB319"/>
    <mergeCell ref="K299:N299"/>
    <mergeCell ref="H301:I301"/>
    <mergeCell ref="K301:N301"/>
    <mergeCell ref="O299:P299"/>
    <mergeCell ref="U295:V295"/>
    <mergeCell ref="Z295:AA295"/>
    <mergeCell ref="K295:N295"/>
    <mergeCell ref="O295:P295"/>
    <mergeCell ref="K294:N294"/>
    <mergeCell ref="O294:P294"/>
    <mergeCell ref="Z299:AB299"/>
    <mergeCell ref="K296:N296"/>
    <mergeCell ref="O296:P296"/>
    <mergeCell ref="O300:P300"/>
    <mergeCell ref="Z300:AB300"/>
    <mergeCell ref="U300:W300"/>
    <mergeCell ref="H300:I300"/>
    <mergeCell ref="K300:N300"/>
    <mergeCell ref="K298:N298"/>
    <mergeCell ref="O298:P298"/>
    <mergeCell ref="O289:P289"/>
    <mergeCell ref="F294:G294"/>
    <mergeCell ref="H294:I294"/>
    <mergeCell ref="K293:N293"/>
    <mergeCell ref="O293:P293"/>
    <mergeCell ref="U294:V294"/>
    <mergeCell ref="Z294:AA294"/>
    <mergeCell ref="K292:N292"/>
    <mergeCell ref="O292:P292"/>
    <mergeCell ref="Z291:AA291"/>
    <mergeCell ref="F292:G292"/>
    <mergeCell ref="H292:I292"/>
    <mergeCell ref="K291:N291"/>
    <mergeCell ref="O291:P291"/>
    <mergeCell ref="U292:V292"/>
    <mergeCell ref="Z292:AA292"/>
    <mergeCell ref="F299:G299"/>
    <mergeCell ref="H299:I299"/>
    <mergeCell ref="Y287:AB287"/>
    <mergeCell ref="O288:P288"/>
    <mergeCell ref="U288:W288"/>
    <mergeCell ref="Z288:AB288"/>
    <mergeCell ref="T287:W287"/>
    <mergeCell ref="O297:P297"/>
    <mergeCell ref="U298:W298"/>
    <mergeCell ref="Z298:AB298"/>
    <mergeCell ref="F295:G295"/>
    <mergeCell ref="H295:I295"/>
    <mergeCell ref="F298:G298"/>
    <mergeCell ref="H298:I298"/>
    <mergeCell ref="K297:N297"/>
    <mergeCell ref="O287:P287"/>
    <mergeCell ref="U289:W289"/>
    <mergeCell ref="F290:G290"/>
    <mergeCell ref="H290:I290"/>
    <mergeCell ref="K290:N290"/>
    <mergeCell ref="O290:P290"/>
    <mergeCell ref="U291:V291"/>
    <mergeCell ref="Z289:AB289"/>
    <mergeCell ref="Z290:AB290"/>
    <mergeCell ref="B2:D2"/>
    <mergeCell ref="E2:F2"/>
    <mergeCell ref="K287:N287"/>
    <mergeCell ref="K289:N289"/>
    <mergeCell ref="F293:G293"/>
    <mergeCell ref="H293:I293"/>
    <mergeCell ref="F291:G291"/>
    <mergeCell ref="H291:I291"/>
    <mergeCell ref="B288:E288"/>
    <mergeCell ref="K288:N288"/>
    <mergeCell ref="B15:F15"/>
    <mergeCell ref="B61:F61"/>
    <mergeCell ref="B199:F199"/>
    <mergeCell ref="B245:F245"/>
    <mergeCell ref="H289:I289"/>
    <mergeCell ref="F289:G289"/>
    <mergeCell ref="G10:I10"/>
    <mergeCell ref="G56:I56"/>
    <mergeCell ref="G194:I194"/>
    <mergeCell ref="G240:I240"/>
    <mergeCell ref="G102:I102"/>
    <mergeCell ref="B107:F107"/>
    <mergeCell ref="G148:I148"/>
    <mergeCell ref="B153:F153"/>
    <mergeCell ref="U248:Y248"/>
    <mergeCell ref="U64:Y64"/>
    <mergeCell ref="J199:K199"/>
    <mergeCell ref="U202:Y202"/>
    <mergeCell ref="J245:K245"/>
    <mergeCell ref="U4:Y4"/>
    <mergeCell ref="J15:K15"/>
    <mergeCell ref="U18:Y18"/>
    <mergeCell ref="J61:K61"/>
    <mergeCell ref="J107:K107"/>
    <mergeCell ref="U110:Y110"/>
    <mergeCell ref="J153:K153"/>
    <mergeCell ref="U156:Y156"/>
  </mergeCells>
  <phoneticPr fontId="1" type="noConversion"/>
  <printOptions horizontalCentered="1" verticalCentered="1"/>
  <pageMargins left="0" right="0" top="0.75" bottom="0.5" header="0.5" footer="0.2"/>
  <pageSetup paperSize="5" scale="87" pageOrder="overThenDown" orientation="landscape" horizontalDpi="300" verticalDpi="300" r:id="rId1"/>
  <headerFooter alignWithMargins="0">
    <oddHeader>&amp;C&amp;"Arial,Bold"&amp;12&amp;A</oddHeader>
    <oddFooter>&amp;C&amp;P</oddFooter>
  </headerFooter>
  <rowBreaks count="7" manualBreakCount="7">
    <brk id="8" max="16383" man="1"/>
    <brk id="54" max="16383" man="1"/>
    <brk id="100" max="16383" man="1"/>
    <brk id="146" max="16383" man="1"/>
    <brk id="193" max="16383" man="1"/>
    <brk id="238" max="16383" man="1"/>
    <brk id="285" max="16383" man="1"/>
  </rowBreaks>
  <colBreaks count="1" manualBreakCount="1">
    <brk id="19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K49"/>
  <sheetViews>
    <sheetView showGridLines="0" workbookViewId="0">
      <selection activeCell="J7" sqref="J7"/>
    </sheetView>
  </sheetViews>
  <sheetFormatPr defaultColWidth="8.85546875" defaultRowHeight="14.45" customHeight="1" x14ac:dyDescent="0.2"/>
  <cols>
    <col min="8" max="10" width="11.7109375" customWidth="1"/>
  </cols>
  <sheetData>
    <row r="1" spans="1:11" ht="14.45" customHeight="1" x14ac:dyDescent="0.2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s="231" customFormat="1" ht="14.45" customHeight="1" x14ac:dyDescent="0.25">
      <c r="A2" s="528" t="str">
        <f>JANUARY!$G$10</f>
        <v>UNITED STEELWORKERS - LOCAL UNION</v>
      </c>
      <c r="B2" s="528"/>
      <c r="C2" s="528"/>
      <c r="D2" s="528"/>
      <c r="E2" s="528"/>
      <c r="F2" s="528"/>
      <c r="G2" s="528"/>
      <c r="H2" s="528"/>
      <c r="I2" s="528"/>
      <c r="J2" s="528"/>
      <c r="K2" s="230"/>
    </row>
    <row r="3" spans="1:11" s="231" customFormat="1" ht="14.45" customHeight="1" x14ac:dyDescent="0.25">
      <c r="A3" s="528" t="s">
        <v>356</v>
      </c>
      <c r="B3" s="528"/>
      <c r="C3" s="528"/>
      <c r="D3" s="528"/>
      <c r="E3" s="528"/>
      <c r="F3" s="528"/>
      <c r="G3" s="528"/>
      <c r="H3" s="528"/>
      <c r="I3" s="528"/>
      <c r="J3" s="528"/>
      <c r="K3" s="230"/>
    </row>
    <row r="4" spans="1:11" s="232" customFormat="1" ht="14.45" customHeight="1" x14ac:dyDescent="0.25">
      <c r="B4" s="237"/>
      <c r="C4" s="237"/>
      <c r="D4" s="237"/>
      <c r="E4" s="237"/>
      <c r="F4" s="234" t="s">
        <v>275</v>
      </c>
      <c r="G4" s="238">
        <f>JANUARY!E11</f>
        <v>0</v>
      </c>
      <c r="H4" s="237"/>
      <c r="I4" s="237"/>
      <c r="J4" s="237"/>
      <c r="K4" s="236"/>
    </row>
    <row r="5" spans="1:11" ht="14.45" customHeight="1" x14ac:dyDescent="0.2">
      <c r="A5" s="58" t="s">
        <v>237</v>
      </c>
      <c r="B5" s="58"/>
      <c r="C5" s="58"/>
      <c r="D5" s="58"/>
      <c r="E5" s="58"/>
      <c r="F5" s="58"/>
      <c r="G5" s="337" t="s">
        <v>420</v>
      </c>
      <c r="H5" s="195" t="s">
        <v>327</v>
      </c>
      <c r="I5" s="195"/>
      <c r="J5" s="58"/>
      <c r="K5" s="58"/>
    </row>
    <row r="6" spans="1:11" ht="14.45" customHeight="1" thickBo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14.45" customHeight="1" x14ac:dyDescent="0.2">
      <c r="A7" s="58" t="s">
        <v>277</v>
      </c>
      <c r="B7" s="58"/>
      <c r="C7" s="58"/>
      <c r="D7" s="58"/>
      <c r="E7" s="58"/>
      <c r="F7" s="58"/>
      <c r="G7" s="58"/>
      <c r="H7" s="58"/>
      <c r="I7" s="58" t="s">
        <v>278</v>
      </c>
      <c r="J7" s="196">
        <f>JunRpt!J39</f>
        <v>0</v>
      </c>
      <c r="K7" s="58"/>
    </row>
    <row r="8" spans="1:11" ht="14.45" customHeight="1" x14ac:dyDescent="0.2">
      <c r="A8" s="197" t="s">
        <v>279</v>
      </c>
      <c r="B8" s="197"/>
      <c r="C8" s="197"/>
      <c r="D8" s="197"/>
      <c r="E8" s="197"/>
      <c r="F8" s="58"/>
      <c r="G8" s="58"/>
      <c r="H8" s="58"/>
      <c r="I8" s="58"/>
      <c r="J8" s="198"/>
      <c r="K8" s="58"/>
    </row>
    <row r="9" spans="1:11" ht="14.45" customHeight="1" x14ac:dyDescent="0.2">
      <c r="A9" s="58" t="s">
        <v>318</v>
      </c>
      <c r="B9" s="58"/>
      <c r="C9" s="58"/>
      <c r="D9" s="58"/>
      <c r="E9" s="58"/>
      <c r="F9" s="58"/>
      <c r="G9" s="58"/>
      <c r="H9" s="58"/>
      <c r="I9" s="310">
        <f>SUM(JULY!$B$7)</f>
        <v>0</v>
      </c>
      <c r="J9" s="198"/>
      <c r="K9" s="58"/>
    </row>
    <row r="10" spans="1:11" ht="14.45" customHeight="1" x14ac:dyDescent="0.2">
      <c r="A10" s="58" t="s">
        <v>370</v>
      </c>
      <c r="B10" s="58"/>
      <c r="C10" s="58"/>
      <c r="D10" s="58"/>
      <c r="E10" s="58"/>
      <c r="F10" s="58"/>
      <c r="G10" s="58"/>
      <c r="H10" s="58"/>
      <c r="I10" s="199">
        <f>SUM(JULY!$C$7)</f>
        <v>0</v>
      </c>
      <c r="J10" s="198"/>
      <c r="K10" s="58"/>
    </row>
    <row r="11" spans="1:11" ht="14.45" customHeight="1" x14ac:dyDescent="0.2">
      <c r="A11" s="58" t="s">
        <v>319</v>
      </c>
      <c r="B11" s="58"/>
      <c r="C11" s="58"/>
      <c r="D11" s="58"/>
      <c r="E11" s="58"/>
      <c r="F11" s="58"/>
      <c r="G11" s="58"/>
      <c r="H11" s="58"/>
      <c r="I11" s="199">
        <f>SUM(JULY!$D$7)</f>
        <v>0</v>
      </c>
      <c r="J11" s="198"/>
      <c r="K11" s="58"/>
    </row>
    <row r="12" spans="1:11" ht="14.45" customHeight="1" x14ac:dyDescent="0.2">
      <c r="A12" s="58" t="s">
        <v>282</v>
      </c>
      <c r="B12" s="58"/>
      <c r="C12" s="58"/>
      <c r="D12" s="58"/>
      <c r="E12" s="58"/>
      <c r="F12" s="58"/>
      <c r="G12" s="58"/>
      <c r="H12" s="58"/>
      <c r="I12" s="199">
        <f>SUM(JULY!$E$7)</f>
        <v>0</v>
      </c>
      <c r="J12" s="198"/>
      <c r="K12" s="58"/>
    </row>
    <row r="13" spans="1:11" ht="14.45" customHeight="1" x14ac:dyDescent="0.2">
      <c r="A13" s="58" t="s">
        <v>283</v>
      </c>
      <c r="B13" s="58"/>
      <c r="C13" s="58"/>
      <c r="D13" s="58"/>
      <c r="E13" s="58"/>
      <c r="F13" s="58"/>
      <c r="G13" s="58"/>
      <c r="H13" s="58"/>
      <c r="I13" s="199">
        <f>SUM(JULY!$F$7)</f>
        <v>0</v>
      </c>
      <c r="J13" s="198"/>
      <c r="K13" s="58"/>
    </row>
    <row r="14" spans="1:11" ht="14.45" customHeight="1" x14ac:dyDescent="0.2">
      <c r="A14" s="58" t="s">
        <v>284</v>
      </c>
      <c r="B14" s="58"/>
      <c r="C14" s="58"/>
      <c r="D14" s="58"/>
      <c r="E14" s="58"/>
      <c r="F14" s="58"/>
      <c r="G14" s="58"/>
      <c r="H14" s="58"/>
      <c r="I14" s="199">
        <f>SUM(JULY!$L$7:$O$7)</f>
        <v>0</v>
      </c>
      <c r="J14" s="198"/>
      <c r="K14" s="58"/>
    </row>
    <row r="15" spans="1:11" ht="14.45" customHeight="1" x14ac:dyDescent="0.2">
      <c r="A15" s="58"/>
      <c r="B15" s="58" t="s">
        <v>285</v>
      </c>
      <c r="C15" s="58" t="s">
        <v>286</v>
      </c>
      <c r="D15" s="58"/>
      <c r="E15" s="58"/>
      <c r="F15" s="58"/>
      <c r="G15" s="58"/>
      <c r="H15" s="58"/>
      <c r="I15" s="199">
        <f>SUM(JULY!$Q$7:$R$7)</f>
        <v>0</v>
      </c>
      <c r="J15" s="198"/>
      <c r="K15" s="58"/>
    </row>
    <row r="16" spans="1:11" ht="14.45" customHeight="1" thickBot="1" x14ac:dyDescent="0.25">
      <c r="A16" s="58"/>
      <c r="B16" s="58"/>
      <c r="C16" s="58" t="s">
        <v>287</v>
      </c>
      <c r="D16" s="58"/>
      <c r="E16" s="58"/>
      <c r="F16" s="58"/>
      <c r="G16" s="58"/>
      <c r="H16" s="58"/>
      <c r="I16" s="200">
        <f>SUM(JULY!$P$7)</f>
        <v>0</v>
      </c>
      <c r="J16" s="198"/>
      <c r="K16" s="58"/>
    </row>
    <row r="17" spans="1:11" ht="14.45" customHeight="1" x14ac:dyDescent="0.2">
      <c r="A17" s="58"/>
      <c r="B17" s="197" t="s">
        <v>288</v>
      </c>
      <c r="C17" s="58"/>
      <c r="D17" s="58"/>
      <c r="E17" s="58"/>
      <c r="F17" s="58"/>
      <c r="G17" s="58"/>
      <c r="H17" s="58"/>
      <c r="I17" s="197" t="s">
        <v>278</v>
      </c>
      <c r="J17" s="201">
        <f>SUM(I9:I16)</f>
        <v>0</v>
      </c>
      <c r="K17" s="58"/>
    </row>
    <row r="18" spans="1:11" ht="14.45" customHeight="1" thickBot="1" x14ac:dyDescent="0.25">
      <c r="A18" s="58"/>
      <c r="B18" s="197" t="s">
        <v>289</v>
      </c>
      <c r="C18" s="58"/>
      <c r="D18" s="58"/>
      <c r="E18" s="58"/>
      <c r="F18" s="58"/>
      <c r="G18" s="58"/>
      <c r="H18" s="58"/>
      <c r="I18" s="58"/>
      <c r="J18" s="202">
        <f>SUM(J7:J17)</f>
        <v>0</v>
      </c>
      <c r="K18" s="58"/>
    </row>
    <row r="19" spans="1:11" ht="14.45" customHeight="1" x14ac:dyDescent="0.2">
      <c r="A19" s="58"/>
      <c r="B19" s="58"/>
      <c r="C19" s="58"/>
      <c r="D19" s="58"/>
      <c r="E19" s="58"/>
      <c r="F19" s="58"/>
      <c r="G19" s="58"/>
      <c r="H19" s="58"/>
      <c r="I19" s="58"/>
      <c r="J19" s="203" t="s">
        <v>237</v>
      </c>
      <c r="K19" s="58"/>
    </row>
    <row r="20" spans="1:11" ht="14.45" customHeight="1" x14ac:dyDescent="0.2">
      <c r="A20" s="58" t="s">
        <v>290</v>
      </c>
      <c r="B20" s="58"/>
      <c r="C20" s="58"/>
      <c r="D20" s="58"/>
      <c r="E20" s="58"/>
      <c r="F20" s="58"/>
      <c r="G20" s="58"/>
      <c r="H20" s="58"/>
      <c r="I20" s="58"/>
      <c r="J20" s="198"/>
      <c r="K20" s="58"/>
    </row>
    <row r="21" spans="1:11" ht="14.45" customHeight="1" thickBot="1" x14ac:dyDescent="0.25">
      <c r="A21" s="58" t="s">
        <v>291</v>
      </c>
      <c r="B21" s="58"/>
      <c r="C21" s="58"/>
      <c r="D21" s="58"/>
      <c r="E21" s="58"/>
      <c r="F21" s="58"/>
      <c r="G21" s="58"/>
      <c r="H21" s="58"/>
      <c r="I21" s="58"/>
      <c r="J21" s="198"/>
      <c r="K21" s="58"/>
    </row>
    <row r="22" spans="1:11" ht="14.45" customHeight="1" x14ac:dyDescent="0.2">
      <c r="A22" s="58" t="s">
        <v>292</v>
      </c>
      <c r="B22" s="58"/>
      <c r="C22" s="58"/>
      <c r="D22" s="58"/>
      <c r="E22" s="58"/>
      <c r="F22" s="58"/>
      <c r="G22" s="58"/>
      <c r="H22" s="311">
        <f>SUM(JULY!$U$7)</f>
        <v>0</v>
      </c>
      <c r="I22" s="58"/>
      <c r="J22" s="198"/>
      <c r="K22" s="58"/>
    </row>
    <row r="23" spans="1:11" ht="14.45" customHeight="1" x14ac:dyDescent="0.2">
      <c r="A23" s="58" t="s">
        <v>293</v>
      </c>
      <c r="B23" s="58"/>
      <c r="C23" s="58"/>
      <c r="D23" s="58"/>
      <c r="E23" s="58"/>
      <c r="F23" s="58"/>
      <c r="G23" s="58"/>
      <c r="H23" s="204">
        <f>SUM(JULY!$V$7)</f>
        <v>0</v>
      </c>
      <c r="I23" s="58"/>
      <c r="J23" s="198"/>
      <c r="K23" s="58"/>
    </row>
    <row r="24" spans="1:11" ht="14.45" customHeight="1" thickBot="1" x14ac:dyDescent="0.25">
      <c r="A24" s="58" t="s">
        <v>294</v>
      </c>
      <c r="B24" s="58"/>
      <c r="C24" s="58"/>
      <c r="D24" s="58"/>
      <c r="E24" s="58"/>
      <c r="F24" s="58"/>
      <c r="G24" s="58"/>
      <c r="H24" s="204">
        <f>SUM(JULY!$W$7:$X$7)</f>
        <v>0</v>
      </c>
      <c r="I24" s="58"/>
      <c r="J24" s="198"/>
      <c r="K24" s="58"/>
    </row>
    <row r="25" spans="1:11" ht="14.45" customHeight="1" thickBot="1" x14ac:dyDescent="0.25">
      <c r="A25" s="58" t="s">
        <v>295</v>
      </c>
      <c r="B25" s="58"/>
      <c r="C25" s="58"/>
      <c r="D25" s="58"/>
      <c r="E25" s="58"/>
      <c r="F25" s="58"/>
      <c r="G25" s="58"/>
      <c r="H25" s="200">
        <f>SUM(JULY!$Y$7)</f>
        <v>0</v>
      </c>
      <c r="I25" s="205">
        <f>SUM(H22:H25)</f>
        <v>0</v>
      </c>
      <c r="J25" s="198"/>
      <c r="K25" s="58"/>
    </row>
    <row r="26" spans="1:11" ht="14.45" customHeight="1" x14ac:dyDescent="0.2">
      <c r="A26" s="58" t="s">
        <v>296</v>
      </c>
      <c r="B26" s="58"/>
      <c r="C26" s="58"/>
      <c r="D26" s="58"/>
      <c r="E26" s="58"/>
      <c r="F26" s="58"/>
      <c r="G26" s="58"/>
      <c r="H26" s="58"/>
      <c r="I26" s="199">
        <f>SUM(JULY!$Z$7)</f>
        <v>0</v>
      </c>
      <c r="J26" s="198"/>
      <c r="K26" s="58"/>
    </row>
    <row r="27" spans="1:11" ht="14.45" customHeight="1" x14ac:dyDescent="0.2">
      <c r="A27" s="58" t="s">
        <v>297</v>
      </c>
      <c r="B27" s="58"/>
      <c r="C27" s="58"/>
      <c r="D27" s="58"/>
      <c r="E27" s="58"/>
      <c r="F27" s="58"/>
      <c r="G27" s="58"/>
      <c r="H27" s="58"/>
      <c r="I27" s="199">
        <f>SUM(JULY!$AA$7)</f>
        <v>0</v>
      </c>
      <c r="J27" s="198"/>
      <c r="K27" s="58"/>
    </row>
    <row r="28" spans="1:11" ht="14.45" customHeight="1" x14ac:dyDescent="0.2">
      <c r="A28" s="58" t="s">
        <v>298</v>
      </c>
      <c r="B28" s="58"/>
      <c r="C28" s="58"/>
      <c r="D28" s="58"/>
      <c r="E28" s="58"/>
      <c r="F28" s="58"/>
      <c r="G28" s="58"/>
      <c r="H28" s="58"/>
      <c r="I28" s="199">
        <f>SUM(JULY!$AB$7)</f>
        <v>0</v>
      </c>
      <c r="J28" s="198"/>
      <c r="K28" s="58"/>
    </row>
    <row r="29" spans="1:11" ht="14.45" customHeight="1" x14ac:dyDescent="0.2">
      <c r="A29" s="58" t="s">
        <v>299</v>
      </c>
      <c r="B29" s="58"/>
      <c r="C29" s="58"/>
      <c r="D29" s="58"/>
      <c r="E29" s="58"/>
      <c r="F29" s="58"/>
      <c r="G29" s="58"/>
      <c r="H29" s="58"/>
      <c r="I29" s="199">
        <f>SUM(JULY!$AC$7)</f>
        <v>0</v>
      </c>
      <c r="J29" s="198"/>
      <c r="K29" s="58"/>
    </row>
    <row r="30" spans="1:11" ht="14.45" customHeight="1" x14ac:dyDescent="0.2">
      <c r="A30" s="58" t="s">
        <v>300</v>
      </c>
      <c r="B30" s="58"/>
      <c r="C30" s="58"/>
      <c r="D30" s="58"/>
      <c r="E30" s="58"/>
      <c r="F30" s="58"/>
      <c r="G30" s="58"/>
      <c r="H30" s="58"/>
      <c r="I30" s="199">
        <f>SUM(JULY!$AD$7)</f>
        <v>0</v>
      </c>
      <c r="J30" s="198"/>
      <c r="K30" s="58"/>
    </row>
    <row r="31" spans="1:11" ht="14.45" customHeight="1" x14ac:dyDescent="0.2">
      <c r="A31" s="58" t="s">
        <v>301</v>
      </c>
      <c r="B31" s="58"/>
      <c r="C31" s="58"/>
      <c r="D31" s="58"/>
      <c r="E31" s="58"/>
      <c r="F31" s="58"/>
      <c r="G31" s="58"/>
      <c r="H31" s="58"/>
      <c r="I31" s="199">
        <f>SUM(JULY!$AE$7)</f>
        <v>0</v>
      </c>
      <c r="J31" s="198"/>
      <c r="K31" s="58"/>
    </row>
    <row r="32" spans="1:11" ht="14.45" customHeight="1" x14ac:dyDescent="0.2">
      <c r="A32" s="58" t="s">
        <v>302</v>
      </c>
      <c r="B32" s="58"/>
      <c r="C32" s="58"/>
      <c r="D32" s="58"/>
      <c r="E32" s="58"/>
      <c r="F32" s="58"/>
      <c r="G32" s="58"/>
      <c r="H32" s="58"/>
      <c r="I32" s="199">
        <f>SUM(JULY!$AF$7)</f>
        <v>0</v>
      </c>
      <c r="J32" s="198"/>
      <c r="K32" s="58"/>
    </row>
    <row r="33" spans="1:11" ht="14.45" customHeight="1" x14ac:dyDescent="0.2">
      <c r="A33" s="58" t="s">
        <v>303</v>
      </c>
      <c r="B33" s="58"/>
      <c r="C33" s="58"/>
      <c r="D33" s="58"/>
      <c r="E33" s="58"/>
      <c r="F33" s="58"/>
      <c r="G33" s="58"/>
      <c r="H33" s="58"/>
      <c r="I33" s="199">
        <f>SUM(JULY!$AG$7)</f>
        <v>0</v>
      </c>
      <c r="J33" s="198"/>
      <c r="K33" s="58"/>
    </row>
    <row r="34" spans="1:11" ht="14.45" customHeight="1" x14ac:dyDescent="0.2">
      <c r="A34" s="58" t="s">
        <v>304</v>
      </c>
      <c r="B34" s="58"/>
      <c r="C34" s="58"/>
      <c r="D34" s="58"/>
      <c r="E34" s="58"/>
      <c r="F34" s="58"/>
      <c r="G34" s="58"/>
      <c r="H34" s="58"/>
      <c r="I34" s="199">
        <f>SUM(JULY!$AH$7)</f>
        <v>0</v>
      </c>
      <c r="J34" s="198"/>
      <c r="K34" s="58"/>
    </row>
    <row r="35" spans="1:11" ht="14.45" customHeight="1" x14ac:dyDescent="0.2">
      <c r="A35" s="58" t="s">
        <v>304</v>
      </c>
      <c r="B35" s="58"/>
      <c r="C35" s="58"/>
      <c r="D35" s="58"/>
      <c r="E35" s="58"/>
      <c r="F35" s="58"/>
      <c r="G35" s="58"/>
      <c r="H35" s="58"/>
      <c r="I35" s="207">
        <v>0</v>
      </c>
      <c r="J35" s="198"/>
      <c r="K35" s="58"/>
    </row>
    <row r="36" spans="1:11" ht="14.45" customHeight="1" x14ac:dyDescent="0.2">
      <c r="A36" s="58" t="s">
        <v>305</v>
      </c>
      <c r="B36" s="58"/>
      <c r="C36" s="58"/>
      <c r="D36" s="58"/>
      <c r="E36" s="58"/>
      <c r="F36" s="58"/>
      <c r="G36" s="58"/>
      <c r="H36" s="58"/>
      <c r="I36" s="199">
        <f>SUM(JULY!$AJ$7)</f>
        <v>0</v>
      </c>
      <c r="J36" s="198"/>
      <c r="K36" s="58"/>
    </row>
    <row r="37" spans="1:11" ht="14.45" customHeight="1" thickBot="1" x14ac:dyDescent="0.25">
      <c r="A37" s="58" t="s">
        <v>306</v>
      </c>
      <c r="B37" s="58"/>
      <c r="C37" s="58"/>
      <c r="D37" s="58"/>
      <c r="E37" s="58"/>
      <c r="F37" s="58"/>
      <c r="G37" s="58"/>
      <c r="H37" s="58"/>
      <c r="I37" s="200">
        <f>SUM(JULY!$AK$7)</f>
        <v>0</v>
      </c>
      <c r="J37" s="198"/>
      <c r="K37" s="58"/>
    </row>
    <row r="38" spans="1:11" ht="14.45" customHeight="1" thickBot="1" x14ac:dyDescent="0.25">
      <c r="A38" s="58" t="s">
        <v>307</v>
      </c>
      <c r="B38" s="58"/>
      <c r="C38" s="58"/>
      <c r="D38" s="58"/>
      <c r="E38" s="58"/>
      <c r="F38" s="58"/>
      <c r="G38" s="58"/>
      <c r="H38" s="58"/>
      <c r="I38" s="208"/>
      <c r="J38" s="209">
        <f>SUM(I25:I37)</f>
        <v>0</v>
      </c>
      <c r="K38" s="58"/>
    </row>
    <row r="39" spans="1:11" ht="14.45" customHeight="1" thickBot="1" x14ac:dyDescent="0.25">
      <c r="A39" s="197" t="s">
        <v>308</v>
      </c>
      <c r="B39" s="58"/>
      <c r="C39" s="58"/>
      <c r="D39" s="58"/>
      <c r="E39" s="58"/>
      <c r="F39" s="58"/>
      <c r="G39" s="58"/>
      <c r="H39" s="58"/>
      <c r="I39" s="58"/>
      <c r="J39" s="210">
        <f>SUM(J18-J38)</f>
        <v>0</v>
      </c>
      <c r="K39" s="58"/>
    </row>
    <row r="40" spans="1:11" ht="14.45" customHeight="1" thickTop="1" x14ac:dyDescent="0.2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</row>
    <row r="41" spans="1:11" ht="14.45" customHeight="1" x14ac:dyDescent="0.2">
      <c r="A41" s="58" t="s">
        <v>309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</row>
    <row r="42" spans="1:11" ht="14.45" customHeight="1" x14ac:dyDescent="0.2">
      <c r="A42" s="58" t="s">
        <v>310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</row>
    <row r="43" spans="1:11" ht="14.45" customHeight="1" x14ac:dyDescent="0.2">
      <c r="A43" s="58" t="s">
        <v>311</v>
      </c>
      <c r="B43" s="58"/>
      <c r="C43" s="58"/>
      <c r="D43" s="58"/>
      <c r="E43" s="58"/>
      <c r="F43" s="58"/>
      <c r="G43" s="58"/>
      <c r="H43" s="58"/>
      <c r="I43" s="522"/>
      <c r="J43" s="523"/>
      <c r="K43" s="58"/>
    </row>
    <row r="44" spans="1:11" ht="14.45" customHeight="1" x14ac:dyDescent="0.2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11" ht="14.45" customHeight="1" x14ac:dyDescent="0.2">
      <c r="A45" s="211"/>
      <c r="B45" s="211"/>
      <c r="C45" s="211" t="s">
        <v>237</v>
      </c>
      <c r="D45" s="211"/>
      <c r="E45" s="58"/>
      <c r="F45" s="58"/>
      <c r="G45" s="58"/>
      <c r="H45" s="211"/>
      <c r="I45" s="211"/>
      <c r="J45" s="211"/>
      <c r="K45" s="58"/>
    </row>
    <row r="46" spans="1:11" ht="14.45" customHeight="1" x14ac:dyDescent="0.2">
      <c r="A46" s="58"/>
      <c r="B46" s="58"/>
      <c r="C46" s="58"/>
      <c r="D46" s="212" t="s">
        <v>312</v>
      </c>
      <c r="E46" s="58"/>
      <c r="F46" s="58"/>
      <c r="G46" s="58"/>
      <c r="H46" s="208"/>
      <c r="I46" s="208"/>
      <c r="J46" s="213" t="s">
        <v>313</v>
      </c>
      <c r="K46" s="58"/>
    </row>
    <row r="47" spans="1:11" ht="14.45" customHeight="1" x14ac:dyDescent="0.2">
      <c r="A47" s="59" t="s">
        <v>314</v>
      </c>
      <c r="B47" s="59"/>
      <c r="C47" s="58"/>
      <c r="D47" s="58"/>
      <c r="E47" s="58"/>
      <c r="F47" s="58"/>
      <c r="G47" s="58"/>
      <c r="H47" s="58"/>
      <c r="I47" s="58"/>
      <c r="J47" s="58"/>
      <c r="K47" s="58"/>
    </row>
    <row r="48" spans="1:11" ht="14.45" customHeight="1" x14ac:dyDescent="0.2">
      <c r="A48" s="214" t="s">
        <v>315</v>
      </c>
      <c r="B48" s="214"/>
      <c r="C48" s="214"/>
      <c r="D48" s="214"/>
      <c r="E48" s="214"/>
      <c r="F48" s="214"/>
      <c r="G48" s="214"/>
      <c r="H48" s="214"/>
      <c r="I48" s="214"/>
      <c r="J48" s="58"/>
      <c r="K48" s="58"/>
    </row>
    <row r="49" spans="1:11" ht="14.45" customHeight="1" x14ac:dyDescent="0.2">
      <c r="A49" s="214" t="s">
        <v>316</v>
      </c>
      <c r="B49" s="214"/>
      <c r="C49" s="214"/>
      <c r="D49" s="214"/>
      <c r="E49" s="214"/>
      <c r="F49" s="214"/>
      <c r="G49" s="214"/>
      <c r="H49" s="214"/>
      <c r="I49" s="214"/>
      <c r="J49" s="58"/>
      <c r="K49" s="58"/>
    </row>
  </sheetData>
  <sheetProtection algorithmName="SHA-512" hashValue="cTFJZA1KjA+a9+bOdSN5xlwLGIrLTCG+Daf40wRFRJs5ctQxZbWh0xRUwc4Pepf0ZJGx3hJA1TA4CzO2BsDRCA==" saltValue="mD3kXCnB9E1j2lHTJf+dnA==" spinCount="100000" sheet="1" objects="1" scenarios="1" formatColumns="0" formatRows="0"/>
  <mergeCells count="3">
    <mergeCell ref="A3:J3"/>
    <mergeCell ref="A2:J2"/>
    <mergeCell ref="I43:J43"/>
  </mergeCells>
  <printOptions horizontalCentered="1"/>
  <pageMargins left="0.25" right="0.25" top="0" bottom="0" header="0" footer="0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IN333"/>
  <sheetViews>
    <sheetView zoomScaleNormal="100" workbookViewId="0">
      <pane ySplit="8" topLeftCell="A9" activePane="bottomLeft" state="frozen"/>
      <selection activeCell="G39" sqref="G39"/>
      <selection pane="bottomLeft" activeCell="G22" sqref="G22"/>
    </sheetView>
  </sheetViews>
  <sheetFormatPr defaultColWidth="9.140625" defaultRowHeight="12.75" customHeight="1" x14ac:dyDescent="0.2"/>
  <cols>
    <col min="1" max="1" width="2.5703125" style="58" customWidth="1"/>
    <col min="2" max="7" width="9.140625" style="58" customWidth="1"/>
    <col min="8" max="8" width="30" style="58" customWidth="1"/>
    <col min="9" max="34" width="9.140625" style="58" customWidth="1"/>
    <col min="35" max="35" width="36.42578125" style="58" customWidth="1"/>
    <col min="36" max="37" width="9.140625" style="58" customWidth="1"/>
    <col min="38" max="38" width="2.5703125" style="58" customWidth="1"/>
    <col min="39" max="16384" width="9.140625" style="58"/>
  </cols>
  <sheetData>
    <row r="1" spans="1:248" ht="12.75" customHeight="1" x14ac:dyDescent="0.2">
      <c r="A1" s="22"/>
      <c r="B1" s="24" t="s">
        <v>0</v>
      </c>
      <c r="C1" s="22"/>
      <c r="D1" s="22"/>
      <c r="E1" s="22"/>
      <c r="F1" s="22"/>
      <c r="G1" s="23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1:248" ht="12.75" customHeight="1" x14ac:dyDescent="0.2">
      <c r="A2" s="22"/>
      <c r="B2" s="479" t="s">
        <v>127</v>
      </c>
      <c r="C2" s="480"/>
      <c r="D2" s="480"/>
      <c r="E2" s="481">
        <f>J285</f>
        <v>0</v>
      </c>
      <c r="F2" s="482"/>
      <c r="G2" s="23"/>
      <c r="H2" s="22"/>
      <c r="I2" s="22"/>
      <c r="J2" s="22"/>
      <c r="K2" s="336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</row>
    <row r="3" spans="1:248" customFormat="1" ht="12.75" customHeight="1" thickBot="1" x14ac:dyDescent="0.25">
      <c r="A3" s="25"/>
      <c r="B3" s="26">
        <v>1</v>
      </c>
      <c r="C3" s="26">
        <v>2</v>
      </c>
      <c r="D3" s="26">
        <v>3</v>
      </c>
      <c r="E3" s="26">
        <v>4</v>
      </c>
      <c r="F3" s="26">
        <v>5</v>
      </c>
      <c r="G3" s="27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 t="s">
        <v>1</v>
      </c>
      <c r="N3" s="26">
        <v>12</v>
      </c>
      <c r="O3" s="26">
        <v>13</v>
      </c>
      <c r="P3" s="26">
        <v>14</v>
      </c>
      <c r="Q3" s="26">
        <v>15</v>
      </c>
      <c r="R3" s="26" t="s">
        <v>2</v>
      </c>
      <c r="S3" s="25"/>
      <c r="T3" s="25"/>
      <c r="U3" s="26">
        <v>16</v>
      </c>
      <c r="V3" s="26">
        <v>17</v>
      </c>
      <c r="W3" s="26">
        <v>18</v>
      </c>
      <c r="X3" s="26">
        <v>19</v>
      </c>
      <c r="Y3" s="26">
        <v>20</v>
      </c>
      <c r="Z3" s="26" t="s">
        <v>3</v>
      </c>
      <c r="AA3" s="26">
        <v>21</v>
      </c>
      <c r="AB3" s="26">
        <v>22</v>
      </c>
      <c r="AC3" s="26">
        <v>23</v>
      </c>
      <c r="AD3" s="26">
        <v>24</v>
      </c>
      <c r="AE3" s="26">
        <v>25</v>
      </c>
      <c r="AF3" s="26">
        <v>26</v>
      </c>
      <c r="AG3" s="26">
        <v>27</v>
      </c>
      <c r="AH3" s="26">
        <v>28</v>
      </c>
      <c r="AI3" s="26">
        <v>29</v>
      </c>
      <c r="AJ3" s="26">
        <v>30</v>
      </c>
      <c r="AK3" s="26">
        <v>31</v>
      </c>
      <c r="AL3" s="25"/>
    </row>
    <row r="4" spans="1:248" s="91" customFormat="1" ht="12.75" customHeight="1" thickTop="1" x14ac:dyDescent="0.2">
      <c r="A4" s="10"/>
      <c r="B4" s="68" t="s">
        <v>4</v>
      </c>
      <c r="C4" s="69"/>
      <c r="D4" s="68" t="s">
        <v>202</v>
      </c>
      <c r="E4" s="163" t="s">
        <v>6</v>
      </c>
      <c r="F4" s="70" t="s">
        <v>7</v>
      </c>
      <c r="G4" s="158"/>
      <c r="H4" s="70"/>
      <c r="I4" s="86"/>
      <c r="J4" s="68"/>
      <c r="K4" s="70"/>
      <c r="L4" s="68" t="s">
        <v>237</v>
      </c>
      <c r="M4" s="68"/>
      <c r="N4" s="68" t="s">
        <v>260</v>
      </c>
      <c r="O4" s="75" t="s">
        <v>481</v>
      </c>
      <c r="P4" s="164"/>
      <c r="Q4" s="68" t="s">
        <v>391</v>
      </c>
      <c r="R4" s="70" t="s">
        <v>274</v>
      </c>
      <c r="S4" s="88"/>
      <c r="T4" s="89"/>
      <c r="U4" s="470" t="s">
        <v>9</v>
      </c>
      <c r="V4" s="471"/>
      <c r="W4" s="471"/>
      <c r="X4" s="471"/>
      <c r="Y4" s="472"/>
      <c r="Z4" s="68" t="s">
        <v>10</v>
      </c>
      <c r="AA4" s="68" t="s">
        <v>11</v>
      </c>
      <c r="AB4" s="68" t="s">
        <v>205</v>
      </c>
      <c r="AC4" s="68" t="s">
        <v>12</v>
      </c>
      <c r="AD4" s="68" t="s">
        <v>13</v>
      </c>
      <c r="AE4" s="68" t="s">
        <v>14</v>
      </c>
      <c r="AF4" s="68"/>
      <c r="AG4" s="68"/>
      <c r="AH4" s="75"/>
      <c r="AI4" s="87"/>
      <c r="AJ4" s="68" t="s">
        <v>15</v>
      </c>
      <c r="AK4" s="70" t="s">
        <v>7</v>
      </c>
      <c r="AL4" s="88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</row>
    <row r="5" spans="1:248" s="91" customFormat="1" ht="12.75" customHeight="1" x14ac:dyDescent="0.2">
      <c r="A5" s="10"/>
      <c r="B5" s="68" t="s">
        <v>8</v>
      </c>
      <c r="C5" s="68" t="s">
        <v>16</v>
      </c>
      <c r="D5" s="68" t="s">
        <v>203</v>
      </c>
      <c r="E5" s="166" t="s">
        <v>8</v>
      </c>
      <c r="F5" s="70" t="s">
        <v>18</v>
      </c>
      <c r="G5" s="158" t="s">
        <v>19</v>
      </c>
      <c r="H5" s="70" t="s">
        <v>20</v>
      </c>
      <c r="I5" s="86" t="s">
        <v>394</v>
      </c>
      <c r="J5" s="68" t="s">
        <v>21</v>
      </c>
      <c r="K5" s="70" t="s">
        <v>22</v>
      </c>
      <c r="L5" s="68" t="s">
        <v>392</v>
      </c>
      <c r="M5" s="68" t="s">
        <v>393</v>
      </c>
      <c r="N5" s="68" t="s">
        <v>261</v>
      </c>
      <c r="O5" s="75" t="s">
        <v>262</v>
      </c>
      <c r="P5" s="166" t="s">
        <v>23</v>
      </c>
      <c r="Q5" s="68" t="s">
        <v>8</v>
      </c>
      <c r="R5" s="70" t="s">
        <v>8</v>
      </c>
      <c r="S5" s="75" t="s">
        <v>135</v>
      </c>
      <c r="T5" s="70" t="s">
        <v>135</v>
      </c>
      <c r="U5" s="68" t="s">
        <v>25</v>
      </c>
      <c r="V5" s="68" t="s">
        <v>26</v>
      </c>
      <c r="W5" s="68" t="s">
        <v>27</v>
      </c>
      <c r="X5" s="68" t="s">
        <v>28</v>
      </c>
      <c r="Y5" s="68" t="s">
        <v>136</v>
      </c>
      <c r="Z5" s="68" t="s">
        <v>252</v>
      </c>
      <c r="AA5" s="68" t="s">
        <v>137</v>
      </c>
      <c r="AB5" s="68" t="s">
        <v>204</v>
      </c>
      <c r="AC5" s="68" t="s">
        <v>30</v>
      </c>
      <c r="AD5" s="68" t="s">
        <v>140</v>
      </c>
      <c r="AE5" s="68" t="s">
        <v>31</v>
      </c>
      <c r="AF5" s="68" t="s">
        <v>32</v>
      </c>
      <c r="AG5" s="68" t="s">
        <v>206</v>
      </c>
      <c r="AH5" s="75" t="s">
        <v>16</v>
      </c>
      <c r="AI5" s="71" t="s">
        <v>34</v>
      </c>
      <c r="AJ5" s="68" t="s">
        <v>35</v>
      </c>
      <c r="AK5" s="70" t="s">
        <v>18</v>
      </c>
      <c r="AL5" s="88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</row>
    <row r="6" spans="1:248" s="91" customFormat="1" ht="12.75" customHeight="1" thickBot="1" x14ac:dyDescent="0.25">
      <c r="A6" s="12"/>
      <c r="B6" s="77" t="s">
        <v>36</v>
      </c>
      <c r="C6" s="77" t="s">
        <v>37</v>
      </c>
      <c r="D6" s="77" t="s">
        <v>38</v>
      </c>
      <c r="E6" s="167" t="s">
        <v>39</v>
      </c>
      <c r="F6" s="78" t="s">
        <v>40</v>
      </c>
      <c r="G6" s="159"/>
      <c r="H6" s="78"/>
      <c r="I6" s="92" t="s">
        <v>41</v>
      </c>
      <c r="J6" s="77"/>
      <c r="K6" s="78"/>
      <c r="L6" s="77" t="s">
        <v>237</v>
      </c>
      <c r="M6" s="77"/>
      <c r="N6" s="77" t="s">
        <v>236</v>
      </c>
      <c r="O6" s="79" t="s">
        <v>236</v>
      </c>
      <c r="P6" s="168"/>
      <c r="Q6" s="273" t="s">
        <v>24</v>
      </c>
      <c r="R6" s="80" t="s">
        <v>24</v>
      </c>
      <c r="S6" s="79" t="s">
        <v>109</v>
      </c>
      <c r="T6" s="78" t="s">
        <v>186</v>
      </c>
      <c r="U6" s="77" t="s">
        <v>42</v>
      </c>
      <c r="V6" s="77" t="s">
        <v>43</v>
      </c>
      <c r="W6" s="77"/>
      <c r="X6" s="77" t="s">
        <v>44</v>
      </c>
      <c r="Y6" s="77" t="s">
        <v>30</v>
      </c>
      <c r="Z6" s="77" t="s">
        <v>30</v>
      </c>
      <c r="AA6" s="77" t="s">
        <v>138</v>
      </c>
      <c r="AB6" s="77" t="s">
        <v>15</v>
      </c>
      <c r="AC6" s="77" t="s">
        <v>139</v>
      </c>
      <c r="AD6" s="77" t="s">
        <v>141</v>
      </c>
      <c r="AE6" s="77" t="s">
        <v>47</v>
      </c>
      <c r="AF6" s="77" t="s">
        <v>48</v>
      </c>
      <c r="AG6" s="77" t="s">
        <v>15</v>
      </c>
      <c r="AH6" s="79" t="s">
        <v>30</v>
      </c>
      <c r="AI6" s="93"/>
      <c r="AJ6" s="77" t="s">
        <v>49</v>
      </c>
      <c r="AK6" s="78" t="s">
        <v>187</v>
      </c>
      <c r="AL6" s="94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</row>
    <row r="7" spans="1:248" s="309" customFormat="1" ht="12.75" customHeight="1" thickTop="1" x14ac:dyDescent="0.2">
      <c r="A7" s="307"/>
      <c r="B7" s="352">
        <f>B283</f>
        <v>0</v>
      </c>
      <c r="C7" s="352">
        <f>C283</f>
        <v>0</v>
      </c>
      <c r="D7" s="352">
        <f>D283</f>
        <v>0</v>
      </c>
      <c r="E7" s="353">
        <f>E283</f>
        <v>0</v>
      </c>
      <c r="F7" s="354">
        <f>F283</f>
        <v>0</v>
      </c>
      <c r="G7" s="355" t="str">
        <f>C11</f>
        <v>AUGUST</v>
      </c>
      <c r="H7" s="356"/>
      <c r="I7" s="357"/>
      <c r="J7" s="352">
        <f>J283-J21</f>
        <v>0</v>
      </c>
      <c r="K7" s="358">
        <f t="shared" ref="K7:R7" si="0">K283</f>
        <v>0</v>
      </c>
      <c r="L7" s="352">
        <f t="shared" si="0"/>
        <v>0</v>
      </c>
      <c r="M7" s="352">
        <f t="shared" si="0"/>
        <v>0</v>
      </c>
      <c r="N7" s="352">
        <f t="shared" si="0"/>
        <v>0</v>
      </c>
      <c r="O7" s="358">
        <f t="shared" si="0"/>
        <v>0</v>
      </c>
      <c r="P7" s="355">
        <f t="shared" si="0"/>
        <v>0</v>
      </c>
      <c r="Q7" s="352">
        <f t="shared" si="0"/>
        <v>0</v>
      </c>
      <c r="R7" s="358">
        <f t="shared" si="0"/>
        <v>0</v>
      </c>
      <c r="S7" s="359">
        <f>SUM(L7:R7)</f>
        <v>0</v>
      </c>
      <c r="T7" s="354">
        <f>SUM(U7:AK7)</f>
        <v>0</v>
      </c>
      <c r="U7" s="352">
        <f t="shared" ref="U7:AH7" si="1">U283</f>
        <v>0</v>
      </c>
      <c r="V7" s="352">
        <f t="shared" si="1"/>
        <v>0</v>
      </c>
      <c r="W7" s="352">
        <f t="shared" si="1"/>
        <v>0</v>
      </c>
      <c r="X7" s="352">
        <f t="shared" si="1"/>
        <v>0</v>
      </c>
      <c r="Y7" s="352">
        <f t="shared" si="1"/>
        <v>0</v>
      </c>
      <c r="Z7" s="352">
        <f t="shared" si="1"/>
        <v>0</v>
      </c>
      <c r="AA7" s="352">
        <f t="shared" si="1"/>
        <v>0</v>
      </c>
      <c r="AB7" s="352">
        <f t="shared" si="1"/>
        <v>0</v>
      </c>
      <c r="AC7" s="352">
        <f t="shared" si="1"/>
        <v>0</v>
      </c>
      <c r="AD7" s="352">
        <f t="shared" si="1"/>
        <v>0</v>
      </c>
      <c r="AE7" s="352">
        <f t="shared" si="1"/>
        <v>0</v>
      </c>
      <c r="AF7" s="352">
        <f t="shared" si="1"/>
        <v>0</v>
      </c>
      <c r="AG7" s="352">
        <f t="shared" si="1"/>
        <v>0</v>
      </c>
      <c r="AH7" s="358">
        <f t="shared" si="1"/>
        <v>0</v>
      </c>
      <c r="AI7" s="355"/>
      <c r="AJ7" s="352">
        <f>AJ283</f>
        <v>0</v>
      </c>
      <c r="AK7" s="358">
        <f>AK283</f>
        <v>0</v>
      </c>
      <c r="AL7" s="308"/>
    </row>
    <row r="8" spans="1:248" s="109" customFormat="1" ht="12.75" customHeight="1" x14ac:dyDescent="0.2">
      <c r="A8" s="52"/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313">
        <f>SUM(K7:R7)-T7</f>
        <v>0</v>
      </c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52"/>
      <c r="AJ8" s="52"/>
      <c r="AK8" s="52"/>
      <c r="AL8" s="52"/>
    </row>
    <row r="9" spans="1:248" ht="12.75" customHeight="1" x14ac:dyDescent="0.2">
      <c r="A9" s="22"/>
      <c r="B9" s="22"/>
      <c r="C9" s="22"/>
      <c r="D9" s="22"/>
      <c r="E9" s="22"/>
      <c r="F9" s="22"/>
      <c r="G9" s="31"/>
      <c r="H9" s="22"/>
      <c r="I9" s="3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</row>
    <row r="10" spans="1:248" ht="12.75" customHeight="1" x14ac:dyDescent="0.2">
      <c r="A10" s="22"/>
      <c r="B10" s="22"/>
      <c r="C10" s="22"/>
      <c r="D10" s="22"/>
      <c r="E10" s="22"/>
      <c r="F10" s="22"/>
      <c r="G10" s="527" t="str">
        <f>JULY!G10</f>
        <v>UNITED STEELWORKERS - LOCAL UNION</v>
      </c>
      <c r="H10" s="527"/>
      <c r="I10" s="527"/>
      <c r="J10" s="11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11" t="s">
        <v>436</v>
      </c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</row>
    <row r="11" spans="1:248" ht="12.75" customHeight="1" x14ac:dyDescent="0.2">
      <c r="A11" s="22"/>
      <c r="B11" s="137" t="s">
        <v>51</v>
      </c>
      <c r="C11" s="73" t="s">
        <v>164</v>
      </c>
      <c r="D11" s="137" t="s">
        <v>238</v>
      </c>
      <c r="E11" s="44">
        <f>JANUARY!E11</f>
        <v>0</v>
      </c>
      <c r="F11" s="22"/>
      <c r="G11" s="31"/>
      <c r="H11" s="22"/>
      <c r="I11" s="5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137"/>
      <c r="AJ11" s="179" t="str">
        <f>C11</f>
        <v>AUGUST</v>
      </c>
      <c r="AK11" s="44">
        <f>E11</f>
        <v>0</v>
      </c>
    </row>
    <row r="12" spans="1:248" ht="12.75" customHeight="1" x14ac:dyDescent="0.2">
      <c r="A12" s="22"/>
      <c r="B12" s="137" t="s">
        <v>52</v>
      </c>
      <c r="C12" s="177" t="s">
        <v>143</v>
      </c>
      <c r="D12" s="110"/>
      <c r="E12" s="110"/>
      <c r="F12" s="22"/>
      <c r="G12" s="31"/>
      <c r="H12" s="22"/>
      <c r="I12" s="5" t="s">
        <v>53</v>
      </c>
      <c r="J12" s="22"/>
      <c r="K12" s="22"/>
      <c r="L12" s="5"/>
      <c r="M12" s="22"/>
      <c r="N12" s="22"/>
      <c r="O12" s="22"/>
      <c r="P12" s="33"/>
      <c r="Q12" s="22"/>
      <c r="R12" s="33"/>
      <c r="S12" s="22"/>
      <c r="T12" s="22"/>
      <c r="U12" s="22"/>
      <c r="V12" s="22"/>
      <c r="W12" s="22"/>
      <c r="X12" s="22"/>
      <c r="Y12" s="22"/>
      <c r="Z12" s="22"/>
      <c r="AA12" s="22"/>
      <c r="AB12" s="34" t="s">
        <v>54</v>
      </c>
      <c r="AC12" s="22"/>
      <c r="AD12" s="22"/>
      <c r="AE12" s="22"/>
      <c r="AF12" s="22"/>
      <c r="AG12" s="22"/>
      <c r="AH12" s="22"/>
      <c r="AI12" s="137" t="str">
        <f>B12</f>
        <v>Page No.</v>
      </c>
      <c r="AJ12" s="180" t="str">
        <f>C12</f>
        <v>1</v>
      </c>
      <c r="AK12" s="172"/>
      <c r="AL12" s="111"/>
    </row>
    <row r="13" spans="1:248" ht="12.75" customHeight="1" x14ac:dyDescent="0.2">
      <c r="A13" s="3"/>
      <c r="B13" s="3"/>
      <c r="C13" s="3"/>
      <c r="D13" s="3"/>
      <c r="E13" s="3"/>
      <c r="F13" s="3"/>
      <c r="G13" s="35"/>
      <c r="H13" s="3"/>
      <c r="I13" s="5"/>
      <c r="J13" s="3"/>
      <c r="K13" s="3"/>
      <c r="L13" s="2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22"/>
      <c r="AF13" s="3"/>
      <c r="AG13" s="3"/>
      <c r="AH13" s="3"/>
      <c r="AI13" s="33"/>
      <c r="AJ13" s="44"/>
      <c r="AK13" s="56"/>
      <c r="AL13" s="3"/>
    </row>
    <row r="14" spans="1:248" ht="12.75" customHeight="1" x14ac:dyDescent="0.2">
      <c r="A14" s="36"/>
      <c r="B14" s="36"/>
      <c r="C14" s="36"/>
      <c r="D14" s="36"/>
      <c r="E14" s="36"/>
      <c r="F14" s="36"/>
      <c r="G14" s="37"/>
      <c r="H14" s="36"/>
      <c r="I14" s="38"/>
      <c r="J14" s="36"/>
      <c r="K14" s="36"/>
      <c r="L14" s="38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8"/>
      <c r="AF14" s="36"/>
      <c r="AG14" s="36"/>
      <c r="AH14" s="36"/>
      <c r="AI14" s="36"/>
      <c r="AJ14" s="57"/>
      <c r="AK14" s="36"/>
      <c r="AL14" s="36"/>
    </row>
    <row r="15" spans="1:248" customFormat="1" ht="12.75" customHeight="1" x14ac:dyDescent="0.2">
      <c r="A15" s="1"/>
      <c r="B15" s="484" t="s">
        <v>55</v>
      </c>
      <c r="C15" s="473"/>
      <c r="D15" s="473"/>
      <c r="E15" s="473"/>
      <c r="F15" s="474"/>
      <c r="G15" s="21"/>
      <c r="H15" s="2" t="s">
        <v>56</v>
      </c>
      <c r="I15" s="95"/>
      <c r="J15" s="473" t="s">
        <v>255</v>
      </c>
      <c r="K15" s="474"/>
      <c r="L15" s="3"/>
      <c r="M15" s="3"/>
      <c r="N15" s="3"/>
      <c r="O15" s="5" t="s">
        <v>57</v>
      </c>
      <c r="P15" s="3"/>
      <c r="Q15" s="3"/>
      <c r="R15" s="1"/>
      <c r="S15" s="3"/>
      <c r="T15" s="1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3"/>
      <c r="AJ15" s="3"/>
      <c r="AK15" s="1"/>
      <c r="AL15" s="3"/>
    </row>
    <row r="16" spans="1:248" customFormat="1" ht="12.75" customHeight="1" x14ac:dyDescent="0.2">
      <c r="A16" s="1"/>
      <c r="B16" s="3"/>
      <c r="C16" s="3"/>
      <c r="D16" s="3"/>
      <c r="E16" s="188"/>
      <c r="F16" s="1"/>
      <c r="G16" s="21"/>
      <c r="H16" s="13"/>
      <c r="I16" s="96"/>
      <c r="J16" s="3"/>
      <c r="K16" s="1"/>
      <c r="L16" s="3"/>
      <c r="M16" s="3"/>
      <c r="N16" s="3"/>
      <c r="O16" s="3"/>
      <c r="P16" s="3"/>
      <c r="Q16" s="3"/>
      <c r="R16" s="1"/>
      <c r="S16" s="3"/>
      <c r="T16" s="1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13"/>
      <c r="AJ16" s="3"/>
      <c r="AK16" s="1"/>
      <c r="AL16" s="3"/>
    </row>
    <row r="17" spans="1:38" customFormat="1" ht="12.75" customHeight="1" thickBot="1" x14ac:dyDescent="0.25">
      <c r="A17" s="29"/>
      <c r="B17" s="26">
        <v>1</v>
      </c>
      <c r="C17" s="26">
        <v>2</v>
      </c>
      <c r="D17" s="26">
        <v>3</v>
      </c>
      <c r="E17" s="26">
        <v>4</v>
      </c>
      <c r="F17" s="28">
        <v>5</v>
      </c>
      <c r="G17" s="39">
        <v>6</v>
      </c>
      <c r="H17" s="28">
        <v>7</v>
      </c>
      <c r="I17" s="97">
        <v>8</v>
      </c>
      <c r="J17" s="26">
        <v>9</v>
      </c>
      <c r="K17" s="28">
        <v>10</v>
      </c>
      <c r="L17" s="26">
        <v>11</v>
      </c>
      <c r="M17" s="26" t="s">
        <v>1</v>
      </c>
      <c r="N17" s="26">
        <v>12</v>
      </c>
      <c r="O17" s="26">
        <v>13</v>
      </c>
      <c r="P17" s="26">
        <v>14</v>
      </c>
      <c r="Q17" s="26">
        <v>15</v>
      </c>
      <c r="R17" s="28" t="s">
        <v>2</v>
      </c>
      <c r="S17" s="25"/>
      <c r="T17" s="29"/>
      <c r="U17" s="26">
        <v>16</v>
      </c>
      <c r="V17" s="26">
        <v>17</v>
      </c>
      <c r="W17" s="26">
        <v>18</v>
      </c>
      <c r="X17" s="26">
        <v>19</v>
      </c>
      <c r="Y17" s="26">
        <v>20</v>
      </c>
      <c r="Z17" s="26" t="s">
        <v>3</v>
      </c>
      <c r="AA17" s="26">
        <v>21</v>
      </c>
      <c r="AB17" s="26">
        <v>22</v>
      </c>
      <c r="AC17" s="26">
        <v>23</v>
      </c>
      <c r="AD17" s="26">
        <v>24</v>
      </c>
      <c r="AE17" s="26">
        <v>25</v>
      </c>
      <c r="AF17" s="26">
        <v>26</v>
      </c>
      <c r="AG17" s="26">
        <v>27</v>
      </c>
      <c r="AH17" s="26">
        <v>28</v>
      </c>
      <c r="AI17" s="30">
        <v>29</v>
      </c>
      <c r="AJ17" s="26">
        <v>30</v>
      </c>
      <c r="AK17" s="28">
        <v>31</v>
      </c>
      <c r="AL17" s="25"/>
    </row>
    <row r="18" spans="1:38" s="4" customFormat="1" ht="12.75" customHeight="1" thickTop="1" x14ac:dyDescent="0.2">
      <c r="A18" s="1"/>
      <c r="B18" s="84" t="s">
        <v>4</v>
      </c>
      <c r="C18" s="98"/>
      <c r="D18" s="84" t="s">
        <v>5</v>
      </c>
      <c r="E18" s="185" t="s">
        <v>6</v>
      </c>
      <c r="F18" s="83" t="s">
        <v>7</v>
      </c>
      <c r="G18" s="160"/>
      <c r="H18" s="83"/>
      <c r="I18" s="100"/>
      <c r="J18" s="84"/>
      <c r="K18" s="83"/>
      <c r="L18" s="84" t="s">
        <v>237</v>
      </c>
      <c r="M18" s="84"/>
      <c r="N18" s="84" t="s">
        <v>235</v>
      </c>
      <c r="O18" s="101" t="s">
        <v>481</v>
      </c>
      <c r="P18" s="274"/>
      <c r="Q18" s="84" t="s">
        <v>391</v>
      </c>
      <c r="R18" s="83" t="s">
        <v>274</v>
      </c>
      <c r="S18" s="103"/>
      <c r="T18" s="67"/>
      <c r="U18" s="475" t="s">
        <v>256</v>
      </c>
      <c r="V18" s="476"/>
      <c r="W18" s="476"/>
      <c r="X18" s="476"/>
      <c r="Y18" s="477"/>
      <c r="Z18" s="84" t="s">
        <v>10</v>
      </c>
      <c r="AA18" s="84" t="s">
        <v>11</v>
      </c>
      <c r="AB18" s="84" t="s">
        <v>205</v>
      </c>
      <c r="AC18" s="84" t="s">
        <v>12</v>
      </c>
      <c r="AD18" s="84" t="s">
        <v>13</v>
      </c>
      <c r="AE18" s="84" t="s">
        <v>14</v>
      </c>
      <c r="AF18" s="84"/>
      <c r="AG18" s="84"/>
      <c r="AH18" s="101"/>
      <c r="AI18" s="102"/>
      <c r="AJ18" s="84" t="s">
        <v>15</v>
      </c>
      <c r="AK18" s="83" t="s">
        <v>7</v>
      </c>
      <c r="AL18" s="3"/>
    </row>
    <row r="19" spans="1:38" s="4" customFormat="1" ht="12.75" customHeight="1" x14ac:dyDescent="0.2">
      <c r="A19" s="1"/>
      <c r="B19" s="84" t="s">
        <v>8</v>
      </c>
      <c r="C19" s="84" t="s">
        <v>16</v>
      </c>
      <c r="D19" s="84" t="s">
        <v>17</v>
      </c>
      <c r="E19" s="186" t="s">
        <v>8</v>
      </c>
      <c r="F19" s="83" t="s">
        <v>18</v>
      </c>
      <c r="G19" s="160" t="s">
        <v>19</v>
      </c>
      <c r="H19" s="83" t="s">
        <v>20</v>
      </c>
      <c r="I19" s="100" t="s">
        <v>394</v>
      </c>
      <c r="J19" s="84" t="s">
        <v>21</v>
      </c>
      <c r="K19" s="83" t="s">
        <v>22</v>
      </c>
      <c r="L19" s="84" t="s">
        <v>392</v>
      </c>
      <c r="M19" s="84" t="s">
        <v>393</v>
      </c>
      <c r="N19" s="84" t="s">
        <v>262</v>
      </c>
      <c r="O19" s="101" t="s">
        <v>262</v>
      </c>
      <c r="P19" s="186" t="s">
        <v>23</v>
      </c>
      <c r="Q19" s="84" t="s">
        <v>8</v>
      </c>
      <c r="R19" s="83" t="s">
        <v>8</v>
      </c>
      <c r="S19" s="103"/>
      <c r="T19" s="67"/>
      <c r="U19" s="84" t="s">
        <v>25</v>
      </c>
      <c r="V19" s="84" t="s">
        <v>26</v>
      </c>
      <c r="W19" s="84" t="s">
        <v>27</v>
      </c>
      <c r="X19" s="84" t="s">
        <v>28</v>
      </c>
      <c r="Y19" s="84" t="s">
        <v>136</v>
      </c>
      <c r="Z19" s="84" t="s">
        <v>252</v>
      </c>
      <c r="AA19" s="84" t="s">
        <v>137</v>
      </c>
      <c r="AB19" s="84" t="s">
        <v>204</v>
      </c>
      <c r="AC19" s="84" t="s">
        <v>30</v>
      </c>
      <c r="AD19" s="84" t="s">
        <v>140</v>
      </c>
      <c r="AE19" s="84" t="s">
        <v>31</v>
      </c>
      <c r="AF19" s="84" t="s">
        <v>32</v>
      </c>
      <c r="AG19" s="84" t="s">
        <v>206</v>
      </c>
      <c r="AH19" s="101" t="s">
        <v>16</v>
      </c>
      <c r="AI19" s="99" t="s">
        <v>34</v>
      </c>
      <c r="AJ19" s="84" t="s">
        <v>35</v>
      </c>
      <c r="AK19" s="83" t="s">
        <v>18</v>
      </c>
      <c r="AL19" s="3"/>
    </row>
    <row r="20" spans="1:38" s="4" customFormat="1" ht="12.75" customHeight="1" thickBot="1" x14ac:dyDescent="0.25">
      <c r="A20" s="6"/>
      <c r="B20" s="85" t="s">
        <v>36</v>
      </c>
      <c r="C20" s="85" t="s">
        <v>37</v>
      </c>
      <c r="D20" s="85" t="s">
        <v>38</v>
      </c>
      <c r="E20" s="187" t="s">
        <v>39</v>
      </c>
      <c r="F20" s="104" t="s">
        <v>40</v>
      </c>
      <c r="G20" s="161"/>
      <c r="H20" s="104"/>
      <c r="I20" s="105" t="s">
        <v>41</v>
      </c>
      <c r="J20" s="85"/>
      <c r="K20" s="104"/>
      <c r="L20" s="85" t="s">
        <v>237</v>
      </c>
      <c r="M20" s="85"/>
      <c r="N20" s="85" t="s">
        <v>236</v>
      </c>
      <c r="O20" s="106" t="s">
        <v>236</v>
      </c>
      <c r="P20" s="275"/>
      <c r="Q20" s="276" t="s">
        <v>24</v>
      </c>
      <c r="R20" s="277" t="s">
        <v>24</v>
      </c>
      <c r="S20" s="108"/>
      <c r="T20" s="76"/>
      <c r="U20" s="85" t="s">
        <v>42</v>
      </c>
      <c r="V20" s="85" t="s">
        <v>43</v>
      </c>
      <c r="W20" s="85"/>
      <c r="X20" s="85" t="s">
        <v>44</v>
      </c>
      <c r="Y20" s="85" t="s">
        <v>30</v>
      </c>
      <c r="Z20" s="85" t="s">
        <v>30</v>
      </c>
      <c r="AA20" s="85" t="s">
        <v>138</v>
      </c>
      <c r="AB20" s="85" t="s">
        <v>15</v>
      </c>
      <c r="AC20" s="85" t="s">
        <v>139</v>
      </c>
      <c r="AD20" s="85" t="s">
        <v>141</v>
      </c>
      <c r="AE20" s="85" t="s">
        <v>47</v>
      </c>
      <c r="AF20" s="85" t="s">
        <v>48</v>
      </c>
      <c r="AG20" s="85" t="s">
        <v>15</v>
      </c>
      <c r="AH20" s="106" t="s">
        <v>30</v>
      </c>
      <c r="AI20" s="107"/>
      <c r="AJ20" s="85" t="s">
        <v>49</v>
      </c>
      <c r="AK20" s="104" t="s">
        <v>188</v>
      </c>
      <c r="AL20" s="7"/>
    </row>
    <row r="21" spans="1:38" s="22" customFormat="1" ht="12.75" customHeight="1" thickTop="1" x14ac:dyDescent="0.2">
      <c r="A21" s="8"/>
      <c r="B21" s="364"/>
      <c r="C21" s="364"/>
      <c r="D21" s="364"/>
      <c r="E21" s="376"/>
      <c r="F21" s="363"/>
      <c r="G21" s="132" t="str">
        <f>$C$11</f>
        <v>AUGUST</v>
      </c>
      <c r="H21" s="14" t="s">
        <v>58</v>
      </c>
      <c r="I21" s="15"/>
      <c r="J21" s="377">
        <f>JULY!E2</f>
        <v>0</v>
      </c>
      <c r="K21" s="55"/>
      <c r="L21" s="371"/>
      <c r="M21" s="371"/>
      <c r="N21" s="371"/>
      <c r="O21" s="375"/>
      <c r="P21" s="375"/>
      <c r="Q21" s="371"/>
      <c r="R21" s="55"/>
      <c r="S21" s="9"/>
      <c r="T21" s="8"/>
      <c r="U21" s="371"/>
      <c r="V21" s="371"/>
      <c r="W21" s="371"/>
      <c r="X21" s="371"/>
      <c r="Y21" s="371"/>
      <c r="Z21" s="371"/>
      <c r="AA21" s="371"/>
      <c r="AB21" s="371"/>
      <c r="AC21" s="371"/>
      <c r="AD21" s="371"/>
      <c r="AE21" s="371"/>
      <c r="AF21" s="371"/>
      <c r="AG21" s="371"/>
      <c r="AH21" s="372"/>
      <c r="AI21" s="373"/>
      <c r="AJ21" s="371"/>
      <c r="AK21" s="55"/>
      <c r="AL21" s="9"/>
    </row>
    <row r="22" spans="1:38" s="22" customFormat="1" ht="12.75" customHeight="1" x14ac:dyDescent="0.2">
      <c r="A22" s="8">
        <v>1</v>
      </c>
      <c r="B22" s="343"/>
      <c r="C22" s="343"/>
      <c r="D22" s="343"/>
      <c r="E22" s="343"/>
      <c r="F22" s="345"/>
      <c r="G22" s="438"/>
      <c r="H22" s="287"/>
      <c r="I22" s="439"/>
      <c r="J22" s="364">
        <f t="shared" ref="J22:J52" si="2">SUM(B22:F22)</f>
        <v>0</v>
      </c>
      <c r="K22" s="363">
        <f>SUM(U22:AK22)-SUM(L22:R22)</f>
        <v>0</v>
      </c>
      <c r="L22" s="343"/>
      <c r="M22" s="343"/>
      <c r="N22" s="343"/>
      <c r="O22" s="367"/>
      <c r="P22" s="344"/>
      <c r="Q22" s="343"/>
      <c r="R22" s="345"/>
      <c r="S22" s="16" t="s">
        <v>59</v>
      </c>
      <c r="T22" s="8">
        <v>1</v>
      </c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343"/>
      <c r="AG22" s="343"/>
      <c r="AH22" s="367"/>
      <c r="AI22" s="287"/>
      <c r="AJ22" s="343"/>
      <c r="AK22" s="345"/>
      <c r="AL22" s="16" t="s">
        <v>59</v>
      </c>
    </row>
    <row r="23" spans="1:38" s="22" customFormat="1" ht="12.75" customHeight="1" x14ac:dyDescent="0.2">
      <c r="A23" s="8">
        <v>2</v>
      </c>
      <c r="B23" s="343"/>
      <c r="C23" s="343"/>
      <c r="D23" s="343"/>
      <c r="E23" s="343"/>
      <c r="F23" s="345"/>
      <c r="G23" s="438"/>
      <c r="H23" s="287"/>
      <c r="I23" s="439"/>
      <c r="J23" s="364">
        <f t="shared" si="2"/>
        <v>0</v>
      </c>
      <c r="K23" s="363">
        <f t="shared" ref="K23:K52" si="3">SUM(U23:AK23)-SUM(L23:R23)</f>
        <v>0</v>
      </c>
      <c r="L23" s="343"/>
      <c r="M23" s="343"/>
      <c r="N23" s="343"/>
      <c r="O23" s="367"/>
      <c r="P23" s="344"/>
      <c r="Q23" s="343"/>
      <c r="R23" s="345"/>
      <c r="S23" s="16" t="s">
        <v>60</v>
      </c>
      <c r="T23" s="8">
        <v>2</v>
      </c>
      <c r="U23" s="343"/>
      <c r="V23" s="343"/>
      <c r="W23" s="343"/>
      <c r="X23" s="343"/>
      <c r="Y23" s="343"/>
      <c r="Z23" s="343"/>
      <c r="AA23" s="343"/>
      <c r="AB23" s="343"/>
      <c r="AC23" s="343"/>
      <c r="AD23" s="343"/>
      <c r="AE23" s="343"/>
      <c r="AF23" s="343"/>
      <c r="AG23" s="343"/>
      <c r="AH23" s="367"/>
      <c r="AI23" s="287"/>
      <c r="AJ23" s="343"/>
      <c r="AK23" s="345"/>
      <c r="AL23" s="16" t="s">
        <v>60</v>
      </c>
    </row>
    <row r="24" spans="1:38" s="22" customFormat="1" ht="12.75" customHeight="1" x14ac:dyDescent="0.2">
      <c r="A24" s="8">
        <v>3</v>
      </c>
      <c r="B24" s="343"/>
      <c r="C24" s="343"/>
      <c r="D24" s="343"/>
      <c r="E24" s="343"/>
      <c r="F24" s="345"/>
      <c r="G24" s="438"/>
      <c r="H24" s="287"/>
      <c r="I24" s="439"/>
      <c r="J24" s="364">
        <f t="shared" si="2"/>
        <v>0</v>
      </c>
      <c r="K24" s="363">
        <f t="shared" si="3"/>
        <v>0</v>
      </c>
      <c r="L24" s="343"/>
      <c r="M24" s="343"/>
      <c r="N24" s="343"/>
      <c r="O24" s="367"/>
      <c r="P24" s="344"/>
      <c r="Q24" s="343"/>
      <c r="R24" s="345"/>
      <c r="S24" s="16" t="s">
        <v>61</v>
      </c>
      <c r="T24" s="8">
        <v>3</v>
      </c>
      <c r="U24" s="343"/>
      <c r="V24" s="343"/>
      <c r="W24" s="343"/>
      <c r="X24" s="343"/>
      <c r="Y24" s="343"/>
      <c r="Z24" s="343"/>
      <c r="AA24" s="343"/>
      <c r="AB24" s="343"/>
      <c r="AC24" s="343"/>
      <c r="AD24" s="343"/>
      <c r="AE24" s="343"/>
      <c r="AF24" s="343"/>
      <c r="AG24" s="343"/>
      <c r="AH24" s="367"/>
      <c r="AI24" s="287"/>
      <c r="AJ24" s="343"/>
      <c r="AK24" s="345"/>
      <c r="AL24" s="16" t="s">
        <v>61</v>
      </c>
    </row>
    <row r="25" spans="1:38" s="22" customFormat="1" ht="12.75" customHeight="1" x14ac:dyDescent="0.2">
      <c r="A25" s="8">
        <v>4</v>
      </c>
      <c r="B25" s="343"/>
      <c r="C25" s="343"/>
      <c r="D25" s="343"/>
      <c r="E25" s="343"/>
      <c r="F25" s="345"/>
      <c r="G25" s="438"/>
      <c r="H25" s="287"/>
      <c r="I25" s="439"/>
      <c r="J25" s="364">
        <f t="shared" si="2"/>
        <v>0</v>
      </c>
      <c r="K25" s="363">
        <f t="shared" si="3"/>
        <v>0</v>
      </c>
      <c r="L25" s="343"/>
      <c r="M25" s="343"/>
      <c r="N25" s="343"/>
      <c r="O25" s="367"/>
      <c r="P25" s="344"/>
      <c r="Q25" s="343"/>
      <c r="R25" s="345"/>
      <c r="S25" s="16" t="s">
        <v>62</v>
      </c>
      <c r="T25" s="8">
        <v>4</v>
      </c>
      <c r="U25" s="343"/>
      <c r="V25" s="343"/>
      <c r="W25" s="343"/>
      <c r="X25" s="343"/>
      <c r="Y25" s="343"/>
      <c r="Z25" s="343"/>
      <c r="AA25" s="343"/>
      <c r="AB25" s="343"/>
      <c r="AC25" s="343"/>
      <c r="AD25" s="343"/>
      <c r="AE25" s="343"/>
      <c r="AF25" s="343"/>
      <c r="AG25" s="343"/>
      <c r="AH25" s="367"/>
      <c r="AI25" s="287"/>
      <c r="AJ25" s="343"/>
      <c r="AK25" s="345"/>
      <c r="AL25" s="16" t="s">
        <v>62</v>
      </c>
    </row>
    <row r="26" spans="1:38" s="22" customFormat="1" ht="12.75" customHeight="1" x14ac:dyDescent="0.2">
      <c r="A26" s="8">
        <v>5</v>
      </c>
      <c r="B26" s="343"/>
      <c r="C26" s="343"/>
      <c r="D26" s="343"/>
      <c r="E26" s="343"/>
      <c r="F26" s="345"/>
      <c r="G26" s="440"/>
      <c r="H26" s="287"/>
      <c r="I26" s="439"/>
      <c r="J26" s="364">
        <f t="shared" si="2"/>
        <v>0</v>
      </c>
      <c r="K26" s="363">
        <f t="shared" si="3"/>
        <v>0</v>
      </c>
      <c r="L26" s="343"/>
      <c r="M26" s="343"/>
      <c r="N26" s="343"/>
      <c r="O26" s="367"/>
      <c r="P26" s="344"/>
      <c r="Q26" s="343"/>
      <c r="R26" s="345"/>
      <c r="S26" s="16" t="s">
        <v>63</v>
      </c>
      <c r="T26" s="8">
        <v>5</v>
      </c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67"/>
      <c r="AI26" s="287"/>
      <c r="AJ26" s="343"/>
      <c r="AK26" s="345"/>
      <c r="AL26" s="16" t="s">
        <v>63</v>
      </c>
    </row>
    <row r="27" spans="1:38" s="22" customFormat="1" ht="12.75" customHeight="1" x14ac:dyDescent="0.2">
      <c r="A27" s="17">
        <v>6</v>
      </c>
      <c r="B27" s="346"/>
      <c r="C27" s="346"/>
      <c r="D27" s="346"/>
      <c r="E27" s="346"/>
      <c r="F27" s="348"/>
      <c r="G27" s="438"/>
      <c r="H27" s="288"/>
      <c r="I27" s="441"/>
      <c r="J27" s="364">
        <f t="shared" si="2"/>
        <v>0</v>
      </c>
      <c r="K27" s="363">
        <f t="shared" si="3"/>
        <v>0</v>
      </c>
      <c r="L27" s="346"/>
      <c r="M27" s="346"/>
      <c r="N27" s="346"/>
      <c r="O27" s="368"/>
      <c r="P27" s="347"/>
      <c r="Q27" s="346"/>
      <c r="R27" s="348"/>
      <c r="S27" s="18" t="s">
        <v>64</v>
      </c>
      <c r="T27" s="17">
        <v>6</v>
      </c>
      <c r="U27" s="346"/>
      <c r="V27" s="346"/>
      <c r="W27" s="346"/>
      <c r="X27" s="346"/>
      <c r="Y27" s="346"/>
      <c r="Z27" s="346"/>
      <c r="AA27" s="346"/>
      <c r="AB27" s="346"/>
      <c r="AC27" s="346"/>
      <c r="AD27" s="346"/>
      <c r="AE27" s="346"/>
      <c r="AF27" s="346"/>
      <c r="AG27" s="346"/>
      <c r="AH27" s="368"/>
      <c r="AI27" s="288"/>
      <c r="AJ27" s="346"/>
      <c r="AK27" s="348"/>
      <c r="AL27" s="18" t="s">
        <v>64</v>
      </c>
    </row>
    <row r="28" spans="1:38" s="22" customFormat="1" ht="12.75" customHeight="1" x14ac:dyDescent="0.2">
      <c r="A28" s="8">
        <v>7</v>
      </c>
      <c r="B28" s="343"/>
      <c r="C28" s="343"/>
      <c r="D28" s="343"/>
      <c r="E28" s="343"/>
      <c r="F28" s="345"/>
      <c r="G28" s="438"/>
      <c r="H28" s="287"/>
      <c r="I28" s="439"/>
      <c r="J28" s="364">
        <f t="shared" si="2"/>
        <v>0</v>
      </c>
      <c r="K28" s="363">
        <f t="shared" si="3"/>
        <v>0</v>
      </c>
      <c r="L28" s="343"/>
      <c r="M28" s="343"/>
      <c r="N28" s="343"/>
      <c r="O28" s="367"/>
      <c r="P28" s="344"/>
      <c r="Q28" s="343"/>
      <c r="R28" s="345"/>
      <c r="S28" s="16" t="s">
        <v>65</v>
      </c>
      <c r="T28" s="8">
        <v>7</v>
      </c>
      <c r="U28" s="343"/>
      <c r="V28" s="343"/>
      <c r="W28" s="343"/>
      <c r="X28" s="343"/>
      <c r="Y28" s="343"/>
      <c r="Z28" s="343"/>
      <c r="AA28" s="343"/>
      <c r="AB28" s="343"/>
      <c r="AC28" s="343"/>
      <c r="AD28" s="343"/>
      <c r="AE28" s="343"/>
      <c r="AF28" s="343"/>
      <c r="AG28" s="343"/>
      <c r="AH28" s="367"/>
      <c r="AI28" s="287"/>
      <c r="AJ28" s="343"/>
      <c r="AK28" s="345"/>
      <c r="AL28" s="16" t="s">
        <v>65</v>
      </c>
    </row>
    <row r="29" spans="1:38" s="22" customFormat="1" ht="12.75" customHeight="1" x14ac:dyDescent="0.2">
      <c r="A29" s="8">
        <v>8</v>
      </c>
      <c r="B29" s="343"/>
      <c r="C29" s="343"/>
      <c r="D29" s="343"/>
      <c r="E29" s="343"/>
      <c r="F29" s="345"/>
      <c r="G29" s="438"/>
      <c r="H29" s="287"/>
      <c r="I29" s="439"/>
      <c r="J29" s="364">
        <f t="shared" si="2"/>
        <v>0</v>
      </c>
      <c r="K29" s="363">
        <f t="shared" si="3"/>
        <v>0</v>
      </c>
      <c r="L29" s="343"/>
      <c r="M29" s="343"/>
      <c r="N29" s="343"/>
      <c r="O29" s="367"/>
      <c r="P29" s="344"/>
      <c r="Q29" s="343"/>
      <c r="R29" s="345"/>
      <c r="S29" s="16" t="s">
        <v>66</v>
      </c>
      <c r="T29" s="8">
        <v>8</v>
      </c>
      <c r="U29" s="343"/>
      <c r="V29" s="343"/>
      <c r="W29" s="343"/>
      <c r="X29" s="343"/>
      <c r="Y29" s="343"/>
      <c r="Z29" s="343"/>
      <c r="AA29" s="343"/>
      <c r="AB29" s="343"/>
      <c r="AC29" s="343"/>
      <c r="AD29" s="343"/>
      <c r="AE29" s="343"/>
      <c r="AF29" s="343"/>
      <c r="AG29" s="343"/>
      <c r="AH29" s="367"/>
      <c r="AI29" s="287"/>
      <c r="AJ29" s="343"/>
      <c r="AK29" s="345"/>
      <c r="AL29" s="16" t="s">
        <v>66</v>
      </c>
    </row>
    <row r="30" spans="1:38" s="22" customFormat="1" ht="12.75" customHeight="1" x14ac:dyDescent="0.2">
      <c r="A30" s="8">
        <v>9</v>
      </c>
      <c r="B30" s="343"/>
      <c r="C30" s="343"/>
      <c r="D30" s="343"/>
      <c r="E30" s="343"/>
      <c r="F30" s="345"/>
      <c r="G30" s="438"/>
      <c r="H30" s="287"/>
      <c r="I30" s="439"/>
      <c r="J30" s="364">
        <f t="shared" si="2"/>
        <v>0</v>
      </c>
      <c r="K30" s="363">
        <f t="shared" si="3"/>
        <v>0</v>
      </c>
      <c r="L30" s="343"/>
      <c r="M30" s="343"/>
      <c r="N30" s="343"/>
      <c r="O30" s="367"/>
      <c r="P30" s="344"/>
      <c r="Q30" s="343"/>
      <c r="R30" s="345"/>
      <c r="S30" s="16" t="s">
        <v>67</v>
      </c>
      <c r="T30" s="8">
        <v>9</v>
      </c>
      <c r="U30" s="343"/>
      <c r="V30" s="343"/>
      <c r="W30" s="343"/>
      <c r="X30" s="343"/>
      <c r="Y30" s="343"/>
      <c r="Z30" s="343"/>
      <c r="AA30" s="343"/>
      <c r="AB30" s="343"/>
      <c r="AC30" s="343"/>
      <c r="AD30" s="343"/>
      <c r="AE30" s="343"/>
      <c r="AF30" s="343"/>
      <c r="AG30" s="343"/>
      <c r="AH30" s="367"/>
      <c r="AI30" s="287"/>
      <c r="AJ30" s="343"/>
      <c r="AK30" s="345"/>
      <c r="AL30" s="16" t="s">
        <v>67</v>
      </c>
    </row>
    <row r="31" spans="1:38" s="22" customFormat="1" ht="12.75" customHeight="1" x14ac:dyDescent="0.2">
      <c r="A31" s="8">
        <v>10</v>
      </c>
      <c r="B31" s="343"/>
      <c r="C31" s="343"/>
      <c r="D31" s="343"/>
      <c r="E31" s="343"/>
      <c r="F31" s="345"/>
      <c r="G31" s="438"/>
      <c r="H31" s="287"/>
      <c r="I31" s="439"/>
      <c r="J31" s="364">
        <f t="shared" si="2"/>
        <v>0</v>
      </c>
      <c r="K31" s="363">
        <f t="shared" si="3"/>
        <v>0</v>
      </c>
      <c r="L31" s="343"/>
      <c r="M31" s="343"/>
      <c r="N31" s="343"/>
      <c r="O31" s="367"/>
      <c r="P31" s="344"/>
      <c r="Q31" s="343"/>
      <c r="R31" s="345"/>
      <c r="S31" s="16" t="s">
        <v>68</v>
      </c>
      <c r="T31" s="8">
        <v>10</v>
      </c>
      <c r="U31" s="343"/>
      <c r="V31" s="343"/>
      <c r="W31" s="343"/>
      <c r="X31" s="343"/>
      <c r="Y31" s="343"/>
      <c r="Z31" s="343"/>
      <c r="AA31" s="343"/>
      <c r="AB31" s="343"/>
      <c r="AC31" s="343"/>
      <c r="AD31" s="343"/>
      <c r="AE31" s="343"/>
      <c r="AF31" s="343"/>
      <c r="AG31" s="343"/>
      <c r="AH31" s="367"/>
      <c r="AI31" s="287"/>
      <c r="AJ31" s="343"/>
      <c r="AK31" s="345"/>
      <c r="AL31" s="16" t="s">
        <v>68</v>
      </c>
    </row>
    <row r="32" spans="1:38" s="22" customFormat="1" ht="12.75" customHeight="1" x14ac:dyDescent="0.2">
      <c r="A32" s="8">
        <v>11</v>
      </c>
      <c r="B32" s="343"/>
      <c r="C32" s="343"/>
      <c r="D32" s="343"/>
      <c r="E32" s="343"/>
      <c r="F32" s="345"/>
      <c r="G32" s="438"/>
      <c r="H32" s="287"/>
      <c r="I32" s="439"/>
      <c r="J32" s="364">
        <f t="shared" si="2"/>
        <v>0</v>
      </c>
      <c r="K32" s="363">
        <f t="shared" si="3"/>
        <v>0</v>
      </c>
      <c r="L32" s="343"/>
      <c r="M32" s="343"/>
      <c r="N32" s="343"/>
      <c r="O32" s="367"/>
      <c r="P32" s="344"/>
      <c r="Q32" s="343"/>
      <c r="R32" s="345"/>
      <c r="S32" s="16" t="s">
        <v>69</v>
      </c>
      <c r="T32" s="8">
        <v>11</v>
      </c>
      <c r="U32" s="343"/>
      <c r="V32" s="343"/>
      <c r="W32" s="343"/>
      <c r="X32" s="343"/>
      <c r="Y32" s="343"/>
      <c r="Z32" s="343"/>
      <c r="AA32" s="343"/>
      <c r="AB32" s="343"/>
      <c r="AC32" s="343"/>
      <c r="AD32" s="343"/>
      <c r="AE32" s="343"/>
      <c r="AF32" s="343"/>
      <c r="AG32" s="343"/>
      <c r="AH32" s="367"/>
      <c r="AI32" s="287"/>
      <c r="AJ32" s="343"/>
      <c r="AK32" s="345"/>
      <c r="AL32" s="16" t="s">
        <v>69</v>
      </c>
    </row>
    <row r="33" spans="1:38" s="22" customFormat="1" ht="12.75" customHeight="1" x14ac:dyDescent="0.2">
      <c r="A33" s="8">
        <v>12</v>
      </c>
      <c r="B33" s="343"/>
      <c r="C33" s="343"/>
      <c r="D33" s="343"/>
      <c r="E33" s="343"/>
      <c r="F33" s="345"/>
      <c r="G33" s="438"/>
      <c r="H33" s="287"/>
      <c r="I33" s="439"/>
      <c r="J33" s="364">
        <f t="shared" si="2"/>
        <v>0</v>
      </c>
      <c r="K33" s="363">
        <f t="shared" si="3"/>
        <v>0</v>
      </c>
      <c r="L33" s="343"/>
      <c r="M33" s="343"/>
      <c r="N33" s="343"/>
      <c r="O33" s="367"/>
      <c r="P33" s="344"/>
      <c r="Q33" s="343"/>
      <c r="R33" s="345"/>
      <c r="S33" s="16" t="s">
        <v>70</v>
      </c>
      <c r="T33" s="8">
        <v>12</v>
      </c>
      <c r="U33" s="343"/>
      <c r="V33" s="343"/>
      <c r="W33" s="343"/>
      <c r="X33" s="343"/>
      <c r="Y33" s="343"/>
      <c r="Z33" s="343"/>
      <c r="AA33" s="343"/>
      <c r="AB33" s="343"/>
      <c r="AC33" s="343"/>
      <c r="AD33" s="343"/>
      <c r="AE33" s="343"/>
      <c r="AF33" s="343"/>
      <c r="AG33" s="343"/>
      <c r="AH33" s="367"/>
      <c r="AI33" s="287"/>
      <c r="AJ33" s="343"/>
      <c r="AK33" s="345"/>
      <c r="AL33" s="16" t="s">
        <v>70</v>
      </c>
    </row>
    <row r="34" spans="1:38" s="22" customFormat="1" ht="12.75" customHeight="1" x14ac:dyDescent="0.2">
      <c r="A34" s="8">
        <v>13</v>
      </c>
      <c r="B34" s="343"/>
      <c r="C34" s="343"/>
      <c r="D34" s="343"/>
      <c r="E34" s="343"/>
      <c r="F34" s="345"/>
      <c r="G34" s="438"/>
      <c r="H34" s="287"/>
      <c r="I34" s="439"/>
      <c r="J34" s="364">
        <f t="shared" si="2"/>
        <v>0</v>
      </c>
      <c r="K34" s="363">
        <f t="shared" si="3"/>
        <v>0</v>
      </c>
      <c r="L34" s="343"/>
      <c r="M34" s="343"/>
      <c r="N34" s="343"/>
      <c r="O34" s="367"/>
      <c r="P34" s="344"/>
      <c r="Q34" s="343"/>
      <c r="R34" s="345"/>
      <c r="S34" s="16" t="s">
        <v>71</v>
      </c>
      <c r="T34" s="8">
        <v>13</v>
      </c>
      <c r="U34" s="343"/>
      <c r="V34" s="343"/>
      <c r="W34" s="343"/>
      <c r="X34" s="343"/>
      <c r="Y34" s="343"/>
      <c r="Z34" s="343"/>
      <c r="AA34" s="343"/>
      <c r="AB34" s="343"/>
      <c r="AC34" s="343"/>
      <c r="AD34" s="343"/>
      <c r="AE34" s="343"/>
      <c r="AF34" s="343"/>
      <c r="AG34" s="343"/>
      <c r="AH34" s="367"/>
      <c r="AI34" s="287"/>
      <c r="AJ34" s="343"/>
      <c r="AK34" s="345"/>
      <c r="AL34" s="16" t="s">
        <v>71</v>
      </c>
    </row>
    <row r="35" spans="1:38" s="22" customFormat="1" ht="12.75" customHeight="1" x14ac:dyDescent="0.2">
      <c r="A35" s="8">
        <v>14</v>
      </c>
      <c r="B35" s="343"/>
      <c r="C35" s="343"/>
      <c r="D35" s="343"/>
      <c r="E35" s="343"/>
      <c r="F35" s="345"/>
      <c r="G35" s="438"/>
      <c r="H35" s="287"/>
      <c r="I35" s="439"/>
      <c r="J35" s="364">
        <f t="shared" si="2"/>
        <v>0</v>
      </c>
      <c r="K35" s="363">
        <f t="shared" si="3"/>
        <v>0</v>
      </c>
      <c r="L35" s="343"/>
      <c r="M35" s="343"/>
      <c r="N35" s="343"/>
      <c r="O35" s="367"/>
      <c r="P35" s="344"/>
      <c r="Q35" s="343"/>
      <c r="R35" s="345"/>
      <c r="S35" s="16" t="s">
        <v>72</v>
      </c>
      <c r="T35" s="8">
        <v>14</v>
      </c>
      <c r="U35" s="343"/>
      <c r="V35" s="343"/>
      <c r="W35" s="343"/>
      <c r="X35" s="343"/>
      <c r="Y35" s="343"/>
      <c r="Z35" s="343"/>
      <c r="AA35" s="343"/>
      <c r="AB35" s="343"/>
      <c r="AC35" s="343"/>
      <c r="AD35" s="343"/>
      <c r="AE35" s="343"/>
      <c r="AF35" s="343"/>
      <c r="AG35" s="343"/>
      <c r="AH35" s="367"/>
      <c r="AI35" s="287"/>
      <c r="AJ35" s="343"/>
      <c r="AK35" s="345"/>
      <c r="AL35" s="16" t="s">
        <v>72</v>
      </c>
    </row>
    <row r="36" spans="1:38" s="22" customFormat="1" ht="12.75" customHeight="1" x14ac:dyDescent="0.2">
      <c r="A36" s="8">
        <v>15</v>
      </c>
      <c r="B36" s="343"/>
      <c r="C36" s="343"/>
      <c r="D36" s="343"/>
      <c r="E36" s="343"/>
      <c r="F36" s="345"/>
      <c r="G36" s="438"/>
      <c r="H36" s="287"/>
      <c r="I36" s="439"/>
      <c r="J36" s="364">
        <f t="shared" si="2"/>
        <v>0</v>
      </c>
      <c r="K36" s="363">
        <f t="shared" si="3"/>
        <v>0</v>
      </c>
      <c r="L36" s="343"/>
      <c r="M36" s="343"/>
      <c r="N36" s="343"/>
      <c r="O36" s="367"/>
      <c r="P36" s="344"/>
      <c r="Q36" s="343"/>
      <c r="R36" s="345"/>
      <c r="S36" s="16" t="s">
        <v>73</v>
      </c>
      <c r="T36" s="8">
        <v>15</v>
      </c>
      <c r="U36" s="343"/>
      <c r="V36" s="343"/>
      <c r="W36" s="343"/>
      <c r="X36" s="343"/>
      <c r="Y36" s="343"/>
      <c r="Z36" s="343"/>
      <c r="AA36" s="343"/>
      <c r="AB36" s="343"/>
      <c r="AC36" s="343"/>
      <c r="AD36" s="343"/>
      <c r="AE36" s="343"/>
      <c r="AF36" s="343"/>
      <c r="AG36" s="343"/>
      <c r="AH36" s="367"/>
      <c r="AI36" s="287"/>
      <c r="AJ36" s="343"/>
      <c r="AK36" s="345"/>
      <c r="AL36" s="16" t="s">
        <v>73</v>
      </c>
    </row>
    <row r="37" spans="1:38" s="22" customFormat="1" ht="12.75" customHeight="1" x14ac:dyDescent="0.2">
      <c r="A37" s="8">
        <v>16</v>
      </c>
      <c r="B37" s="343"/>
      <c r="C37" s="343"/>
      <c r="D37" s="343"/>
      <c r="E37" s="343"/>
      <c r="F37" s="345"/>
      <c r="G37" s="438"/>
      <c r="H37" s="287"/>
      <c r="I37" s="439"/>
      <c r="J37" s="364">
        <f t="shared" si="2"/>
        <v>0</v>
      </c>
      <c r="K37" s="363">
        <f t="shared" si="3"/>
        <v>0</v>
      </c>
      <c r="L37" s="343"/>
      <c r="M37" s="343"/>
      <c r="N37" s="343"/>
      <c r="O37" s="367"/>
      <c r="P37" s="344"/>
      <c r="Q37" s="343"/>
      <c r="R37" s="345"/>
      <c r="S37" s="16" t="s">
        <v>74</v>
      </c>
      <c r="T37" s="8">
        <v>16</v>
      </c>
      <c r="U37" s="343"/>
      <c r="V37" s="343"/>
      <c r="W37" s="343"/>
      <c r="X37" s="343"/>
      <c r="Y37" s="343"/>
      <c r="Z37" s="343"/>
      <c r="AA37" s="343"/>
      <c r="AB37" s="343"/>
      <c r="AC37" s="343"/>
      <c r="AD37" s="343"/>
      <c r="AE37" s="343"/>
      <c r="AF37" s="343"/>
      <c r="AG37" s="343"/>
      <c r="AH37" s="367"/>
      <c r="AI37" s="287"/>
      <c r="AJ37" s="343"/>
      <c r="AK37" s="345"/>
      <c r="AL37" s="16" t="s">
        <v>74</v>
      </c>
    </row>
    <row r="38" spans="1:38" s="22" customFormat="1" ht="12.75" customHeight="1" x14ac:dyDescent="0.2">
      <c r="A38" s="8">
        <v>17</v>
      </c>
      <c r="B38" s="343"/>
      <c r="C38" s="343"/>
      <c r="D38" s="343"/>
      <c r="E38" s="343"/>
      <c r="F38" s="345"/>
      <c r="G38" s="438"/>
      <c r="H38" s="287"/>
      <c r="I38" s="439"/>
      <c r="J38" s="364">
        <f t="shared" si="2"/>
        <v>0</v>
      </c>
      <c r="K38" s="363">
        <f t="shared" si="3"/>
        <v>0</v>
      </c>
      <c r="L38" s="343"/>
      <c r="M38" s="343"/>
      <c r="N38" s="343"/>
      <c r="O38" s="367"/>
      <c r="P38" s="344"/>
      <c r="Q38" s="343"/>
      <c r="R38" s="345"/>
      <c r="S38" s="16" t="s">
        <v>75</v>
      </c>
      <c r="T38" s="8">
        <v>17</v>
      </c>
      <c r="U38" s="343"/>
      <c r="V38" s="343"/>
      <c r="W38" s="343"/>
      <c r="X38" s="343"/>
      <c r="Y38" s="343"/>
      <c r="Z38" s="343"/>
      <c r="AA38" s="343"/>
      <c r="AB38" s="343"/>
      <c r="AC38" s="343"/>
      <c r="AD38" s="343"/>
      <c r="AE38" s="343"/>
      <c r="AF38" s="343"/>
      <c r="AG38" s="343"/>
      <c r="AH38" s="367"/>
      <c r="AI38" s="287"/>
      <c r="AJ38" s="343"/>
      <c r="AK38" s="345"/>
      <c r="AL38" s="16" t="s">
        <v>75</v>
      </c>
    </row>
    <row r="39" spans="1:38" s="22" customFormat="1" ht="12.75" customHeight="1" x14ac:dyDescent="0.2">
      <c r="A39" s="8">
        <v>18</v>
      </c>
      <c r="B39" s="343"/>
      <c r="C39" s="343"/>
      <c r="D39" s="343"/>
      <c r="E39" s="343"/>
      <c r="F39" s="345"/>
      <c r="G39" s="438"/>
      <c r="H39" s="287"/>
      <c r="I39" s="439"/>
      <c r="J39" s="364">
        <f t="shared" si="2"/>
        <v>0</v>
      </c>
      <c r="K39" s="363">
        <f t="shared" si="3"/>
        <v>0</v>
      </c>
      <c r="L39" s="343"/>
      <c r="M39" s="343"/>
      <c r="N39" s="343"/>
      <c r="O39" s="367"/>
      <c r="P39" s="344"/>
      <c r="Q39" s="343"/>
      <c r="R39" s="345"/>
      <c r="S39" s="16" t="s">
        <v>76</v>
      </c>
      <c r="T39" s="8">
        <v>18</v>
      </c>
      <c r="U39" s="343"/>
      <c r="V39" s="343"/>
      <c r="W39" s="343"/>
      <c r="X39" s="343"/>
      <c r="Y39" s="343"/>
      <c r="Z39" s="343"/>
      <c r="AA39" s="343"/>
      <c r="AB39" s="343"/>
      <c r="AC39" s="343"/>
      <c r="AD39" s="343"/>
      <c r="AE39" s="343"/>
      <c r="AF39" s="343"/>
      <c r="AG39" s="343"/>
      <c r="AH39" s="367"/>
      <c r="AI39" s="287"/>
      <c r="AJ39" s="343"/>
      <c r="AK39" s="345"/>
      <c r="AL39" s="16" t="s">
        <v>76</v>
      </c>
    </row>
    <row r="40" spans="1:38" s="22" customFormat="1" ht="12.75" customHeight="1" x14ac:dyDescent="0.2">
      <c r="A40" s="8">
        <v>19</v>
      </c>
      <c r="B40" s="343"/>
      <c r="C40" s="343"/>
      <c r="D40" s="343"/>
      <c r="E40" s="343"/>
      <c r="F40" s="345"/>
      <c r="G40" s="438"/>
      <c r="H40" s="287"/>
      <c r="I40" s="439"/>
      <c r="J40" s="364">
        <f t="shared" si="2"/>
        <v>0</v>
      </c>
      <c r="K40" s="363">
        <f t="shared" si="3"/>
        <v>0</v>
      </c>
      <c r="L40" s="343"/>
      <c r="M40" s="343"/>
      <c r="N40" s="343"/>
      <c r="O40" s="367"/>
      <c r="P40" s="344"/>
      <c r="Q40" s="343"/>
      <c r="R40" s="345"/>
      <c r="S40" s="16" t="s">
        <v>77</v>
      </c>
      <c r="T40" s="8">
        <v>19</v>
      </c>
      <c r="U40" s="343"/>
      <c r="V40" s="343"/>
      <c r="W40" s="343"/>
      <c r="X40" s="343"/>
      <c r="Y40" s="343"/>
      <c r="Z40" s="343"/>
      <c r="AA40" s="343"/>
      <c r="AB40" s="343"/>
      <c r="AC40" s="343"/>
      <c r="AD40" s="343"/>
      <c r="AE40" s="343"/>
      <c r="AF40" s="343"/>
      <c r="AG40" s="343"/>
      <c r="AH40" s="367"/>
      <c r="AI40" s="287"/>
      <c r="AJ40" s="343"/>
      <c r="AK40" s="345"/>
      <c r="AL40" s="16" t="s">
        <v>77</v>
      </c>
    </row>
    <row r="41" spans="1:38" s="22" customFormat="1" ht="12.75" customHeight="1" x14ac:dyDescent="0.2">
      <c r="A41" s="8">
        <v>20</v>
      </c>
      <c r="B41" s="343"/>
      <c r="C41" s="343"/>
      <c r="D41" s="343"/>
      <c r="E41" s="343"/>
      <c r="F41" s="345"/>
      <c r="G41" s="438"/>
      <c r="H41" s="287"/>
      <c r="I41" s="439"/>
      <c r="J41" s="364">
        <f t="shared" si="2"/>
        <v>0</v>
      </c>
      <c r="K41" s="363">
        <f t="shared" si="3"/>
        <v>0</v>
      </c>
      <c r="L41" s="343"/>
      <c r="M41" s="343"/>
      <c r="N41" s="343"/>
      <c r="O41" s="367"/>
      <c r="P41" s="344"/>
      <c r="Q41" s="343"/>
      <c r="R41" s="345"/>
      <c r="S41" s="16" t="s">
        <v>78</v>
      </c>
      <c r="T41" s="8">
        <v>20</v>
      </c>
      <c r="U41" s="343"/>
      <c r="V41" s="343"/>
      <c r="W41" s="343"/>
      <c r="X41" s="343"/>
      <c r="Y41" s="343"/>
      <c r="Z41" s="343"/>
      <c r="AA41" s="343"/>
      <c r="AB41" s="343"/>
      <c r="AC41" s="343"/>
      <c r="AD41" s="343"/>
      <c r="AE41" s="343"/>
      <c r="AF41" s="343"/>
      <c r="AG41" s="343"/>
      <c r="AH41" s="367"/>
      <c r="AI41" s="287"/>
      <c r="AJ41" s="343"/>
      <c r="AK41" s="345"/>
      <c r="AL41" s="16" t="s">
        <v>78</v>
      </c>
    </row>
    <row r="42" spans="1:38" s="22" customFormat="1" ht="12.75" customHeight="1" x14ac:dyDescent="0.2">
      <c r="A42" s="8">
        <v>21</v>
      </c>
      <c r="B42" s="343"/>
      <c r="C42" s="343"/>
      <c r="D42" s="343"/>
      <c r="E42" s="343"/>
      <c r="F42" s="345"/>
      <c r="G42" s="438"/>
      <c r="H42" s="287"/>
      <c r="I42" s="439"/>
      <c r="J42" s="364">
        <f t="shared" si="2"/>
        <v>0</v>
      </c>
      <c r="K42" s="363">
        <f t="shared" si="3"/>
        <v>0</v>
      </c>
      <c r="L42" s="343"/>
      <c r="M42" s="343"/>
      <c r="N42" s="343"/>
      <c r="O42" s="367"/>
      <c r="P42" s="344"/>
      <c r="Q42" s="343"/>
      <c r="R42" s="345"/>
      <c r="S42" s="16" t="s">
        <v>79</v>
      </c>
      <c r="T42" s="8">
        <v>21</v>
      </c>
      <c r="U42" s="343"/>
      <c r="V42" s="343"/>
      <c r="W42" s="343"/>
      <c r="X42" s="343"/>
      <c r="Y42" s="343"/>
      <c r="Z42" s="343"/>
      <c r="AA42" s="343"/>
      <c r="AB42" s="343"/>
      <c r="AC42" s="343"/>
      <c r="AD42" s="343"/>
      <c r="AE42" s="343"/>
      <c r="AF42" s="343"/>
      <c r="AG42" s="343"/>
      <c r="AH42" s="367"/>
      <c r="AI42" s="287"/>
      <c r="AJ42" s="343"/>
      <c r="AK42" s="345"/>
      <c r="AL42" s="16" t="s">
        <v>79</v>
      </c>
    </row>
    <row r="43" spans="1:38" s="22" customFormat="1" ht="12.75" customHeight="1" x14ac:dyDescent="0.2">
      <c r="A43" s="8">
        <v>22</v>
      </c>
      <c r="B43" s="343"/>
      <c r="C43" s="343"/>
      <c r="D43" s="343"/>
      <c r="E43" s="343"/>
      <c r="F43" s="345"/>
      <c r="G43" s="438"/>
      <c r="H43" s="287"/>
      <c r="I43" s="439"/>
      <c r="J43" s="364">
        <f t="shared" si="2"/>
        <v>0</v>
      </c>
      <c r="K43" s="363">
        <f t="shared" si="3"/>
        <v>0</v>
      </c>
      <c r="L43" s="343"/>
      <c r="M43" s="343"/>
      <c r="N43" s="343"/>
      <c r="O43" s="367"/>
      <c r="P43" s="344"/>
      <c r="Q43" s="343"/>
      <c r="R43" s="345"/>
      <c r="S43" s="16" t="s">
        <v>80</v>
      </c>
      <c r="T43" s="8">
        <v>22</v>
      </c>
      <c r="U43" s="343"/>
      <c r="V43" s="343"/>
      <c r="W43" s="343"/>
      <c r="X43" s="343"/>
      <c r="Y43" s="343"/>
      <c r="Z43" s="343"/>
      <c r="AA43" s="343"/>
      <c r="AB43" s="343"/>
      <c r="AC43" s="343"/>
      <c r="AD43" s="343"/>
      <c r="AE43" s="343"/>
      <c r="AF43" s="343"/>
      <c r="AG43" s="343"/>
      <c r="AH43" s="367"/>
      <c r="AI43" s="287"/>
      <c r="AJ43" s="343"/>
      <c r="AK43" s="345"/>
      <c r="AL43" s="16" t="s">
        <v>80</v>
      </c>
    </row>
    <row r="44" spans="1:38" s="22" customFormat="1" ht="12.75" customHeight="1" x14ac:dyDescent="0.2">
      <c r="A44" s="8">
        <v>23</v>
      </c>
      <c r="B44" s="343"/>
      <c r="C44" s="343"/>
      <c r="D44" s="343"/>
      <c r="E44" s="343"/>
      <c r="F44" s="345"/>
      <c r="G44" s="438"/>
      <c r="H44" s="287"/>
      <c r="I44" s="439"/>
      <c r="J44" s="364">
        <f t="shared" si="2"/>
        <v>0</v>
      </c>
      <c r="K44" s="363">
        <f t="shared" si="3"/>
        <v>0</v>
      </c>
      <c r="L44" s="343"/>
      <c r="M44" s="343"/>
      <c r="N44" s="343"/>
      <c r="O44" s="367"/>
      <c r="P44" s="344"/>
      <c r="Q44" s="343"/>
      <c r="R44" s="345"/>
      <c r="S44" s="16" t="s">
        <v>81</v>
      </c>
      <c r="T44" s="8">
        <v>23</v>
      </c>
      <c r="U44" s="343"/>
      <c r="V44" s="343"/>
      <c r="W44" s="343"/>
      <c r="X44" s="343"/>
      <c r="Y44" s="343"/>
      <c r="Z44" s="343"/>
      <c r="AA44" s="343"/>
      <c r="AB44" s="343"/>
      <c r="AC44" s="343"/>
      <c r="AD44" s="343"/>
      <c r="AE44" s="343"/>
      <c r="AF44" s="343"/>
      <c r="AG44" s="343"/>
      <c r="AH44" s="367"/>
      <c r="AI44" s="287"/>
      <c r="AJ44" s="343"/>
      <c r="AK44" s="345"/>
      <c r="AL44" s="16" t="s">
        <v>81</v>
      </c>
    </row>
    <row r="45" spans="1:38" s="22" customFormat="1" ht="12.75" customHeight="1" x14ac:dyDescent="0.2">
      <c r="A45" s="8">
        <v>24</v>
      </c>
      <c r="B45" s="343"/>
      <c r="C45" s="343"/>
      <c r="D45" s="343"/>
      <c r="E45" s="343"/>
      <c r="F45" s="345"/>
      <c r="G45" s="438"/>
      <c r="H45" s="287"/>
      <c r="I45" s="439"/>
      <c r="J45" s="364">
        <f t="shared" si="2"/>
        <v>0</v>
      </c>
      <c r="K45" s="363">
        <f t="shared" si="3"/>
        <v>0</v>
      </c>
      <c r="L45" s="343"/>
      <c r="M45" s="343"/>
      <c r="N45" s="343"/>
      <c r="O45" s="367"/>
      <c r="P45" s="344"/>
      <c r="Q45" s="343"/>
      <c r="R45" s="345"/>
      <c r="S45" s="16" t="s">
        <v>82</v>
      </c>
      <c r="T45" s="8">
        <v>24</v>
      </c>
      <c r="U45" s="343"/>
      <c r="V45" s="343"/>
      <c r="W45" s="343"/>
      <c r="X45" s="343"/>
      <c r="Y45" s="343"/>
      <c r="Z45" s="343"/>
      <c r="AA45" s="343"/>
      <c r="AB45" s="343"/>
      <c r="AC45" s="343"/>
      <c r="AD45" s="343"/>
      <c r="AE45" s="343"/>
      <c r="AF45" s="343"/>
      <c r="AG45" s="343"/>
      <c r="AH45" s="367"/>
      <c r="AI45" s="287"/>
      <c r="AJ45" s="343"/>
      <c r="AK45" s="345"/>
      <c r="AL45" s="16" t="s">
        <v>82</v>
      </c>
    </row>
    <row r="46" spans="1:38" s="22" customFormat="1" ht="12.75" customHeight="1" x14ac:dyDescent="0.2">
      <c r="A46" s="8">
        <v>25</v>
      </c>
      <c r="B46" s="343"/>
      <c r="C46" s="343"/>
      <c r="D46" s="343"/>
      <c r="E46" s="343"/>
      <c r="F46" s="345"/>
      <c r="G46" s="438"/>
      <c r="H46" s="287"/>
      <c r="I46" s="439"/>
      <c r="J46" s="364">
        <f t="shared" si="2"/>
        <v>0</v>
      </c>
      <c r="K46" s="363">
        <f t="shared" si="3"/>
        <v>0</v>
      </c>
      <c r="L46" s="343"/>
      <c r="M46" s="343"/>
      <c r="N46" s="343"/>
      <c r="O46" s="367"/>
      <c r="P46" s="344"/>
      <c r="Q46" s="343"/>
      <c r="R46" s="345"/>
      <c r="S46" s="16" t="s">
        <v>83</v>
      </c>
      <c r="T46" s="8">
        <v>25</v>
      </c>
      <c r="U46" s="343"/>
      <c r="V46" s="343"/>
      <c r="W46" s="343"/>
      <c r="X46" s="343"/>
      <c r="Y46" s="343"/>
      <c r="Z46" s="343"/>
      <c r="AA46" s="343"/>
      <c r="AB46" s="343"/>
      <c r="AC46" s="343"/>
      <c r="AD46" s="343"/>
      <c r="AE46" s="343"/>
      <c r="AF46" s="343"/>
      <c r="AG46" s="343"/>
      <c r="AH46" s="367"/>
      <c r="AI46" s="287"/>
      <c r="AJ46" s="343"/>
      <c r="AK46" s="345"/>
      <c r="AL46" s="16" t="s">
        <v>83</v>
      </c>
    </row>
    <row r="47" spans="1:38" s="22" customFormat="1" ht="12.75" customHeight="1" x14ac:dyDescent="0.2">
      <c r="A47" s="8">
        <v>26</v>
      </c>
      <c r="B47" s="343"/>
      <c r="C47" s="343"/>
      <c r="D47" s="343"/>
      <c r="E47" s="343"/>
      <c r="F47" s="345"/>
      <c r="G47" s="438"/>
      <c r="H47" s="287"/>
      <c r="I47" s="439"/>
      <c r="J47" s="364">
        <f t="shared" si="2"/>
        <v>0</v>
      </c>
      <c r="K47" s="363">
        <f t="shared" si="3"/>
        <v>0</v>
      </c>
      <c r="L47" s="343"/>
      <c r="M47" s="343"/>
      <c r="N47" s="343"/>
      <c r="O47" s="367"/>
      <c r="P47" s="344"/>
      <c r="Q47" s="343"/>
      <c r="R47" s="345"/>
      <c r="S47" s="16" t="s">
        <v>84</v>
      </c>
      <c r="T47" s="8">
        <v>26</v>
      </c>
      <c r="U47" s="343"/>
      <c r="V47" s="343"/>
      <c r="W47" s="343"/>
      <c r="X47" s="343"/>
      <c r="Y47" s="343"/>
      <c r="Z47" s="343"/>
      <c r="AA47" s="343"/>
      <c r="AB47" s="343"/>
      <c r="AC47" s="343"/>
      <c r="AD47" s="343"/>
      <c r="AE47" s="343"/>
      <c r="AF47" s="343"/>
      <c r="AG47" s="343"/>
      <c r="AH47" s="367"/>
      <c r="AI47" s="287"/>
      <c r="AJ47" s="343"/>
      <c r="AK47" s="345"/>
      <c r="AL47" s="16" t="s">
        <v>84</v>
      </c>
    </row>
    <row r="48" spans="1:38" s="22" customFormat="1" ht="12.75" customHeight="1" x14ac:dyDescent="0.2">
      <c r="A48" s="8">
        <v>27</v>
      </c>
      <c r="B48" s="343"/>
      <c r="C48" s="343"/>
      <c r="D48" s="343"/>
      <c r="E48" s="343"/>
      <c r="F48" s="345"/>
      <c r="G48" s="438"/>
      <c r="H48" s="287"/>
      <c r="I48" s="439"/>
      <c r="J48" s="364">
        <f t="shared" si="2"/>
        <v>0</v>
      </c>
      <c r="K48" s="363">
        <f t="shared" si="3"/>
        <v>0</v>
      </c>
      <c r="L48" s="343"/>
      <c r="M48" s="343"/>
      <c r="N48" s="343"/>
      <c r="O48" s="367"/>
      <c r="P48" s="344"/>
      <c r="Q48" s="343"/>
      <c r="R48" s="345"/>
      <c r="S48" s="16" t="s">
        <v>85</v>
      </c>
      <c r="T48" s="8">
        <v>27</v>
      </c>
      <c r="U48" s="343"/>
      <c r="V48" s="343"/>
      <c r="W48" s="343"/>
      <c r="X48" s="343"/>
      <c r="Y48" s="343"/>
      <c r="Z48" s="343"/>
      <c r="AA48" s="343"/>
      <c r="AB48" s="343"/>
      <c r="AC48" s="343"/>
      <c r="AD48" s="343"/>
      <c r="AE48" s="343"/>
      <c r="AF48" s="343"/>
      <c r="AG48" s="343"/>
      <c r="AH48" s="367"/>
      <c r="AI48" s="287"/>
      <c r="AJ48" s="343"/>
      <c r="AK48" s="345"/>
      <c r="AL48" s="16" t="s">
        <v>85</v>
      </c>
    </row>
    <row r="49" spans="1:38" s="22" customFormat="1" ht="12.75" customHeight="1" x14ac:dyDescent="0.2">
      <c r="A49" s="8">
        <v>28</v>
      </c>
      <c r="B49" s="343"/>
      <c r="C49" s="343"/>
      <c r="D49" s="343"/>
      <c r="E49" s="343"/>
      <c r="F49" s="345"/>
      <c r="G49" s="438"/>
      <c r="H49" s="287"/>
      <c r="I49" s="439"/>
      <c r="J49" s="364">
        <f t="shared" si="2"/>
        <v>0</v>
      </c>
      <c r="K49" s="363">
        <f t="shared" si="3"/>
        <v>0</v>
      </c>
      <c r="L49" s="343"/>
      <c r="M49" s="343"/>
      <c r="N49" s="343"/>
      <c r="O49" s="367"/>
      <c r="P49" s="344"/>
      <c r="Q49" s="343"/>
      <c r="R49" s="345"/>
      <c r="S49" s="16" t="s">
        <v>86</v>
      </c>
      <c r="T49" s="8">
        <v>28</v>
      </c>
      <c r="U49" s="343"/>
      <c r="V49" s="343"/>
      <c r="W49" s="343"/>
      <c r="X49" s="343"/>
      <c r="Y49" s="343"/>
      <c r="Z49" s="343"/>
      <c r="AA49" s="343"/>
      <c r="AB49" s="343"/>
      <c r="AC49" s="343"/>
      <c r="AD49" s="343"/>
      <c r="AE49" s="343"/>
      <c r="AF49" s="343"/>
      <c r="AG49" s="343"/>
      <c r="AH49" s="367"/>
      <c r="AI49" s="287"/>
      <c r="AJ49" s="343"/>
      <c r="AK49" s="345"/>
      <c r="AL49" s="16" t="s">
        <v>86</v>
      </c>
    </row>
    <row r="50" spans="1:38" s="22" customFormat="1" ht="12.75" customHeight="1" x14ac:dyDescent="0.2">
      <c r="A50" s="8">
        <v>29</v>
      </c>
      <c r="B50" s="343"/>
      <c r="C50" s="343"/>
      <c r="D50" s="343"/>
      <c r="E50" s="343"/>
      <c r="F50" s="345"/>
      <c r="G50" s="438"/>
      <c r="H50" s="287"/>
      <c r="I50" s="439"/>
      <c r="J50" s="364">
        <f t="shared" si="2"/>
        <v>0</v>
      </c>
      <c r="K50" s="363">
        <f t="shared" si="3"/>
        <v>0</v>
      </c>
      <c r="L50" s="343"/>
      <c r="M50" s="343"/>
      <c r="N50" s="343"/>
      <c r="O50" s="367"/>
      <c r="P50" s="344"/>
      <c r="Q50" s="343"/>
      <c r="R50" s="345"/>
      <c r="S50" s="16" t="s">
        <v>87</v>
      </c>
      <c r="T50" s="8">
        <v>29</v>
      </c>
      <c r="U50" s="343"/>
      <c r="V50" s="343"/>
      <c r="W50" s="343"/>
      <c r="X50" s="347"/>
      <c r="Y50" s="343"/>
      <c r="Z50" s="343"/>
      <c r="AA50" s="343"/>
      <c r="AB50" s="343"/>
      <c r="AC50" s="343"/>
      <c r="AD50" s="343"/>
      <c r="AE50" s="343"/>
      <c r="AF50" s="343"/>
      <c r="AG50" s="343"/>
      <c r="AH50" s="367"/>
      <c r="AI50" s="287"/>
      <c r="AJ50" s="343"/>
      <c r="AK50" s="345"/>
      <c r="AL50" s="16" t="s">
        <v>87</v>
      </c>
    </row>
    <row r="51" spans="1:38" s="22" customFormat="1" ht="12.75" customHeight="1" x14ac:dyDescent="0.2">
      <c r="A51" s="8">
        <v>30</v>
      </c>
      <c r="B51" s="343"/>
      <c r="C51" s="343"/>
      <c r="D51" s="343"/>
      <c r="E51" s="343"/>
      <c r="F51" s="345"/>
      <c r="G51" s="442"/>
      <c r="H51" s="287"/>
      <c r="I51" s="439"/>
      <c r="J51" s="364">
        <f t="shared" si="2"/>
        <v>0</v>
      </c>
      <c r="K51" s="363">
        <f t="shared" si="3"/>
        <v>0</v>
      </c>
      <c r="L51" s="343"/>
      <c r="M51" s="343"/>
      <c r="N51" s="343"/>
      <c r="O51" s="367"/>
      <c r="P51" s="344"/>
      <c r="Q51" s="343"/>
      <c r="R51" s="345"/>
      <c r="S51" s="16" t="s">
        <v>88</v>
      </c>
      <c r="T51" s="8">
        <v>30</v>
      </c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67"/>
      <c r="AI51" s="287"/>
      <c r="AJ51" s="343"/>
      <c r="AK51" s="345"/>
      <c r="AL51" s="16" t="s">
        <v>88</v>
      </c>
    </row>
    <row r="52" spans="1:38" s="22" customFormat="1" ht="12.75" customHeight="1" x14ac:dyDescent="0.2">
      <c r="A52" s="19">
        <v>31</v>
      </c>
      <c r="B52" s="349"/>
      <c r="C52" s="349"/>
      <c r="D52" s="349"/>
      <c r="E52" s="349"/>
      <c r="F52" s="351"/>
      <c r="G52" s="443"/>
      <c r="H52" s="289"/>
      <c r="I52" s="444"/>
      <c r="J52" s="445">
        <f t="shared" si="2"/>
        <v>0</v>
      </c>
      <c r="K52" s="365">
        <f t="shared" si="3"/>
        <v>0</v>
      </c>
      <c r="L52" s="349"/>
      <c r="M52" s="349"/>
      <c r="N52" s="349"/>
      <c r="O52" s="369"/>
      <c r="P52" s="350"/>
      <c r="Q52" s="349"/>
      <c r="R52" s="351"/>
      <c r="S52" s="20" t="s">
        <v>89</v>
      </c>
      <c r="T52" s="19">
        <v>31</v>
      </c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9"/>
      <c r="AH52" s="369"/>
      <c r="AI52" s="289"/>
      <c r="AJ52" s="349"/>
      <c r="AK52" s="351"/>
      <c r="AL52" s="20" t="s">
        <v>89</v>
      </c>
    </row>
    <row r="53" spans="1:38" s="297" customFormat="1" ht="12.75" customHeight="1" thickBot="1" x14ac:dyDescent="0.25">
      <c r="A53" s="298"/>
      <c r="B53" s="360">
        <f>SUM(B22:B52)</f>
        <v>0</v>
      </c>
      <c r="C53" s="360">
        <f>SUM(C22:C52)</f>
        <v>0</v>
      </c>
      <c r="D53" s="360">
        <f>SUM(D22:D52)</f>
        <v>0</v>
      </c>
      <c r="E53" s="361">
        <f>SUM(E22:E52)</f>
        <v>0</v>
      </c>
      <c r="F53" s="362">
        <f>SUM(F22:F52)</f>
        <v>0</v>
      </c>
      <c r="G53" s="306"/>
      <c r="H53" s="306" t="s">
        <v>90</v>
      </c>
      <c r="I53" s="314">
        <f>COUNTA(I22:I52)</f>
        <v>0</v>
      </c>
      <c r="J53" s="360">
        <f>SUM(J21:J52)</f>
        <v>0</v>
      </c>
      <c r="K53" s="360">
        <f t="shared" ref="K53:R53" si="4">SUM(K22:K52)</f>
        <v>0</v>
      </c>
      <c r="L53" s="360">
        <f t="shared" si="4"/>
        <v>0</v>
      </c>
      <c r="M53" s="360">
        <f t="shared" si="4"/>
        <v>0</v>
      </c>
      <c r="N53" s="360">
        <f t="shared" si="4"/>
        <v>0</v>
      </c>
      <c r="O53" s="361">
        <f t="shared" si="4"/>
        <v>0</v>
      </c>
      <c r="P53" s="361">
        <f t="shared" si="4"/>
        <v>0</v>
      </c>
      <c r="Q53" s="360">
        <f t="shared" si="4"/>
        <v>0</v>
      </c>
      <c r="R53" s="366">
        <f t="shared" si="4"/>
        <v>0</v>
      </c>
      <c r="S53" s="300"/>
      <c r="T53" s="298"/>
      <c r="U53" s="360">
        <f t="shared" ref="U53:AH53" si="5">SUM(U22:U52)</f>
        <v>0</v>
      </c>
      <c r="V53" s="360">
        <f t="shared" si="5"/>
        <v>0</v>
      </c>
      <c r="W53" s="360">
        <f t="shared" si="5"/>
        <v>0</v>
      </c>
      <c r="X53" s="360">
        <f t="shared" si="5"/>
        <v>0</v>
      </c>
      <c r="Y53" s="360">
        <f t="shared" si="5"/>
        <v>0</v>
      </c>
      <c r="Z53" s="360">
        <f t="shared" si="5"/>
        <v>0</v>
      </c>
      <c r="AA53" s="360">
        <f t="shared" si="5"/>
        <v>0</v>
      </c>
      <c r="AB53" s="360">
        <f t="shared" si="5"/>
        <v>0</v>
      </c>
      <c r="AC53" s="360">
        <f t="shared" si="5"/>
        <v>0</v>
      </c>
      <c r="AD53" s="360">
        <f t="shared" si="5"/>
        <v>0</v>
      </c>
      <c r="AE53" s="360">
        <f t="shared" si="5"/>
        <v>0</v>
      </c>
      <c r="AF53" s="360">
        <f t="shared" si="5"/>
        <v>0</v>
      </c>
      <c r="AG53" s="360">
        <f t="shared" si="5"/>
        <v>0</v>
      </c>
      <c r="AH53" s="362">
        <f t="shared" si="5"/>
        <v>0</v>
      </c>
      <c r="AI53" s="370"/>
      <c r="AJ53" s="360">
        <f>SUM(AJ22:AJ52)</f>
        <v>0</v>
      </c>
      <c r="AK53" s="366">
        <f>SUM(AK22:AK52)</f>
        <v>0</v>
      </c>
      <c r="AL53" s="300"/>
    </row>
    <row r="54" spans="1:38" ht="12.75" customHeight="1" thickTop="1" x14ac:dyDescent="0.2">
      <c r="A54" s="40"/>
      <c r="B54" s="40"/>
      <c r="C54" s="40"/>
      <c r="D54" s="40"/>
      <c r="E54" s="40"/>
      <c r="F54" s="40"/>
      <c r="G54" s="41"/>
      <c r="H54" s="40"/>
      <c r="I54" s="42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</row>
    <row r="55" spans="1:38" ht="12.75" customHeight="1" x14ac:dyDescent="0.2">
      <c r="A55" s="188"/>
      <c r="B55" s="188"/>
      <c r="C55" s="188"/>
      <c r="D55" s="188"/>
      <c r="E55" s="188"/>
      <c r="F55" s="188"/>
      <c r="G55" s="285"/>
      <c r="H55" s="188"/>
      <c r="I55" s="169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</row>
    <row r="56" spans="1:38" ht="12.75" customHeight="1" x14ac:dyDescent="0.2">
      <c r="A56" s="22"/>
      <c r="B56" s="22"/>
      <c r="C56" s="22"/>
      <c r="D56" s="22"/>
      <c r="E56" s="22"/>
      <c r="F56" s="22"/>
      <c r="G56" s="527" t="str">
        <f>$G$10</f>
        <v>UNITED STEELWORKERS - LOCAL UNION</v>
      </c>
      <c r="H56" s="527"/>
      <c r="I56" s="527"/>
      <c r="J56" s="11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11" t="str">
        <f>$AA$10</f>
        <v>FINANCIAL SECRETARY'S CASH BOOK</v>
      </c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</row>
    <row r="57" spans="1:38" ht="12.75" customHeight="1" x14ac:dyDescent="0.2">
      <c r="A57" s="22"/>
      <c r="B57" s="137" t="str">
        <f>$B$11</f>
        <v>Month</v>
      </c>
      <c r="C57" s="73" t="str">
        <f>$C$11</f>
        <v>AUGUST</v>
      </c>
      <c r="D57" s="137" t="str">
        <f>$D$11</f>
        <v>Year</v>
      </c>
      <c r="E57" s="44">
        <f>$E$11</f>
        <v>0</v>
      </c>
      <c r="F57" s="22"/>
      <c r="G57" s="31"/>
      <c r="H57" s="22"/>
      <c r="I57" s="5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137"/>
      <c r="AJ57" s="179" t="str">
        <f>$C$11</f>
        <v>AUGUST</v>
      </c>
      <c r="AK57" s="44">
        <f>$E$11</f>
        <v>0</v>
      </c>
    </row>
    <row r="58" spans="1:38" ht="12.75" customHeight="1" x14ac:dyDescent="0.2">
      <c r="A58" s="22"/>
      <c r="B58" s="137" t="str">
        <f>$B$12</f>
        <v>Page No.</v>
      </c>
      <c r="C58" s="177">
        <f>C12+1</f>
        <v>2</v>
      </c>
      <c r="D58" s="110"/>
      <c r="E58" s="110"/>
      <c r="F58" s="22"/>
      <c r="G58" s="31"/>
      <c r="H58" s="22"/>
      <c r="I58" s="5" t="s">
        <v>53</v>
      </c>
      <c r="J58" s="22"/>
      <c r="K58" s="22"/>
      <c r="L58" s="5"/>
      <c r="M58" s="22"/>
      <c r="N58" s="22"/>
      <c r="O58" s="22"/>
      <c r="P58" s="33"/>
      <c r="Q58" s="22"/>
      <c r="R58" s="33"/>
      <c r="S58" s="22"/>
      <c r="T58" s="22"/>
      <c r="U58" s="22"/>
      <c r="V58" s="22"/>
      <c r="W58" s="22"/>
      <c r="X58" s="22"/>
      <c r="Y58" s="22"/>
      <c r="Z58" s="22"/>
      <c r="AA58" s="22"/>
      <c r="AB58" s="34" t="s">
        <v>54</v>
      </c>
      <c r="AC58" s="22"/>
      <c r="AD58" s="22"/>
      <c r="AE58" s="22"/>
      <c r="AF58" s="22"/>
      <c r="AG58" s="22"/>
      <c r="AH58" s="22"/>
      <c r="AI58" s="137" t="str">
        <f>$B$12</f>
        <v>Page No.</v>
      </c>
      <c r="AJ58" s="323">
        <f>AJ12+1</f>
        <v>2</v>
      </c>
      <c r="AK58" s="172"/>
      <c r="AL58" s="111"/>
    </row>
    <row r="59" spans="1:38" ht="12.75" customHeight="1" x14ac:dyDescent="0.2">
      <c r="A59" s="3"/>
      <c r="B59" s="3"/>
      <c r="C59" s="3"/>
      <c r="D59" s="3"/>
      <c r="E59" s="3"/>
      <c r="F59" s="3"/>
      <c r="G59" s="35"/>
      <c r="H59" s="3"/>
      <c r="I59" s="5"/>
      <c r="J59" s="3"/>
      <c r="K59" s="3"/>
      <c r="L59" s="22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22"/>
      <c r="AF59" s="3"/>
      <c r="AG59" s="3"/>
      <c r="AH59" s="3"/>
      <c r="AI59" s="3"/>
      <c r="AJ59" s="3"/>
      <c r="AK59" s="3" t="s">
        <v>237</v>
      </c>
      <c r="AL59" s="3"/>
    </row>
    <row r="60" spans="1:38" ht="12.75" customHeight="1" x14ac:dyDescent="0.2">
      <c r="A60" s="36"/>
      <c r="B60" s="36"/>
      <c r="C60" s="36"/>
      <c r="D60" s="36"/>
      <c r="E60" s="36"/>
      <c r="F60" s="36"/>
      <c r="G60" s="37"/>
      <c r="H60" s="36"/>
      <c r="I60" s="38"/>
      <c r="J60" s="36"/>
      <c r="K60" s="36"/>
      <c r="L60" s="38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8"/>
      <c r="AF60" s="36"/>
      <c r="AG60" s="36"/>
      <c r="AH60" s="36"/>
      <c r="AI60" s="36"/>
      <c r="AJ60" s="36"/>
      <c r="AK60" s="36"/>
      <c r="AL60" s="36"/>
    </row>
    <row r="61" spans="1:38" customFormat="1" ht="12.75" customHeight="1" x14ac:dyDescent="0.2">
      <c r="A61" s="1"/>
      <c r="B61" s="484" t="s">
        <v>55</v>
      </c>
      <c r="C61" s="473"/>
      <c r="D61" s="473"/>
      <c r="E61" s="473"/>
      <c r="F61" s="474"/>
      <c r="G61" s="21"/>
      <c r="H61" s="2" t="s">
        <v>56</v>
      </c>
      <c r="I61" s="95"/>
      <c r="J61" s="478" t="s">
        <v>255</v>
      </c>
      <c r="K61" s="474"/>
      <c r="L61" s="3"/>
      <c r="M61" s="3"/>
      <c r="N61" s="3"/>
      <c r="O61" s="5" t="s">
        <v>57</v>
      </c>
      <c r="P61" s="3"/>
      <c r="Q61" s="3"/>
      <c r="R61" s="1"/>
      <c r="S61" s="3"/>
      <c r="T61" s="1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13"/>
      <c r="AJ61" s="3"/>
      <c r="AK61" s="1"/>
      <c r="AL61" s="3"/>
    </row>
    <row r="62" spans="1:38" customFormat="1" ht="12.75" customHeight="1" x14ac:dyDescent="0.2">
      <c r="A62" s="1"/>
      <c r="B62" s="3"/>
      <c r="C62" s="3"/>
      <c r="D62" s="3"/>
      <c r="E62" s="188"/>
      <c r="F62" s="1"/>
      <c r="G62" s="21"/>
      <c r="H62" s="13"/>
      <c r="I62" s="96"/>
      <c r="J62" s="3"/>
      <c r="K62" s="1"/>
      <c r="L62" s="3"/>
      <c r="M62" s="3"/>
      <c r="N62" s="3"/>
      <c r="O62" s="3"/>
      <c r="P62" s="3"/>
      <c r="Q62" s="3"/>
      <c r="R62" s="1"/>
      <c r="S62" s="3"/>
      <c r="T62" s="1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13"/>
      <c r="AJ62" s="3"/>
      <c r="AK62" s="1"/>
      <c r="AL62" s="3"/>
    </row>
    <row r="63" spans="1:38" customFormat="1" ht="12.75" customHeight="1" thickBot="1" x14ac:dyDescent="0.25">
      <c r="A63" s="29"/>
      <c r="B63" s="26">
        <v>1</v>
      </c>
      <c r="C63" s="26">
        <v>2</v>
      </c>
      <c r="D63" s="26">
        <v>3</v>
      </c>
      <c r="E63" s="26">
        <v>4</v>
      </c>
      <c r="F63" s="28">
        <v>5</v>
      </c>
      <c r="G63" s="39">
        <v>6</v>
      </c>
      <c r="H63" s="28">
        <v>7</v>
      </c>
      <c r="I63" s="97">
        <v>8</v>
      </c>
      <c r="J63" s="26">
        <v>9</v>
      </c>
      <c r="K63" s="28">
        <v>10</v>
      </c>
      <c r="L63" s="26">
        <v>11</v>
      </c>
      <c r="M63" s="26" t="s">
        <v>1</v>
      </c>
      <c r="N63" s="26">
        <v>12</v>
      </c>
      <c r="O63" s="26">
        <v>13</v>
      </c>
      <c r="P63" s="26">
        <v>14</v>
      </c>
      <c r="Q63" s="26">
        <v>15</v>
      </c>
      <c r="R63" s="28" t="s">
        <v>2</v>
      </c>
      <c r="S63" s="25"/>
      <c r="T63" s="29"/>
      <c r="U63" s="26">
        <v>16</v>
      </c>
      <c r="V63" s="26">
        <v>17</v>
      </c>
      <c r="W63" s="26">
        <v>18</v>
      </c>
      <c r="X63" s="26">
        <v>19</v>
      </c>
      <c r="Y63" s="26">
        <v>20</v>
      </c>
      <c r="Z63" s="26" t="s">
        <v>3</v>
      </c>
      <c r="AA63" s="26">
        <v>21</v>
      </c>
      <c r="AB63" s="26">
        <v>22</v>
      </c>
      <c r="AC63" s="26">
        <v>23</v>
      </c>
      <c r="AD63" s="26">
        <v>24</v>
      </c>
      <c r="AE63" s="26">
        <v>25</v>
      </c>
      <c r="AF63" s="26">
        <v>26</v>
      </c>
      <c r="AG63" s="26">
        <v>27</v>
      </c>
      <c r="AH63" s="26">
        <v>28</v>
      </c>
      <c r="AI63" s="30">
        <v>29</v>
      </c>
      <c r="AJ63" s="26">
        <v>30</v>
      </c>
      <c r="AK63" s="28">
        <v>31</v>
      </c>
      <c r="AL63" s="25"/>
    </row>
    <row r="64" spans="1:38" s="4" customFormat="1" ht="12.75" customHeight="1" thickTop="1" x14ac:dyDescent="0.2">
      <c r="A64" s="1"/>
      <c r="B64" s="84" t="s">
        <v>4</v>
      </c>
      <c r="C64" s="98"/>
      <c r="D64" s="84" t="s">
        <v>5</v>
      </c>
      <c r="E64" s="185" t="s">
        <v>6</v>
      </c>
      <c r="F64" s="83" t="s">
        <v>7</v>
      </c>
      <c r="G64" s="160"/>
      <c r="H64" s="83"/>
      <c r="I64" s="100"/>
      <c r="J64" s="84"/>
      <c r="K64" s="83"/>
      <c r="L64" s="84" t="s">
        <v>237</v>
      </c>
      <c r="M64" s="84"/>
      <c r="N64" s="84" t="s">
        <v>235</v>
      </c>
      <c r="O64" s="101" t="s">
        <v>481</v>
      </c>
      <c r="P64" s="274"/>
      <c r="Q64" s="84" t="s">
        <v>391</v>
      </c>
      <c r="R64" s="83" t="s">
        <v>274</v>
      </c>
      <c r="S64" s="103"/>
      <c r="T64" s="67"/>
      <c r="U64" s="475" t="s">
        <v>256</v>
      </c>
      <c r="V64" s="476"/>
      <c r="W64" s="476"/>
      <c r="X64" s="476"/>
      <c r="Y64" s="477"/>
      <c r="Z64" s="84" t="s">
        <v>10</v>
      </c>
      <c r="AA64" s="84" t="s">
        <v>11</v>
      </c>
      <c r="AB64" s="84" t="s">
        <v>205</v>
      </c>
      <c r="AC64" s="84" t="s">
        <v>12</v>
      </c>
      <c r="AD64" s="84" t="s">
        <v>13</v>
      </c>
      <c r="AE64" s="84" t="s">
        <v>14</v>
      </c>
      <c r="AF64" s="84"/>
      <c r="AG64" s="84"/>
      <c r="AH64" s="101"/>
      <c r="AI64" s="102"/>
      <c r="AJ64" s="84" t="s">
        <v>15</v>
      </c>
      <c r="AK64" s="83" t="s">
        <v>7</v>
      </c>
      <c r="AL64" s="3"/>
    </row>
    <row r="65" spans="1:38" s="4" customFormat="1" ht="12.75" customHeight="1" x14ac:dyDescent="0.2">
      <c r="A65" s="1"/>
      <c r="B65" s="84" t="s">
        <v>8</v>
      </c>
      <c r="C65" s="84" t="s">
        <v>16</v>
      </c>
      <c r="D65" s="84" t="s">
        <v>17</v>
      </c>
      <c r="E65" s="186" t="s">
        <v>8</v>
      </c>
      <c r="F65" s="83" t="s">
        <v>18</v>
      </c>
      <c r="G65" s="160" t="s">
        <v>19</v>
      </c>
      <c r="H65" s="83" t="s">
        <v>20</v>
      </c>
      <c r="I65" s="100" t="s">
        <v>394</v>
      </c>
      <c r="J65" s="84" t="s">
        <v>21</v>
      </c>
      <c r="K65" s="83" t="s">
        <v>22</v>
      </c>
      <c r="L65" s="84" t="s">
        <v>392</v>
      </c>
      <c r="M65" s="84" t="s">
        <v>393</v>
      </c>
      <c r="N65" s="84" t="s">
        <v>262</v>
      </c>
      <c r="O65" s="101" t="s">
        <v>262</v>
      </c>
      <c r="P65" s="186" t="s">
        <v>23</v>
      </c>
      <c r="Q65" s="84" t="s">
        <v>8</v>
      </c>
      <c r="R65" s="83" t="s">
        <v>8</v>
      </c>
      <c r="S65" s="103"/>
      <c r="T65" s="67"/>
      <c r="U65" s="84" t="s">
        <v>25</v>
      </c>
      <c r="V65" s="84" t="s">
        <v>26</v>
      </c>
      <c r="W65" s="84" t="s">
        <v>27</v>
      </c>
      <c r="X65" s="84" t="s">
        <v>28</v>
      </c>
      <c r="Y65" s="84" t="s">
        <v>136</v>
      </c>
      <c r="Z65" s="84" t="s">
        <v>252</v>
      </c>
      <c r="AA65" s="84" t="s">
        <v>137</v>
      </c>
      <c r="AB65" s="84" t="s">
        <v>204</v>
      </c>
      <c r="AC65" s="84" t="s">
        <v>30</v>
      </c>
      <c r="AD65" s="84" t="s">
        <v>140</v>
      </c>
      <c r="AE65" s="84" t="s">
        <v>31</v>
      </c>
      <c r="AF65" s="84" t="s">
        <v>32</v>
      </c>
      <c r="AG65" s="84" t="s">
        <v>206</v>
      </c>
      <c r="AH65" s="101" t="s">
        <v>16</v>
      </c>
      <c r="AI65" s="99" t="s">
        <v>34</v>
      </c>
      <c r="AJ65" s="84" t="s">
        <v>35</v>
      </c>
      <c r="AK65" s="83" t="s">
        <v>18</v>
      </c>
      <c r="AL65" s="3"/>
    </row>
    <row r="66" spans="1:38" s="4" customFormat="1" ht="12.75" customHeight="1" thickBot="1" x14ac:dyDescent="0.25">
      <c r="A66" s="6"/>
      <c r="B66" s="85" t="s">
        <v>36</v>
      </c>
      <c r="C66" s="85" t="s">
        <v>37</v>
      </c>
      <c r="D66" s="85" t="s">
        <v>38</v>
      </c>
      <c r="E66" s="187" t="s">
        <v>39</v>
      </c>
      <c r="F66" s="104" t="s">
        <v>40</v>
      </c>
      <c r="G66" s="161"/>
      <c r="H66" s="104"/>
      <c r="I66" s="105" t="s">
        <v>41</v>
      </c>
      <c r="J66" s="85"/>
      <c r="K66" s="104"/>
      <c r="L66" s="85" t="s">
        <v>237</v>
      </c>
      <c r="M66" s="85"/>
      <c r="N66" s="85" t="s">
        <v>236</v>
      </c>
      <c r="O66" s="106" t="s">
        <v>236</v>
      </c>
      <c r="P66" s="275"/>
      <c r="Q66" s="276" t="s">
        <v>24</v>
      </c>
      <c r="R66" s="277" t="s">
        <v>24</v>
      </c>
      <c r="S66" s="108"/>
      <c r="T66" s="76"/>
      <c r="U66" s="85" t="s">
        <v>42</v>
      </c>
      <c r="V66" s="85" t="s">
        <v>43</v>
      </c>
      <c r="W66" s="85"/>
      <c r="X66" s="85" t="s">
        <v>44</v>
      </c>
      <c r="Y66" s="85" t="s">
        <v>30</v>
      </c>
      <c r="Z66" s="85" t="s">
        <v>30</v>
      </c>
      <c r="AA66" s="85" t="s">
        <v>138</v>
      </c>
      <c r="AB66" s="85" t="s">
        <v>15</v>
      </c>
      <c r="AC66" s="85" t="s">
        <v>139</v>
      </c>
      <c r="AD66" s="85" t="s">
        <v>141</v>
      </c>
      <c r="AE66" s="85" t="s">
        <v>47</v>
      </c>
      <c r="AF66" s="85" t="s">
        <v>48</v>
      </c>
      <c r="AG66" s="85" t="s">
        <v>15</v>
      </c>
      <c r="AH66" s="106" t="s">
        <v>30</v>
      </c>
      <c r="AI66" s="107"/>
      <c r="AJ66" s="85" t="s">
        <v>49</v>
      </c>
      <c r="AK66" s="104" t="s">
        <v>188</v>
      </c>
      <c r="AL66" s="7"/>
    </row>
    <row r="67" spans="1:38" s="297" customFormat="1" ht="12.75" customHeight="1" thickTop="1" x14ac:dyDescent="0.2">
      <c r="A67" s="292"/>
      <c r="B67" s="364">
        <f>B53</f>
        <v>0</v>
      </c>
      <c r="C67" s="364">
        <f>C53</f>
        <v>0</v>
      </c>
      <c r="D67" s="364">
        <f>D53</f>
        <v>0</v>
      </c>
      <c r="E67" s="378">
        <f>E53</f>
        <v>0</v>
      </c>
      <c r="F67" s="363">
        <f>F53</f>
        <v>0</v>
      </c>
      <c r="G67" s="132" t="str">
        <f>$C$11</f>
        <v>AUGUST</v>
      </c>
      <c r="H67" s="293" t="s">
        <v>58</v>
      </c>
      <c r="I67" s="294"/>
      <c r="J67" s="379">
        <f t="shared" ref="J67:R67" si="6">J53</f>
        <v>0</v>
      </c>
      <c r="K67" s="380">
        <f t="shared" si="6"/>
        <v>0</v>
      </c>
      <c r="L67" s="364">
        <f t="shared" si="6"/>
        <v>0</v>
      </c>
      <c r="M67" s="364">
        <f t="shared" si="6"/>
        <v>0</v>
      </c>
      <c r="N67" s="364">
        <f t="shared" si="6"/>
        <v>0</v>
      </c>
      <c r="O67" s="378">
        <f t="shared" si="6"/>
        <v>0</v>
      </c>
      <c r="P67" s="378">
        <f t="shared" si="6"/>
        <v>0</v>
      </c>
      <c r="Q67" s="364">
        <f t="shared" si="6"/>
        <v>0</v>
      </c>
      <c r="R67" s="381">
        <f t="shared" si="6"/>
        <v>0</v>
      </c>
      <c r="S67" s="295"/>
      <c r="T67" s="292"/>
      <c r="U67" s="364">
        <f t="shared" ref="U67:AH67" si="7">U53</f>
        <v>0</v>
      </c>
      <c r="V67" s="364">
        <f t="shared" si="7"/>
        <v>0</v>
      </c>
      <c r="W67" s="364">
        <f t="shared" si="7"/>
        <v>0</v>
      </c>
      <c r="X67" s="364">
        <f t="shared" si="7"/>
        <v>0</v>
      </c>
      <c r="Y67" s="364">
        <f t="shared" si="7"/>
        <v>0</v>
      </c>
      <c r="Z67" s="364">
        <f t="shared" si="7"/>
        <v>0</v>
      </c>
      <c r="AA67" s="364">
        <f t="shared" si="7"/>
        <v>0</v>
      </c>
      <c r="AB67" s="364">
        <f t="shared" si="7"/>
        <v>0</v>
      </c>
      <c r="AC67" s="364">
        <f t="shared" si="7"/>
        <v>0</v>
      </c>
      <c r="AD67" s="364">
        <f t="shared" si="7"/>
        <v>0</v>
      </c>
      <c r="AE67" s="364">
        <f t="shared" si="7"/>
        <v>0</v>
      </c>
      <c r="AF67" s="364">
        <f t="shared" si="7"/>
        <v>0</v>
      </c>
      <c r="AG67" s="364">
        <f t="shared" si="7"/>
        <v>0</v>
      </c>
      <c r="AH67" s="364">
        <f t="shared" si="7"/>
        <v>0</v>
      </c>
      <c r="AI67" s="296"/>
      <c r="AJ67" s="364">
        <f>AJ53</f>
        <v>0</v>
      </c>
      <c r="AK67" s="382">
        <f>AK53</f>
        <v>0</v>
      </c>
      <c r="AL67" s="295"/>
    </row>
    <row r="68" spans="1:38" s="22" customFormat="1" ht="12.75" customHeight="1" x14ac:dyDescent="0.2">
      <c r="A68" s="8">
        <v>1</v>
      </c>
      <c r="B68" s="343"/>
      <c r="C68" s="343"/>
      <c r="D68" s="343"/>
      <c r="E68" s="343"/>
      <c r="F68" s="345"/>
      <c r="G68" s="438"/>
      <c r="H68" s="287"/>
      <c r="I68" s="439"/>
      <c r="J68" s="364">
        <f t="shared" ref="J68:J98" si="8">SUM(B68:F68)</f>
        <v>0</v>
      </c>
      <c r="K68" s="363">
        <f t="shared" ref="K68:K98" si="9">SUM(U68:AK68)-SUM(L68:R68)</f>
        <v>0</v>
      </c>
      <c r="L68" s="343"/>
      <c r="M68" s="343"/>
      <c r="N68" s="343"/>
      <c r="O68" s="367"/>
      <c r="P68" s="344"/>
      <c r="Q68" s="343"/>
      <c r="R68" s="345"/>
      <c r="S68" s="16" t="s">
        <v>59</v>
      </c>
      <c r="T68" s="8">
        <v>1</v>
      </c>
      <c r="U68" s="343"/>
      <c r="V68" s="343"/>
      <c r="W68" s="343"/>
      <c r="X68" s="343"/>
      <c r="Y68" s="343"/>
      <c r="Z68" s="343"/>
      <c r="AA68" s="343"/>
      <c r="AB68" s="343"/>
      <c r="AC68" s="343"/>
      <c r="AD68" s="343"/>
      <c r="AE68" s="343"/>
      <c r="AF68" s="343"/>
      <c r="AG68" s="343"/>
      <c r="AH68" s="367"/>
      <c r="AI68" s="287"/>
      <c r="AJ68" s="343"/>
      <c r="AK68" s="345"/>
      <c r="AL68" s="16" t="s">
        <v>59</v>
      </c>
    </row>
    <row r="69" spans="1:38" s="22" customFormat="1" ht="12.75" customHeight="1" x14ac:dyDescent="0.2">
      <c r="A69" s="8">
        <v>2</v>
      </c>
      <c r="B69" s="343"/>
      <c r="C69" s="343"/>
      <c r="D69" s="343"/>
      <c r="E69" s="343"/>
      <c r="F69" s="345"/>
      <c r="G69" s="438"/>
      <c r="H69" s="287"/>
      <c r="I69" s="439"/>
      <c r="J69" s="364">
        <f t="shared" si="8"/>
        <v>0</v>
      </c>
      <c r="K69" s="363">
        <f t="shared" si="9"/>
        <v>0</v>
      </c>
      <c r="L69" s="343"/>
      <c r="M69" s="343"/>
      <c r="N69" s="343"/>
      <c r="O69" s="367"/>
      <c r="P69" s="344"/>
      <c r="Q69" s="343"/>
      <c r="R69" s="345"/>
      <c r="S69" s="16" t="s">
        <v>60</v>
      </c>
      <c r="T69" s="8">
        <v>2</v>
      </c>
      <c r="U69" s="343"/>
      <c r="V69" s="343"/>
      <c r="W69" s="343"/>
      <c r="X69" s="343"/>
      <c r="Y69" s="343"/>
      <c r="Z69" s="343"/>
      <c r="AA69" s="343"/>
      <c r="AB69" s="343"/>
      <c r="AC69" s="343"/>
      <c r="AD69" s="343"/>
      <c r="AE69" s="343"/>
      <c r="AF69" s="343"/>
      <c r="AG69" s="343"/>
      <c r="AH69" s="367"/>
      <c r="AI69" s="287"/>
      <c r="AJ69" s="343"/>
      <c r="AK69" s="345"/>
      <c r="AL69" s="16" t="s">
        <v>60</v>
      </c>
    </row>
    <row r="70" spans="1:38" s="22" customFormat="1" ht="12.75" customHeight="1" x14ac:dyDescent="0.2">
      <c r="A70" s="8">
        <v>3</v>
      </c>
      <c r="B70" s="343"/>
      <c r="C70" s="343"/>
      <c r="D70" s="343"/>
      <c r="E70" s="343"/>
      <c r="F70" s="345"/>
      <c r="G70" s="438"/>
      <c r="H70" s="287"/>
      <c r="I70" s="439"/>
      <c r="J70" s="364">
        <f t="shared" si="8"/>
        <v>0</v>
      </c>
      <c r="K70" s="363">
        <f t="shared" si="9"/>
        <v>0</v>
      </c>
      <c r="L70" s="343"/>
      <c r="M70" s="343"/>
      <c r="N70" s="343"/>
      <c r="O70" s="367"/>
      <c r="P70" s="344"/>
      <c r="Q70" s="343"/>
      <c r="R70" s="345"/>
      <c r="S70" s="16" t="s">
        <v>61</v>
      </c>
      <c r="T70" s="8">
        <v>3</v>
      </c>
      <c r="U70" s="343"/>
      <c r="V70" s="343"/>
      <c r="W70" s="343"/>
      <c r="X70" s="343"/>
      <c r="Y70" s="343"/>
      <c r="Z70" s="343"/>
      <c r="AA70" s="343"/>
      <c r="AB70" s="343"/>
      <c r="AC70" s="343"/>
      <c r="AD70" s="343"/>
      <c r="AE70" s="343"/>
      <c r="AF70" s="343"/>
      <c r="AG70" s="343"/>
      <c r="AH70" s="367"/>
      <c r="AI70" s="287"/>
      <c r="AJ70" s="343"/>
      <c r="AK70" s="345"/>
      <c r="AL70" s="16" t="s">
        <v>61</v>
      </c>
    </row>
    <row r="71" spans="1:38" s="22" customFormat="1" ht="12.75" customHeight="1" x14ac:dyDescent="0.2">
      <c r="A71" s="8">
        <v>4</v>
      </c>
      <c r="B71" s="343"/>
      <c r="C71" s="343"/>
      <c r="D71" s="343"/>
      <c r="E71" s="343"/>
      <c r="F71" s="345"/>
      <c r="G71" s="438"/>
      <c r="H71" s="287"/>
      <c r="I71" s="439"/>
      <c r="J71" s="364">
        <f t="shared" si="8"/>
        <v>0</v>
      </c>
      <c r="K71" s="363">
        <f t="shared" si="9"/>
        <v>0</v>
      </c>
      <c r="L71" s="343"/>
      <c r="M71" s="343"/>
      <c r="N71" s="343"/>
      <c r="O71" s="367"/>
      <c r="P71" s="344"/>
      <c r="Q71" s="343"/>
      <c r="R71" s="345"/>
      <c r="S71" s="16" t="s">
        <v>62</v>
      </c>
      <c r="T71" s="8">
        <v>4</v>
      </c>
      <c r="U71" s="343"/>
      <c r="V71" s="343"/>
      <c r="W71" s="343"/>
      <c r="X71" s="343"/>
      <c r="Y71" s="343"/>
      <c r="Z71" s="343"/>
      <c r="AA71" s="343"/>
      <c r="AB71" s="343"/>
      <c r="AC71" s="343"/>
      <c r="AD71" s="343"/>
      <c r="AE71" s="343"/>
      <c r="AF71" s="343"/>
      <c r="AG71" s="343"/>
      <c r="AH71" s="367"/>
      <c r="AI71" s="287"/>
      <c r="AJ71" s="343"/>
      <c r="AK71" s="345"/>
      <c r="AL71" s="16" t="s">
        <v>62</v>
      </c>
    </row>
    <row r="72" spans="1:38" s="22" customFormat="1" ht="12.75" customHeight="1" x14ac:dyDescent="0.2">
      <c r="A72" s="8">
        <v>5</v>
      </c>
      <c r="B72" s="343"/>
      <c r="C72" s="343"/>
      <c r="D72" s="343"/>
      <c r="E72" s="343"/>
      <c r="F72" s="345"/>
      <c r="G72" s="440"/>
      <c r="H72" s="287"/>
      <c r="I72" s="439"/>
      <c r="J72" s="364">
        <f t="shared" si="8"/>
        <v>0</v>
      </c>
      <c r="K72" s="363">
        <f t="shared" si="9"/>
        <v>0</v>
      </c>
      <c r="L72" s="343"/>
      <c r="M72" s="343"/>
      <c r="N72" s="343"/>
      <c r="O72" s="367"/>
      <c r="P72" s="344"/>
      <c r="Q72" s="343"/>
      <c r="R72" s="345"/>
      <c r="S72" s="16" t="s">
        <v>63</v>
      </c>
      <c r="T72" s="8">
        <v>5</v>
      </c>
      <c r="U72" s="343"/>
      <c r="V72" s="343"/>
      <c r="W72" s="343"/>
      <c r="X72" s="343"/>
      <c r="Y72" s="343"/>
      <c r="Z72" s="343"/>
      <c r="AA72" s="343"/>
      <c r="AB72" s="343"/>
      <c r="AC72" s="343"/>
      <c r="AD72" s="343"/>
      <c r="AE72" s="343"/>
      <c r="AF72" s="343"/>
      <c r="AG72" s="343"/>
      <c r="AH72" s="367"/>
      <c r="AI72" s="287"/>
      <c r="AJ72" s="343"/>
      <c r="AK72" s="345"/>
      <c r="AL72" s="16" t="s">
        <v>63</v>
      </c>
    </row>
    <row r="73" spans="1:38" s="22" customFormat="1" ht="12.75" customHeight="1" x14ac:dyDescent="0.2">
      <c r="A73" s="17">
        <v>6</v>
      </c>
      <c r="B73" s="346"/>
      <c r="C73" s="346"/>
      <c r="D73" s="346"/>
      <c r="E73" s="346"/>
      <c r="F73" s="348"/>
      <c r="G73" s="438"/>
      <c r="H73" s="288"/>
      <c r="I73" s="441"/>
      <c r="J73" s="364">
        <f t="shared" si="8"/>
        <v>0</v>
      </c>
      <c r="K73" s="363">
        <f t="shared" si="9"/>
        <v>0</v>
      </c>
      <c r="L73" s="346"/>
      <c r="M73" s="346"/>
      <c r="N73" s="346"/>
      <c r="O73" s="368"/>
      <c r="P73" s="347"/>
      <c r="Q73" s="346"/>
      <c r="R73" s="348"/>
      <c r="S73" s="18" t="s">
        <v>64</v>
      </c>
      <c r="T73" s="17">
        <v>6</v>
      </c>
      <c r="U73" s="346"/>
      <c r="V73" s="346"/>
      <c r="W73" s="346"/>
      <c r="X73" s="346"/>
      <c r="Y73" s="346"/>
      <c r="Z73" s="346"/>
      <c r="AA73" s="346"/>
      <c r="AB73" s="346"/>
      <c r="AC73" s="346"/>
      <c r="AD73" s="346"/>
      <c r="AE73" s="346"/>
      <c r="AF73" s="346"/>
      <c r="AG73" s="346"/>
      <c r="AH73" s="368"/>
      <c r="AI73" s="288"/>
      <c r="AJ73" s="346"/>
      <c r="AK73" s="348"/>
      <c r="AL73" s="18" t="s">
        <v>64</v>
      </c>
    </row>
    <row r="74" spans="1:38" s="22" customFormat="1" ht="12.75" customHeight="1" x14ac:dyDescent="0.2">
      <c r="A74" s="8">
        <v>7</v>
      </c>
      <c r="B74" s="343"/>
      <c r="C74" s="343"/>
      <c r="D74" s="343"/>
      <c r="E74" s="343"/>
      <c r="F74" s="345"/>
      <c r="G74" s="438"/>
      <c r="H74" s="287"/>
      <c r="I74" s="439"/>
      <c r="J74" s="364">
        <f t="shared" si="8"/>
        <v>0</v>
      </c>
      <c r="K74" s="363">
        <f t="shared" si="9"/>
        <v>0</v>
      </c>
      <c r="L74" s="343"/>
      <c r="M74" s="343"/>
      <c r="N74" s="343"/>
      <c r="O74" s="367"/>
      <c r="P74" s="344"/>
      <c r="Q74" s="343"/>
      <c r="R74" s="345"/>
      <c r="S74" s="16" t="s">
        <v>65</v>
      </c>
      <c r="T74" s="8">
        <v>7</v>
      </c>
      <c r="U74" s="343"/>
      <c r="V74" s="343"/>
      <c r="W74" s="343"/>
      <c r="X74" s="343"/>
      <c r="Y74" s="343"/>
      <c r="Z74" s="343"/>
      <c r="AA74" s="343"/>
      <c r="AB74" s="343"/>
      <c r="AC74" s="343"/>
      <c r="AD74" s="343"/>
      <c r="AE74" s="343"/>
      <c r="AF74" s="343"/>
      <c r="AG74" s="343"/>
      <c r="AH74" s="367"/>
      <c r="AI74" s="287"/>
      <c r="AJ74" s="343"/>
      <c r="AK74" s="345"/>
      <c r="AL74" s="16" t="s">
        <v>65</v>
      </c>
    </row>
    <row r="75" spans="1:38" s="22" customFormat="1" ht="12.75" customHeight="1" x14ac:dyDescent="0.2">
      <c r="A75" s="8">
        <v>8</v>
      </c>
      <c r="B75" s="343"/>
      <c r="C75" s="343"/>
      <c r="D75" s="343"/>
      <c r="E75" s="343"/>
      <c r="F75" s="345"/>
      <c r="G75" s="438"/>
      <c r="H75" s="287"/>
      <c r="I75" s="439"/>
      <c r="J75" s="364">
        <f t="shared" si="8"/>
        <v>0</v>
      </c>
      <c r="K75" s="363">
        <f t="shared" si="9"/>
        <v>0</v>
      </c>
      <c r="L75" s="343"/>
      <c r="M75" s="343"/>
      <c r="N75" s="343"/>
      <c r="O75" s="367"/>
      <c r="P75" s="344"/>
      <c r="Q75" s="343"/>
      <c r="R75" s="345"/>
      <c r="S75" s="16" t="s">
        <v>66</v>
      </c>
      <c r="T75" s="8">
        <v>8</v>
      </c>
      <c r="U75" s="343"/>
      <c r="V75" s="343"/>
      <c r="W75" s="343"/>
      <c r="X75" s="343"/>
      <c r="Y75" s="343"/>
      <c r="Z75" s="343"/>
      <c r="AA75" s="343"/>
      <c r="AB75" s="343"/>
      <c r="AC75" s="343"/>
      <c r="AD75" s="343"/>
      <c r="AE75" s="343"/>
      <c r="AF75" s="343"/>
      <c r="AG75" s="343"/>
      <c r="AH75" s="367"/>
      <c r="AI75" s="287"/>
      <c r="AJ75" s="343"/>
      <c r="AK75" s="345"/>
      <c r="AL75" s="16" t="s">
        <v>66</v>
      </c>
    </row>
    <row r="76" spans="1:38" s="22" customFormat="1" ht="12.75" customHeight="1" x14ac:dyDescent="0.2">
      <c r="A76" s="8">
        <v>9</v>
      </c>
      <c r="B76" s="343"/>
      <c r="C76" s="343"/>
      <c r="D76" s="343"/>
      <c r="E76" s="343"/>
      <c r="F76" s="345"/>
      <c r="G76" s="438"/>
      <c r="H76" s="287"/>
      <c r="I76" s="439"/>
      <c r="J76" s="364">
        <f t="shared" si="8"/>
        <v>0</v>
      </c>
      <c r="K76" s="363">
        <f t="shared" si="9"/>
        <v>0</v>
      </c>
      <c r="L76" s="343"/>
      <c r="M76" s="343"/>
      <c r="N76" s="343"/>
      <c r="O76" s="367"/>
      <c r="P76" s="344"/>
      <c r="Q76" s="343"/>
      <c r="R76" s="345"/>
      <c r="S76" s="16" t="s">
        <v>67</v>
      </c>
      <c r="T76" s="8">
        <v>9</v>
      </c>
      <c r="U76" s="343"/>
      <c r="V76" s="343"/>
      <c r="W76" s="343"/>
      <c r="X76" s="343"/>
      <c r="Y76" s="343"/>
      <c r="Z76" s="343"/>
      <c r="AA76" s="343"/>
      <c r="AB76" s="343"/>
      <c r="AC76" s="343"/>
      <c r="AD76" s="343"/>
      <c r="AE76" s="343"/>
      <c r="AF76" s="343"/>
      <c r="AG76" s="343"/>
      <c r="AH76" s="367"/>
      <c r="AI76" s="287"/>
      <c r="AJ76" s="343"/>
      <c r="AK76" s="345"/>
      <c r="AL76" s="16" t="s">
        <v>67</v>
      </c>
    </row>
    <row r="77" spans="1:38" s="22" customFormat="1" ht="12.75" customHeight="1" x14ac:dyDescent="0.2">
      <c r="A77" s="8">
        <v>10</v>
      </c>
      <c r="B77" s="343"/>
      <c r="C77" s="343"/>
      <c r="D77" s="343"/>
      <c r="E77" s="343"/>
      <c r="F77" s="345"/>
      <c r="G77" s="438"/>
      <c r="H77" s="287"/>
      <c r="I77" s="439"/>
      <c r="J77" s="364">
        <f t="shared" si="8"/>
        <v>0</v>
      </c>
      <c r="K77" s="363">
        <f t="shared" si="9"/>
        <v>0</v>
      </c>
      <c r="L77" s="343"/>
      <c r="M77" s="343"/>
      <c r="N77" s="343"/>
      <c r="O77" s="367"/>
      <c r="P77" s="344"/>
      <c r="Q77" s="343"/>
      <c r="R77" s="345"/>
      <c r="S77" s="16" t="s">
        <v>68</v>
      </c>
      <c r="T77" s="8">
        <v>10</v>
      </c>
      <c r="U77" s="343"/>
      <c r="V77" s="343"/>
      <c r="W77" s="343"/>
      <c r="X77" s="343"/>
      <c r="Y77" s="343"/>
      <c r="Z77" s="343"/>
      <c r="AA77" s="343"/>
      <c r="AB77" s="343"/>
      <c r="AC77" s="343"/>
      <c r="AD77" s="343"/>
      <c r="AE77" s="343"/>
      <c r="AF77" s="343"/>
      <c r="AG77" s="343"/>
      <c r="AH77" s="367"/>
      <c r="AI77" s="287"/>
      <c r="AJ77" s="343"/>
      <c r="AK77" s="345"/>
      <c r="AL77" s="16" t="s">
        <v>68</v>
      </c>
    </row>
    <row r="78" spans="1:38" s="22" customFormat="1" ht="12.75" customHeight="1" x14ac:dyDescent="0.2">
      <c r="A78" s="8">
        <v>11</v>
      </c>
      <c r="B78" s="343"/>
      <c r="C78" s="343"/>
      <c r="D78" s="343"/>
      <c r="E78" s="343"/>
      <c r="F78" s="345"/>
      <c r="G78" s="438"/>
      <c r="H78" s="287"/>
      <c r="I78" s="439"/>
      <c r="J78" s="364">
        <f t="shared" si="8"/>
        <v>0</v>
      </c>
      <c r="K78" s="363">
        <f t="shared" si="9"/>
        <v>0</v>
      </c>
      <c r="L78" s="343"/>
      <c r="M78" s="343"/>
      <c r="N78" s="343"/>
      <c r="O78" s="367"/>
      <c r="P78" s="344"/>
      <c r="Q78" s="343"/>
      <c r="R78" s="345"/>
      <c r="S78" s="16" t="s">
        <v>69</v>
      </c>
      <c r="T78" s="8">
        <v>11</v>
      </c>
      <c r="U78" s="343"/>
      <c r="V78" s="343"/>
      <c r="W78" s="343"/>
      <c r="X78" s="343"/>
      <c r="Y78" s="343"/>
      <c r="Z78" s="343"/>
      <c r="AA78" s="343"/>
      <c r="AB78" s="343"/>
      <c r="AC78" s="343"/>
      <c r="AD78" s="343"/>
      <c r="AE78" s="343"/>
      <c r="AF78" s="343"/>
      <c r="AG78" s="343"/>
      <c r="AH78" s="367"/>
      <c r="AI78" s="287"/>
      <c r="AJ78" s="343"/>
      <c r="AK78" s="345"/>
      <c r="AL78" s="16" t="s">
        <v>69</v>
      </c>
    </row>
    <row r="79" spans="1:38" s="22" customFormat="1" ht="12.75" customHeight="1" x14ac:dyDescent="0.2">
      <c r="A79" s="8">
        <v>12</v>
      </c>
      <c r="B79" s="343"/>
      <c r="C79" s="343"/>
      <c r="D79" s="343"/>
      <c r="E79" s="343"/>
      <c r="F79" s="345"/>
      <c r="G79" s="438"/>
      <c r="H79" s="287"/>
      <c r="I79" s="439"/>
      <c r="J79" s="364">
        <f t="shared" si="8"/>
        <v>0</v>
      </c>
      <c r="K79" s="363">
        <f t="shared" si="9"/>
        <v>0</v>
      </c>
      <c r="L79" s="343"/>
      <c r="M79" s="343"/>
      <c r="N79" s="343"/>
      <c r="O79" s="367"/>
      <c r="P79" s="344"/>
      <c r="Q79" s="343"/>
      <c r="R79" s="345"/>
      <c r="S79" s="16" t="s">
        <v>70</v>
      </c>
      <c r="T79" s="8">
        <v>12</v>
      </c>
      <c r="U79" s="343"/>
      <c r="V79" s="343"/>
      <c r="W79" s="343"/>
      <c r="X79" s="343"/>
      <c r="Y79" s="343"/>
      <c r="Z79" s="343"/>
      <c r="AA79" s="343"/>
      <c r="AB79" s="343"/>
      <c r="AC79" s="343"/>
      <c r="AD79" s="343"/>
      <c r="AE79" s="343"/>
      <c r="AF79" s="343"/>
      <c r="AG79" s="343"/>
      <c r="AH79" s="367"/>
      <c r="AI79" s="287"/>
      <c r="AJ79" s="343"/>
      <c r="AK79" s="345"/>
      <c r="AL79" s="16" t="s">
        <v>70</v>
      </c>
    </row>
    <row r="80" spans="1:38" s="22" customFormat="1" ht="12.75" customHeight="1" x14ac:dyDescent="0.2">
      <c r="A80" s="8">
        <v>13</v>
      </c>
      <c r="B80" s="343"/>
      <c r="C80" s="343"/>
      <c r="D80" s="343"/>
      <c r="E80" s="343"/>
      <c r="F80" s="345"/>
      <c r="G80" s="438"/>
      <c r="H80" s="287"/>
      <c r="I80" s="439"/>
      <c r="J80" s="364">
        <f t="shared" si="8"/>
        <v>0</v>
      </c>
      <c r="K80" s="363">
        <f t="shared" si="9"/>
        <v>0</v>
      </c>
      <c r="L80" s="343"/>
      <c r="M80" s="343"/>
      <c r="N80" s="343"/>
      <c r="O80" s="367"/>
      <c r="P80" s="344"/>
      <c r="Q80" s="343"/>
      <c r="R80" s="345"/>
      <c r="S80" s="16" t="s">
        <v>71</v>
      </c>
      <c r="T80" s="8">
        <v>13</v>
      </c>
      <c r="U80" s="343"/>
      <c r="V80" s="343"/>
      <c r="W80" s="343"/>
      <c r="X80" s="343"/>
      <c r="Y80" s="343"/>
      <c r="Z80" s="343"/>
      <c r="AA80" s="343"/>
      <c r="AB80" s="343"/>
      <c r="AC80" s="343"/>
      <c r="AD80" s="343"/>
      <c r="AE80" s="343"/>
      <c r="AF80" s="343"/>
      <c r="AG80" s="343"/>
      <c r="AH80" s="367"/>
      <c r="AI80" s="287"/>
      <c r="AJ80" s="343"/>
      <c r="AK80" s="345"/>
      <c r="AL80" s="16" t="s">
        <v>71</v>
      </c>
    </row>
    <row r="81" spans="1:38" s="22" customFormat="1" ht="12.75" customHeight="1" x14ac:dyDescent="0.2">
      <c r="A81" s="8">
        <v>14</v>
      </c>
      <c r="B81" s="343"/>
      <c r="C81" s="343"/>
      <c r="D81" s="343"/>
      <c r="E81" s="343"/>
      <c r="F81" s="345"/>
      <c r="G81" s="438"/>
      <c r="H81" s="287"/>
      <c r="I81" s="439"/>
      <c r="J81" s="364">
        <f t="shared" si="8"/>
        <v>0</v>
      </c>
      <c r="K81" s="363">
        <f t="shared" si="9"/>
        <v>0</v>
      </c>
      <c r="L81" s="343"/>
      <c r="M81" s="343"/>
      <c r="N81" s="343"/>
      <c r="O81" s="367"/>
      <c r="P81" s="344"/>
      <c r="Q81" s="343"/>
      <c r="R81" s="345"/>
      <c r="S81" s="16" t="s">
        <v>72</v>
      </c>
      <c r="T81" s="8">
        <v>14</v>
      </c>
      <c r="U81" s="343"/>
      <c r="V81" s="343"/>
      <c r="W81" s="343"/>
      <c r="X81" s="343"/>
      <c r="Y81" s="343"/>
      <c r="Z81" s="343"/>
      <c r="AA81" s="343"/>
      <c r="AB81" s="343"/>
      <c r="AC81" s="343"/>
      <c r="AD81" s="343"/>
      <c r="AE81" s="343"/>
      <c r="AF81" s="343"/>
      <c r="AG81" s="343"/>
      <c r="AH81" s="367"/>
      <c r="AI81" s="287"/>
      <c r="AJ81" s="343"/>
      <c r="AK81" s="345"/>
      <c r="AL81" s="16" t="s">
        <v>72</v>
      </c>
    </row>
    <row r="82" spans="1:38" s="22" customFormat="1" ht="12.75" customHeight="1" x14ac:dyDescent="0.2">
      <c r="A82" s="8">
        <v>15</v>
      </c>
      <c r="B82" s="343"/>
      <c r="C82" s="343"/>
      <c r="D82" s="343"/>
      <c r="E82" s="343"/>
      <c r="F82" s="345"/>
      <c r="G82" s="438"/>
      <c r="H82" s="287"/>
      <c r="I82" s="439"/>
      <c r="J82" s="364">
        <f t="shared" si="8"/>
        <v>0</v>
      </c>
      <c r="K82" s="363">
        <f t="shared" si="9"/>
        <v>0</v>
      </c>
      <c r="L82" s="343"/>
      <c r="M82" s="343"/>
      <c r="N82" s="343"/>
      <c r="O82" s="367"/>
      <c r="P82" s="344"/>
      <c r="Q82" s="343"/>
      <c r="R82" s="345"/>
      <c r="S82" s="16" t="s">
        <v>73</v>
      </c>
      <c r="T82" s="8">
        <v>15</v>
      </c>
      <c r="U82" s="343"/>
      <c r="V82" s="343"/>
      <c r="W82" s="343"/>
      <c r="X82" s="343"/>
      <c r="Y82" s="343"/>
      <c r="Z82" s="343"/>
      <c r="AA82" s="343"/>
      <c r="AB82" s="343"/>
      <c r="AC82" s="343"/>
      <c r="AD82" s="343"/>
      <c r="AE82" s="343"/>
      <c r="AF82" s="343"/>
      <c r="AG82" s="343"/>
      <c r="AH82" s="367"/>
      <c r="AI82" s="287"/>
      <c r="AJ82" s="343"/>
      <c r="AK82" s="345"/>
      <c r="AL82" s="16" t="s">
        <v>73</v>
      </c>
    </row>
    <row r="83" spans="1:38" s="22" customFormat="1" ht="12.75" customHeight="1" x14ac:dyDescent="0.2">
      <c r="A83" s="8">
        <v>16</v>
      </c>
      <c r="B83" s="343"/>
      <c r="C83" s="343"/>
      <c r="D83" s="343"/>
      <c r="E83" s="343"/>
      <c r="F83" s="345"/>
      <c r="G83" s="438"/>
      <c r="H83" s="287"/>
      <c r="I83" s="439"/>
      <c r="J83" s="364">
        <f t="shared" si="8"/>
        <v>0</v>
      </c>
      <c r="K83" s="363">
        <f t="shared" si="9"/>
        <v>0</v>
      </c>
      <c r="L83" s="343"/>
      <c r="M83" s="343"/>
      <c r="N83" s="343"/>
      <c r="O83" s="367"/>
      <c r="P83" s="344"/>
      <c r="Q83" s="343"/>
      <c r="R83" s="345"/>
      <c r="S83" s="16" t="s">
        <v>74</v>
      </c>
      <c r="T83" s="8">
        <v>16</v>
      </c>
      <c r="U83" s="343"/>
      <c r="V83" s="343"/>
      <c r="W83" s="343"/>
      <c r="X83" s="343"/>
      <c r="Y83" s="343"/>
      <c r="Z83" s="343"/>
      <c r="AA83" s="343"/>
      <c r="AB83" s="343"/>
      <c r="AC83" s="343"/>
      <c r="AD83" s="343"/>
      <c r="AE83" s="343"/>
      <c r="AF83" s="343"/>
      <c r="AG83" s="343"/>
      <c r="AH83" s="367"/>
      <c r="AI83" s="287"/>
      <c r="AJ83" s="343"/>
      <c r="AK83" s="345"/>
      <c r="AL83" s="16" t="s">
        <v>74</v>
      </c>
    </row>
    <row r="84" spans="1:38" s="22" customFormat="1" ht="12.75" customHeight="1" x14ac:dyDescent="0.2">
      <c r="A84" s="8">
        <v>17</v>
      </c>
      <c r="B84" s="343"/>
      <c r="C84" s="343"/>
      <c r="D84" s="343"/>
      <c r="E84" s="343"/>
      <c r="F84" s="345"/>
      <c r="G84" s="438"/>
      <c r="H84" s="287"/>
      <c r="I84" s="439"/>
      <c r="J84" s="364">
        <f t="shared" si="8"/>
        <v>0</v>
      </c>
      <c r="K84" s="363">
        <f t="shared" si="9"/>
        <v>0</v>
      </c>
      <c r="L84" s="343"/>
      <c r="M84" s="343"/>
      <c r="N84" s="343"/>
      <c r="O84" s="367"/>
      <c r="P84" s="344"/>
      <c r="Q84" s="343"/>
      <c r="R84" s="345"/>
      <c r="S84" s="16" t="s">
        <v>75</v>
      </c>
      <c r="T84" s="8">
        <v>17</v>
      </c>
      <c r="U84" s="343"/>
      <c r="V84" s="343"/>
      <c r="W84" s="343"/>
      <c r="X84" s="343"/>
      <c r="Y84" s="343"/>
      <c r="Z84" s="343"/>
      <c r="AA84" s="343"/>
      <c r="AB84" s="343"/>
      <c r="AC84" s="343"/>
      <c r="AD84" s="343"/>
      <c r="AE84" s="343"/>
      <c r="AF84" s="343"/>
      <c r="AG84" s="343"/>
      <c r="AH84" s="367"/>
      <c r="AI84" s="287"/>
      <c r="AJ84" s="343"/>
      <c r="AK84" s="345"/>
      <c r="AL84" s="16" t="s">
        <v>75</v>
      </c>
    </row>
    <row r="85" spans="1:38" s="22" customFormat="1" ht="12.75" customHeight="1" x14ac:dyDescent="0.2">
      <c r="A85" s="8">
        <v>18</v>
      </c>
      <c r="B85" s="343"/>
      <c r="C85" s="343"/>
      <c r="D85" s="343"/>
      <c r="E85" s="343"/>
      <c r="F85" s="345"/>
      <c r="G85" s="438"/>
      <c r="H85" s="287"/>
      <c r="I85" s="439"/>
      <c r="J85" s="364">
        <f t="shared" si="8"/>
        <v>0</v>
      </c>
      <c r="K85" s="363">
        <f t="shared" si="9"/>
        <v>0</v>
      </c>
      <c r="L85" s="343"/>
      <c r="M85" s="343"/>
      <c r="N85" s="343"/>
      <c r="O85" s="367"/>
      <c r="P85" s="344"/>
      <c r="Q85" s="343"/>
      <c r="R85" s="345"/>
      <c r="S85" s="16" t="s">
        <v>76</v>
      </c>
      <c r="T85" s="8">
        <v>18</v>
      </c>
      <c r="U85" s="343"/>
      <c r="V85" s="343"/>
      <c r="W85" s="343"/>
      <c r="X85" s="343"/>
      <c r="Y85" s="343"/>
      <c r="Z85" s="343"/>
      <c r="AA85" s="343"/>
      <c r="AB85" s="343"/>
      <c r="AC85" s="343"/>
      <c r="AD85" s="343"/>
      <c r="AE85" s="343"/>
      <c r="AF85" s="343"/>
      <c r="AG85" s="343"/>
      <c r="AH85" s="367"/>
      <c r="AI85" s="287"/>
      <c r="AJ85" s="343"/>
      <c r="AK85" s="345"/>
      <c r="AL85" s="16" t="s">
        <v>76</v>
      </c>
    </row>
    <row r="86" spans="1:38" s="22" customFormat="1" ht="12.75" customHeight="1" x14ac:dyDescent="0.2">
      <c r="A86" s="8">
        <v>19</v>
      </c>
      <c r="B86" s="343"/>
      <c r="C86" s="343"/>
      <c r="D86" s="343"/>
      <c r="E86" s="343"/>
      <c r="F86" s="345"/>
      <c r="G86" s="438"/>
      <c r="H86" s="287"/>
      <c r="I86" s="439"/>
      <c r="J86" s="364">
        <f t="shared" si="8"/>
        <v>0</v>
      </c>
      <c r="K86" s="363">
        <f t="shared" si="9"/>
        <v>0</v>
      </c>
      <c r="L86" s="343"/>
      <c r="M86" s="343"/>
      <c r="N86" s="343"/>
      <c r="O86" s="367"/>
      <c r="P86" s="344"/>
      <c r="Q86" s="343"/>
      <c r="R86" s="345"/>
      <c r="S86" s="16" t="s">
        <v>77</v>
      </c>
      <c r="T86" s="8">
        <v>19</v>
      </c>
      <c r="U86" s="343"/>
      <c r="V86" s="343"/>
      <c r="W86" s="343"/>
      <c r="X86" s="343"/>
      <c r="Y86" s="343"/>
      <c r="Z86" s="343"/>
      <c r="AA86" s="343"/>
      <c r="AB86" s="343"/>
      <c r="AC86" s="343"/>
      <c r="AD86" s="343"/>
      <c r="AE86" s="343"/>
      <c r="AF86" s="343"/>
      <c r="AG86" s="343"/>
      <c r="AH86" s="367"/>
      <c r="AI86" s="287"/>
      <c r="AJ86" s="343"/>
      <c r="AK86" s="345"/>
      <c r="AL86" s="16" t="s">
        <v>77</v>
      </c>
    </row>
    <row r="87" spans="1:38" s="22" customFormat="1" ht="12.75" customHeight="1" x14ac:dyDescent="0.2">
      <c r="A87" s="8">
        <v>20</v>
      </c>
      <c r="B87" s="343"/>
      <c r="C87" s="343"/>
      <c r="D87" s="343"/>
      <c r="E87" s="343"/>
      <c r="F87" s="345"/>
      <c r="G87" s="438"/>
      <c r="H87" s="287"/>
      <c r="I87" s="439"/>
      <c r="J87" s="364">
        <f t="shared" si="8"/>
        <v>0</v>
      </c>
      <c r="K87" s="363">
        <f t="shared" si="9"/>
        <v>0</v>
      </c>
      <c r="L87" s="343"/>
      <c r="M87" s="343"/>
      <c r="N87" s="343"/>
      <c r="O87" s="367"/>
      <c r="P87" s="344"/>
      <c r="Q87" s="343"/>
      <c r="R87" s="345"/>
      <c r="S87" s="16" t="s">
        <v>78</v>
      </c>
      <c r="T87" s="8">
        <v>20</v>
      </c>
      <c r="U87" s="343"/>
      <c r="V87" s="343"/>
      <c r="W87" s="343"/>
      <c r="X87" s="343"/>
      <c r="Y87" s="343"/>
      <c r="Z87" s="343"/>
      <c r="AA87" s="343"/>
      <c r="AB87" s="343"/>
      <c r="AC87" s="343"/>
      <c r="AD87" s="343"/>
      <c r="AE87" s="343"/>
      <c r="AF87" s="343"/>
      <c r="AG87" s="343"/>
      <c r="AH87" s="367"/>
      <c r="AI87" s="287"/>
      <c r="AJ87" s="343"/>
      <c r="AK87" s="345"/>
      <c r="AL87" s="16" t="s">
        <v>78</v>
      </c>
    </row>
    <row r="88" spans="1:38" s="22" customFormat="1" ht="12.75" customHeight="1" x14ac:dyDescent="0.2">
      <c r="A88" s="8">
        <v>21</v>
      </c>
      <c r="B88" s="343"/>
      <c r="C88" s="343"/>
      <c r="D88" s="343"/>
      <c r="E88" s="343"/>
      <c r="F88" s="345"/>
      <c r="G88" s="438"/>
      <c r="H88" s="287"/>
      <c r="I88" s="439"/>
      <c r="J88" s="364">
        <f t="shared" si="8"/>
        <v>0</v>
      </c>
      <c r="K88" s="363">
        <f t="shared" si="9"/>
        <v>0</v>
      </c>
      <c r="L88" s="343"/>
      <c r="M88" s="343"/>
      <c r="N88" s="343"/>
      <c r="O88" s="367"/>
      <c r="P88" s="344"/>
      <c r="Q88" s="343"/>
      <c r="R88" s="345"/>
      <c r="S88" s="16" t="s">
        <v>79</v>
      </c>
      <c r="T88" s="8">
        <v>21</v>
      </c>
      <c r="U88" s="343"/>
      <c r="V88" s="343"/>
      <c r="W88" s="343"/>
      <c r="X88" s="343"/>
      <c r="Y88" s="343"/>
      <c r="Z88" s="343"/>
      <c r="AA88" s="343"/>
      <c r="AB88" s="343"/>
      <c r="AC88" s="343"/>
      <c r="AD88" s="343"/>
      <c r="AE88" s="343"/>
      <c r="AF88" s="343"/>
      <c r="AG88" s="343"/>
      <c r="AH88" s="367"/>
      <c r="AI88" s="287"/>
      <c r="AJ88" s="343"/>
      <c r="AK88" s="345"/>
      <c r="AL88" s="16" t="s">
        <v>79</v>
      </c>
    </row>
    <row r="89" spans="1:38" s="22" customFormat="1" ht="12.75" customHeight="1" x14ac:dyDescent="0.2">
      <c r="A89" s="8">
        <v>22</v>
      </c>
      <c r="B89" s="343"/>
      <c r="C89" s="343"/>
      <c r="D89" s="343"/>
      <c r="E89" s="343"/>
      <c r="F89" s="345"/>
      <c r="G89" s="438"/>
      <c r="H89" s="287"/>
      <c r="I89" s="439"/>
      <c r="J89" s="364">
        <f t="shared" si="8"/>
        <v>0</v>
      </c>
      <c r="K89" s="363">
        <f t="shared" si="9"/>
        <v>0</v>
      </c>
      <c r="L89" s="343"/>
      <c r="M89" s="343"/>
      <c r="N89" s="343"/>
      <c r="O89" s="367"/>
      <c r="P89" s="344"/>
      <c r="Q89" s="343"/>
      <c r="R89" s="345"/>
      <c r="S89" s="16" t="s">
        <v>80</v>
      </c>
      <c r="T89" s="8">
        <v>22</v>
      </c>
      <c r="U89" s="343"/>
      <c r="V89" s="343"/>
      <c r="W89" s="343"/>
      <c r="X89" s="343"/>
      <c r="Y89" s="343"/>
      <c r="Z89" s="343"/>
      <c r="AA89" s="343"/>
      <c r="AB89" s="343"/>
      <c r="AC89" s="343"/>
      <c r="AD89" s="343"/>
      <c r="AE89" s="343"/>
      <c r="AF89" s="343"/>
      <c r="AG89" s="343"/>
      <c r="AH89" s="367"/>
      <c r="AI89" s="287"/>
      <c r="AJ89" s="343"/>
      <c r="AK89" s="345"/>
      <c r="AL89" s="16" t="s">
        <v>80</v>
      </c>
    </row>
    <row r="90" spans="1:38" s="22" customFormat="1" ht="12.75" customHeight="1" x14ac:dyDescent="0.2">
      <c r="A90" s="8">
        <v>23</v>
      </c>
      <c r="B90" s="343"/>
      <c r="C90" s="343"/>
      <c r="D90" s="343"/>
      <c r="E90" s="343"/>
      <c r="F90" s="345"/>
      <c r="G90" s="438"/>
      <c r="H90" s="287"/>
      <c r="I90" s="439"/>
      <c r="J90" s="364">
        <f t="shared" si="8"/>
        <v>0</v>
      </c>
      <c r="K90" s="363">
        <f t="shared" si="9"/>
        <v>0</v>
      </c>
      <c r="L90" s="343"/>
      <c r="M90" s="343"/>
      <c r="N90" s="343"/>
      <c r="O90" s="367"/>
      <c r="P90" s="344"/>
      <c r="Q90" s="343"/>
      <c r="R90" s="345"/>
      <c r="S90" s="16" t="s">
        <v>81</v>
      </c>
      <c r="T90" s="8">
        <v>23</v>
      </c>
      <c r="U90" s="343"/>
      <c r="V90" s="343"/>
      <c r="W90" s="343"/>
      <c r="X90" s="343"/>
      <c r="Y90" s="343"/>
      <c r="Z90" s="343"/>
      <c r="AA90" s="343"/>
      <c r="AB90" s="343"/>
      <c r="AC90" s="343"/>
      <c r="AD90" s="343"/>
      <c r="AE90" s="343"/>
      <c r="AF90" s="343"/>
      <c r="AG90" s="343"/>
      <c r="AH90" s="367"/>
      <c r="AI90" s="287"/>
      <c r="AJ90" s="343"/>
      <c r="AK90" s="345"/>
      <c r="AL90" s="16" t="s">
        <v>81</v>
      </c>
    </row>
    <row r="91" spans="1:38" s="22" customFormat="1" ht="12.75" customHeight="1" x14ac:dyDescent="0.2">
      <c r="A91" s="8">
        <v>24</v>
      </c>
      <c r="B91" s="343"/>
      <c r="C91" s="343"/>
      <c r="D91" s="343"/>
      <c r="E91" s="343"/>
      <c r="F91" s="345"/>
      <c r="G91" s="438"/>
      <c r="H91" s="287"/>
      <c r="I91" s="439"/>
      <c r="J91" s="364">
        <f t="shared" si="8"/>
        <v>0</v>
      </c>
      <c r="K91" s="363">
        <f t="shared" si="9"/>
        <v>0</v>
      </c>
      <c r="L91" s="343"/>
      <c r="M91" s="343"/>
      <c r="N91" s="343"/>
      <c r="O91" s="367"/>
      <c r="P91" s="344"/>
      <c r="Q91" s="343"/>
      <c r="R91" s="345"/>
      <c r="S91" s="16" t="s">
        <v>82</v>
      </c>
      <c r="T91" s="8">
        <v>24</v>
      </c>
      <c r="U91" s="343"/>
      <c r="V91" s="343"/>
      <c r="W91" s="343"/>
      <c r="X91" s="343"/>
      <c r="Y91" s="343"/>
      <c r="Z91" s="343"/>
      <c r="AA91" s="343"/>
      <c r="AB91" s="343"/>
      <c r="AC91" s="343"/>
      <c r="AD91" s="343"/>
      <c r="AE91" s="343"/>
      <c r="AF91" s="343"/>
      <c r="AG91" s="343"/>
      <c r="AH91" s="367"/>
      <c r="AI91" s="287"/>
      <c r="AJ91" s="343"/>
      <c r="AK91" s="345"/>
      <c r="AL91" s="16" t="s">
        <v>82</v>
      </c>
    </row>
    <row r="92" spans="1:38" s="22" customFormat="1" ht="12.75" customHeight="1" x14ac:dyDescent="0.2">
      <c r="A92" s="8">
        <v>25</v>
      </c>
      <c r="B92" s="343"/>
      <c r="C92" s="343"/>
      <c r="D92" s="343"/>
      <c r="E92" s="343"/>
      <c r="F92" s="345"/>
      <c r="G92" s="438"/>
      <c r="H92" s="287"/>
      <c r="I92" s="439"/>
      <c r="J92" s="364">
        <f t="shared" si="8"/>
        <v>0</v>
      </c>
      <c r="K92" s="363">
        <f t="shared" si="9"/>
        <v>0</v>
      </c>
      <c r="L92" s="343"/>
      <c r="M92" s="343"/>
      <c r="N92" s="343"/>
      <c r="O92" s="367"/>
      <c r="P92" s="344"/>
      <c r="Q92" s="343"/>
      <c r="R92" s="345"/>
      <c r="S92" s="16" t="s">
        <v>83</v>
      </c>
      <c r="T92" s="8">
        <v>25</v>
      </c>
      <c r="U92" s="343"/>
      <c r="V92" s="343"/>
      <c r="W92" s="343"/>
      <c r="X92" s="343"/>
      <c r="Y92" s="343"/>
      <c r="Z92" s="343"/>
      <c r="AA92" s="343"/>
      <c r="AB92" s="343"/>
      <c r="AC92" s="343"/>
      <c r="AD92" s="343"/>
      <c r="AE92" s="343"/>
      <c r="AF92" s="343"/>
      <c r="AG92" s="343"/>
      <c r="AH92" s="367"/>
      <c r="AI92" s="287"/>
      <c r="AJ92" s="343"/>
      <c r="AK92" s="345"/>
      <c r="AL92" s="16" t="s">
        <v>83</v>
      </c>
    </row>
    <row r="93" spans="1:38" s="22" customFormat="1" ht="12.75" customHeight="1" x14ac:dyDescent="0.2">
      <c r="A93" s="8">
        <v>26</v>
      </c>
      <c r="B93" s="343"/>
      <c r="C93" s="343"/>
      <c r="D93" s="343"/>
      <c r="E93" s="343"/>
      <c r="F93" s="345"/>
      <c r="G93" s="438"/>
      <c r="H93" s="287"/>
      <c r="I93" s="439"/>
      <c r="J93" s="364">
        <f t="shared" si="8"/>
        <v>0</v>
      </c>
      <c r="K93" s="363">
        <f t="shared" si="9"/>
        <v>0</v>
      </c>
      <c r="L93" s="343"/>
      <c r="M93" s="343"/>
      <c r="N93" s="343"/>
      <c r="O93" s="367"/>
      <c r="P93" s="344"/>
      <c r="Q93" s="343"/>
      <c r="R93" s="345"/>
      <c r="S93" s="16" t="s">
        <v>84</v>
      </c>
      <c r="T93" s="8">
        <v>26</v>
      </c>
      <c r="U93" s="343"/>
      <c r="V93" s="343"/>
      <c r="W93" s="343"/>
      <c r="X93" s="343"/>
      <c r="Y93" s="343"/>
      <c r="Z93" s="343"/>
      <c r="AA93" s="343"/>
      <c r="AB93" s="343"/>
      <c r="AC93" s="343"/>
      <c r="AD93" s="343"/>
      <c r="AE93" s="343"/>
      <c r="AF93" s="343"/>
      <c r="AG93" s="343"/>
      <c r="AH93" s="367"/>
      <c r="AI93" s="287"/>
      <c r="AJ93" s="343"/>
      <c r="AK93" s="345"/>
      <c r="AL93" s="16" t="s">
        <v>84</v>
      </c>
    </row>
    <row r="94" spans="1:38" s="22" customFormat="1" ht="12.75" customHeight="1" x14ac:dyDescent="0.2">
      <c r="A94" s="8">
        <v>27</v>
      </c>
      <c r="B94" s="343"/>
      <c r="C94" s="343"/>
      <c r="D94" s="343"/>
      <c r="E94" s="343"/>
      <c r="F94" s="345"/>
      <c r="G94" s="438"/>
      <c r="H94" s="287"/>
      <c r="I94" s="439"/>
      <c r="J94" s="364">
        <f t="shared" si="8"/>
        <v>0</v>
      </c>
      <c r="K94" s="363">
        <f t="shared" si="9"/>
        <v>0</v>
      </c>
      <c r="L94" s="343"/>
      <c r="M94" s="343"/>
      <c r="N94" s="343"/>
      <c r="O94" s="367"/>
      <c r="P94" s="344"/>
      <c r="Q94" s="343"/>
      <c r="R94" s="345"/>
      <c r="S94" s="16" t="s">
        <v>85</v>
      </c>
      <c r="T94" s="8">
        <v>27</v>
      </c>
      <c r="U94" s="343"/>
      <c r="V94" s="343"/>
      <c r="W94" s="343"/>
      <c r="X94" s="343"/>
      <c r="Y94" s="343"/>
      <c r="Z94" s="343"/>
      <c r="AA94" s="343"/>
      <c r="AB94" s="343"/>
      <c r="AC94" s="343"/>
      <c r="AD94" s="343"/>
      <c r="AE94" s="343"/>
      <c r="AF94" s="343"/>
      <c r="AG94" s="343"/>
      <c r="AH94" s="367"/>
      <c r="AI94" s="287"/>
      <c r="AJ94" s="343"/>
      <c r="AK94" s="345"/>
      <c r="AL94" s="16" t="s">
        <v>85</v>
      </c>
    </row>
    <row r="95" spans="1:38" s="22" customFormat="1" ht="12.75" customHeight="1" x14ac:dyDescent="0.2">
      <c r="A95" s="8">
        <v>28</v>
      </c>
      <c r="B95" s="343"/>
      <c r="C95" s="343"/>
      <c r="D95" s="343"/>
      <c r="E95" s="343"/>
      <c r="F95" s="345"/>
      <c r="G95" s="438"/>
      <c r="H95" s="287"/>
      <c r="I95" s="439"/>
      <c r="J95" s="364">
        <f t="shared" si="8"/>
        <v>0</v>
      </c>
      <c r="K95" s="363">
        <f t="shared" si="9"/>
        <v>0</v>
      </c>
      <c r="L95" s="343"/>
      <c r="M95" s="343"/>
      <c r="N95" s="343"/>
      <c r="O95" s="367"/>
      <c r="P95" s="344"/>
      <c r="Q95" s="343"/>
      <c r="R95" s="345"/>
      <c r="S95" s="16" t="s">
        <v>86</v>
      </c>
      <c r="T95" s="8">
        <v>28</v>
      </c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343"/>
      <c r="AG95" s="343"/>
      <c r="AH95" s="367"/>
      <c r="AI95" s="287"/>
      <c r="AJ95" s="343"/>
      <c r="AK95" s="345"/>
      <c r="AL95" s="16" t="s">
        <v>86</v>
      </c>
    </row>
    <row r="96" spans="1:38" s="22" customFormat="1" ht="12.75" customHeight="1" x14ac:dyDescent="0.2">
      <c r="A96" s="8">
        <v>29</v>
      </c>
      <c r="B96" s="343"/>
      <c r="C96" s="343"/>
      <c r="D96" s="343"/>
      <c r="E96" s="343"/>
      <c r="F96" s="345"/>
      <c r="G96" s="438"/>
      <c r="H96" s="287"/>
      <c r="I96" s="439"/>
      <c r="J96" s="364">
        <f t="shared" si="8"/>
        <v>0</v>
      </c>
      <c r="K96" s="363">
        <f t="shared" si="9"/>
        <v>0</v>
      </c>
      <c r="L96" s="343"/>
      <c r="M96" s="343"/>
      <c r="N96" s="343"/>
      <c r="O96" s="367"/>
      <c r="P96" s="344"/>
      <c r="Q96" s="343"/>
      <c r="R96" s="345"/>
      <c r="S96" s="16" t="s">
        <v>87</v>
      </c>
      <c r="T96" s="8">
        <v>29</v>
      </c>
      <c r="U96" s="343"/>
      <c r="V96" s="343"/>
      <c r="W96" s="343"/>
      <c r="X96" s="347"/>
      <c r="Y96" s="343"/>
      <c r="Z96" s="343"/>
      <c r="AA96" s="343"/>
      <c r="AB96" s="343"/>
      <c r="AC96" s="343"/>
      <c r="AD96" s="343"/>
      <c r="AE96" s="343"/>
      <c r="AF96" s="343"/>
      <c r="AG96" s="343"/>
      <c r="AH96" s="367"/>
      <c r="AI96" s="287"/>
      <c r="AJ96" s="343"/>
      <c r="AK96" s="345"/>
      <c r="AL96" s="16" t="s">
        <v>87</v>
      </c>
    </row>
    <row r="97" spans="1:38" s="22" customFormat="1" ht="12.75" customHeight="1" x14ac:dyDescent="0.2">
      <c r="A97" s="8">
        <v>30</v>
      </c>
      <c r="B97" s="343"/>
      <c r="C97" s="343"/>
      <c r="D97" s="343"/>
      <c r="E97" s="343"/>
      <c r="F97" s="345"/>
      <c r="G97" s="442"/>
      <c r="H97" s="287"/>
      <c r="I97" s="439"/>
      <c r="J97" s="364">
        <f t="shared" si="8"/>
        <v>0</v>
      </c>
      <c r="K97" s="363">
        <f t="shared" si="9"/>
        <v>0</v>
      </c>
      <c r="L97" s="343"/>
      <c r="M97" s="343"/>
      <c r="N97" s="343"/>
      <c r="O97" s="367"/>
      <c r="P97" s="344"/>
      <c r="Q97" s="343"/>
      <c r="R97" s="345"/>
      <c r="S97" s="16" t="s">
        <v>88</v>
      </c>
      <c r="T97" s="8">
        <v>30</v>
      </c>
      <c r="U97" s="343"/>
      <c r="V97" s="343"/>
      <c r="W97" s="343"/>
      <c r="X97" s="343"/>
      <c r="Y97" s="343"/>
      <c r="Z97" s="343"/>
      <c r="AA97" s="343"/>
      <c r="AB97" s="343"/>
      <c r="AC97" s="343"/>
      <c r="AD97" s="343"/>
      <c r="AE97" s="343"/>
      <c r="AF97" s="343"/>
      <c r="AG97" s="343"/>
      <c r="AH97" s="367"/>
      <c r="AI97" s="287"/>
      <c r="AJ97" s="343"/>
      <c r="AK97" s="345"/>
      <c r="AL97" s="16" t="s">
        <v>88</v>
      </c>
    </row>
    <row r="98" spans="1:38" s="22" customFormat="1" ht="12.75" customHeight="1" x14ac:dyDescent="0.2">
      <c r="A98" s="19">
        <v>31</v>
      </c>
      <c r="B98" s="349"/>
      <c r="C98" s="349"/>
      <c r="D98" s="349"/>
      <c r="E98" s="349"/>
      <c r="F98" s="351"/>
      <c r="G98" s="443"/>
      <c r="H98" s="289"/>
      <c r="I98" s="444"/>
      <c r="J98" s="445">
        <f t="shared" si="8"/>
        <v>0</v>
      </c>
      <c r="K98" s="365">
        <f t="shared" si="9"/>
        <v>0</v>
      </c>
      <c r="L98" s="349"/>
      <c r="M98" s="349"/>
      <c r="N98" s="349"/>
      <c r="O98" s="369"/>
      <c r="P98" s="350"/>
      <c r="Q98" s="349"/>
      <c r="R98" s="351"/>
      <c r="S98" s="20" t="s">
        <v>89</v>
      </c>
      <c r="T98" s="19">
        <v>31</v>
      </c>
      <c r="U98" s="349"/>
      <c r="V98" s="349"/>
      <c r="W98" s="349"/>
      <c r="X98" s="349"/>
      <c r="Y98" s="349"/>
      <c r="Z98" s="349"/>
      <c r="AA98" s="349"/>
      <c r="AB98" s="349"/>
      <c r="AC98" s="349"/>
      <c r="AD98" s="349"/>
      <c r="AE98" s="349"/>
      <c r="AF98" s="349"/>
      <c r="AG98" s="349"/>
      <c r="AH98" s="369"/>
      <c r="AI98" s="289"/>
      <c r="AJ98" s="349"/>
      <c r="AK98" s="351"/>
      <c r="AL98" s="20" t="s">
        <v>89</v>
      </c>
    </row>
    <row r="99" spans="1:38" s="297" customFormat="1" ht="12.75" customHeight="1" thickBot="1" x14ac:dyDescent="0.25">
      <c r="A99" s="298"/>
      <c r="B99" s="360">
        <f>SUM(B67:B98)</f>
        <v>0</v>
      </c>
      <c r="C99" s="360">
        <f>SUM(C67:C98)</f>
        <v>0</v>
      </c>
      <c r="D99" s="360">
        <f>SUM(D67:D98)</f>
        <v>0</v>
      </c>
      <c r="E99" s="361">
        <f>SUM(E67:E98)</f>
        <v>0</v>
      </c>
      <c r="F99" s="362">
        <f>SUM(F67:F98)</f>
        <v>0</v>
      </c>
      <c r="G99" s="299"/>
      <c r="H99" s="299" t="s">
        <v>90</v>
      </c>
      <c r="I99" s="314">
        <f>COUNTA(I68:I98)</f>
        <v>0</v>
      </c>
      <c r="J99" s="360">
        <f t="shared" ref="J99:R99" si="10">SUM(J67:J98)</f>
        <v>0</v>
      </c>
      <c r="K99" s="360">
        <f t="shared" si="10"/>
        <v>0</v>
      </c>
      <c r="L99" s="360">
        <f t="shared" si="10"/>
        <v>0</v>
      </c>
      <c r="M99" s="360">
        <f t="shared" si="10"/>
        <v>0</v>
      </c>
      <c r="N99" s="360">
        <f t="shared" si="10"/>
        <v>0</v>
      </c>
      <c r="O99" s="361">
        <f t="shared" si="10"/>
        <v>0</v>
      </c>
      <c r="P99" s="361">
        <f t="shared" si="10"/>
        <v>0</v>
      </c>
      <c r="Q99" s="360">
        <f t="shared" si="10"/>
        <v>0</v>
      </c>
      <c r="R99" s="366">
        <f t="shared" si="10"/>
        <v>0</v>
      </c>
      <c r="S99" s="300"/>
      <c r="T99" s="298"/>
      <c r="U99" s="360">
        <f t="shared" ref="U99:AH99" si="11">SUM(U67:U98)</f>
        <v>0</v>
      </c>
      <c r="V99" s="360">
        <f t="shared" si="11"/>
        <v>0</v>
      </c>
      <c r="W99" s="360">
        <f t="shared" si="11"/>
        <v>0</v>
      </c>
      <c r="X99" s="360">
        <f t="shared" si="11"/>
        <v>0</v>
      </c>
      <c r="Y99" s="360">
        <f t="shared" si="11"/>
        <v>0</v>
      </c>
      <c r="Z99" s="360">
        <f t="shared" si="11"/>
        <v>0</v>
      </c>
      <c r="AA99" s="360">
        <f t="shared" si="11"/>
        <v>0</v>
      </c>
      <c r="AB99" s="360">
        <f t="shared" si="11"/>
        <v>0</v>
      </c>
      <c r="AC99" s="360">
        <f t="shared" si="11"/>
        <v>0</v>
      </c>
      <c r="AD99" s="360">
        <f t="shared" si="11"/>
        <v>0</v>
      </c>
      <c r="AE99" s="360">
        <f t="shared" si="11"/>
        <v>0</v>
      </c>
      <c r="AF99" s="360">
        <f t="shared" si="11"/>
        <v>0</v>
      </c>
      <c r="AG99" s="360">
        <f t="shared" si="11"/>
        <v>0</v>
      </c>
      <c r="AH99" s="362">
        <f t="shared" si="11"/>
        <v>0</v>
      </c>
      <c r="AI99" s="301"/>
      <c r="AJ99" s="360">
        <f>SUM(AJ67:AJ98)</f>
        <v>0</v>
      </c>
      <c r="AK99" s="366">
        <f>SUM(AK67:AK98)</f>
        <v>0</v>
      </c>
      <c r="AL99" s="300"/>
    </row>
    <row r="100" spans="1:38" ht="12.75" customHeight="1" thickTop="1" x14ac:dyDescent="0.2">
      <c r="A100" s="40"/>
      <c r="B100" s="40"/>
      <c r="C100" s="40"/>
      <c r="D100" s="40"/>
      <c r="E100" s="40"/>
      <c r="F100" s="40"/>
      <c r="G100" s="41"/>
      <c r="H100" s="40"/>
      <c r="I100" s="42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290"/>
      <c r="V100" s="290"/>
      <c r="W100" s="290"/>
      <c r="X100" s="290"/>
      <c r="Y100" s="290"/>
      <c r="Z100" s="290"/>
      <c r="AA100" s="290"/>
      <c r="AB100" s="290"/>
      <c r="AC100" s="290"/>
      <c r="AD100" s="290"/>
      <c r="AE100" s="290"/>
      <c r="AF100" s="290"/>
      <c r="AG100" s="290"/>
      <c r="AH100" s="290"/>
      <c r="AI100" s="290"/>
      <c r="AJ100" s="290"/>
      <c r="AK100" s="290"/>
      <c r="AL100" s="40"/>
    </row>
    <row r="101" spans="1:38" ht="12.75" customHeight="1" x14ac:dyDescent="0.2">
      <c r="A101" s="188"/>
      <c r="B101" s="188"/>
      <c r="C101" s="188"/>
      <c r="D101" s="188"/>
      <c r="E101" s="188"/>
      <c r="F101" s="188"/>
      <c r="G101" s="285"/>
      <c r="H101" s="188"/>
      <c r="I101" s="169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  <c r="Z101" s="188"/>
      <c r="AA101" s="188"/>
      <c r="AB101" s="188"/>
      <c r="AC101" s="188"/>
      <c r="AD101" s="188"/>
      <c r="AE101" s="188"/>
      <c r="AF101" s="188"/>
      <c r="AG101" s="188"/>
      <c r="AH101" s="188"/>
      <c r="AI101" s="188"/>
      <c r="AJ101" s="188"/>
      <c r="AK101" s="188"/>
      <c r="AL101" s="188"/>
    </row>
    <row r="102" spans="1:38" ht="12.75" customHeight="1" x14ac:dyDescent="0.2">
      <c r="A102" s="22"/>
      <c r="B102" s="22"/>
      <c r="C102" s="22"/>
      <c r="D102" s="22"/>
      <c r="E102" s="22"/>
      <c r="F102" s="22"/>
      <c r="G102" s="527" t="str">
        <f>$G$10</f>
        <v>UNITED STEELWORKERS - LOCAL UNION</v>
      </c>
      <c r="H102" s="527"/>
      <c r="I102" s="527"/>
      <c r="J102" s="11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11" t="str">
        <f>$AA$10</f>
        <v>FINANCIAL SECRETARY'S CASH BOOK</v>
      </c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</row>
    <row r="103" spans="1:38" ht="12.75" customHeight="1" x14ac:dyDescent="0.2">
      <c r="A103" s="22"/>
      <c r="B103" s="137" t="str">
        <f>$B$11</f>
        <v>Month</v>
      </c>
      <c r="C103" s="73" t="str">
        <f>$C$11</f>
        <v>AUGUST</v>
      </c>
      <c r="D103" s="137" t="str">
        <f>$D$11</f>
        <v>Year</v>
      </c>
      <c r="E103" s="44">
        <f>$E$11</f>
        <v>0</v>
      </c>
      <c r="F103" s="22"/>
      <c r="G103" s="31"/>
      <c r="H103" s="22"/>
      <c r="I103" s="5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137"/>
      <c r="AJ103" s="179" t="str">
        <f>$C$11</f>
        <v>AUGUST</v>
      </c>
      <c r="AK103" s="44">
        <f>$E$11</f>
        <v>0</v>
      </c>
    </row>
    <row r="104" spans="1:38" ht="12.75" customHeight="1" x14ac:dyDescent="0.2">
      <c r="A104" s="22"/>
      <c r="B104" s="137" t="str">
        <f>$B$12</f>
        <v>Page No.</v>
      </c>
      <c r="C104" s="177">
        <f>C58+1</f>
        <v>3</v>
      </c>
      <c r="D104" s="110"/>
      <c r="E104" s="110"/>
      <c r="F104" s="22"/>
      <c r="G104" s="31"/>
      <c r="H104" s="22"/>
      <c r="I104" s="5" t="s">
        <v>53</v>
      </c>
      <c r="J104" s="22"/>
      <c r="K104" s="22"/>
      <c r="L104" s="5"/>
      <c r="M104" s="22"/>
      <c r="N104" s="22"/>
      <c r="O104" s="22"/>
      <c r="P104" s="33"/>
      <c r="Q104" s="22"/>
      <c r="R104" s="33"/>
      <c r="S104" s="22"/>
      <c r="T104" s="22"/>
      <c r="U104" s="22"/>
      <c r="V104" s="22"/>
      <c r="W104" s="22"/>
      <c r="X104" s="22"/>
      <c r="Y104" s="22"/>
      <c r="Z104" s="22"/>
      <c r="AA104" s="22"/>
      <c r="AB104" s="34" t="s">
        <v>54</v>
      </c>
      <c r="AC104" s="22"/>
      <c r="AD104" s="22"/>
      <c r="AE104" s="22"/>
      <c r="AF104" s="22"/>
      <c r="AG104" s="22"/>
      <c r="AH104" s="22"/>
      <c r="AI104" s="137" t="str">
        <f>$B$12</f>
        <v>Page No.</v>
      </c>
      <c r="AJ104" s="323">
        <f>AJ58+1</f>
        <v>3</v>
      </c>
      <c r="AK104" s="172"/>
      <c r="AL104" s="111"/>
    </row>
    <row r="105" spans="1:38" s="324" customFormat="1" ht="12.75" customHeight="1" x14ac:dyDescent="0.2">
      <c r="A105" s="325"/>
      <c r="B105" s="149"/>
      <c r="C105" s="327"/>
      <c r="D105" s="149"/>
      <c r="E105" s="149"/>
      <c r="F105" s="325"/>
      <c r="G105" s="326"/>
      <c r="H105" s="325"/>
      <c r="I105" s="34"/>
      <c r="J105" s="325"/>
      <c r="K105" s="325"/>
      <c r="L105" s="34"/>
      <c r="M105" s="325"/>
      <c r="N105" s="325"/>
      <c r="O105" s="325"/>
      <c r="P105" s="34"/>
      <c r="Q105" s="325"/>
      <c r="R105" s="34"/>
      <c r="S105" s="325"/>
      <c r="T105" s="325"/>
      <c r="U105" s="325"/>
      <c r="V105" s="325"/>
      <c r="W105" s="325"/>
      <c r="X105" s="325"/>
      <c r="Y105" s="325"/>
      <c r="Z105" s="325"/>
      <c r="AA105" s="325"/>
      <c r="AB105" s="34"/>
      <c r="AC105" s="325"/>
      <c r="AD105" s="325"/>
      <c r="AE105" s="325"/>
      <c r="AF105" s="325"/>
      <c r="AG105" s="325"/>
      <c r="AH105" s="325"/>
      <c r="AI105" s="149"/>
      <c r="AJ105" s="329"/>
      <c r="AK105" s="328"/>
      <c r="AL105" s="330"/>
    </row>
    <row r="106" spans="1:38" ht="12.75" customHeight="1" x14ac:dyDescent="0.2">
      <c r="A106" s="36"/>
      <c r="B106" s="36"/>
      <c r="C106" s="36"/>
      <c r="D106" s="36"/>
      <c r="E106" s="36"/>
      <c r="F106" s="36"/>
      <c r="G106" s="37"/>
      <c r="H106" s="36"/>
      <c r="I106" s="38"/>
      <c r="J106" s="36"/>
      <c r="K106" s="36"/>
      <c r="L106" s="38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8"/>
      <c r="AF106" s="36"/>
      <c r="AG106" s="36"/>
      <c r="AH106" s="36"/>
      <c r="AI106" s="36"/>
      <c r="AJ106" s="36"/>
      <c r="AK106" s="36"/>
      <c r="AL106" s="36"/>
    </row>
    <row r="107" spans="1:38" customFormat="1" ht="12.75" customHeight="1" x14ac:dyDescent="0.2">
      <c r="A107" s="1"/>
      <c r="B107" s="484" t="s">
        <v>55</v>
      </c>
      <c r="C107" s="473"/>
      <c r="D107" s="473"/>
      <c r="E107" s="473"/>
      <c r="F107" s="474"/>
      <c r="G107" s="21"/>
      <c r="H107" s="2" t="s">
        <v>56</v>
      </c>
      <c r="I107" s="95"/>
      <c r="J107" s="473" t="s">
        <v>255</v>
      </c>
      <c r="K107" s="474"/>
      <c r="L107" s="3"/>
      <c r="M107" s="3"/>
      <c r="N107" s="3"/>
      <c r="O107" s="5" t="s">
        <v>57</v>
      </c>
      <c r="P107" s="3"/>
      <c r="Q107" s="3"/>
      <c r="R107" s="1"/>
      <c r="S107" s="3"/>
      <c r="T107" s="1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13"/>
      <c r="AJ107" s="3"/>
      <c r="AK107" s="1"/>
      <c r="AL107" s="3"/>
    </row>
    <row r="108" spans="1:38" customFormat="1" ht="12.75" customHeight="1" x14ac:dyDescent="0.2">
      <c r="A108" s="1"/>
      <c r="B108" s="3"/>
      <c r="C108" s="3"/>
      <c r="D108" s="3"/>
      <c r="E108" s="188"/>
      <c r="F108" s="1"/>
      <c r="G108" s="21"/>
      <c r="H108" s="13"/>
      <c r="I108" s="96"/>
      <c r="J108" s="3"/>
      <c r="K108" s="1"/>
      <c r="L108" s="3"/>
      <c r="M108" s="3"/>
      <c r="N108" s="3"/>
      <c r="O108" s="3"/>
      <c r="P108" s="3"/>
      <c r="Q108" s="3"/>
      <c r="R108" s="1"/>
      <c r="S108" s="3"/>
      <c r="T108" s="1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13"/>
      <c r="AJ108" s="3"/>
      <c r="AK108" s="1"/>
      <c r="AL108" s="3"/>
    </row>
    <row r="109" spans="1:38" customFormat="1" ht="12.75" customHeight="1" thickBot="1" x14ac:dyDescent="0.25">
      <c r="A109" s="29"/>
      <c r="B109" s="26">
        <v>1</v>
      </c>
      <c r="C109" s="26">
        <v>2</v>
      </c>
      <c r="D109" s="26">
        <v>3</v>
      </c>
      <c r="E109" s="26">
        <v>4</v>
      </c>
      <c r="F109" s="28">
        <v>5</v>
      </c>
      <c r="G109" s="39">
        <v>6</v>
      </c>
      <c r="H109" s="28">
        <v>7</v>
      </c>
      <c r="I109" s="97">
        <v>8</v>
      </c>
      <c r="J109" s="26">
        <v>9</v>
      </c>
      <c r="K109" s="28">
        <v>10</v>
      </c>
      <c r="L109" s="26">
        <v>11</v>
      </c>
      <c r="M109" s="26" t="s">
        <v>1</v>
      </c>
      <c r="N109" s="26">
        <v>12</v>
      </c>
      <c r="O109" s="26">
        <v>13</v>
      </c>
      <c r="P109" s="26">
        <v>14</v>
      </c>
      <c r="Q109" s="26">
        <v>15</v>
      </c>
      <c r="R109" s="28" t="s">
        <v>2</v>
      </c>
      <c r="S109" s="25"/>
      <c r="T109" s="29"/>
      <c r="U109" s="26">
        <v>16</v>
      </c>
      <c r="V109" s="26">
        <v>17</v>
      </c>
      <c r="W109" s="26">
        <v>18</v>
      </c>
      <c r="X109" s="26">
        <v>19</v>
      </c>
      <c r="Y109" s="26">
        <v>20</v>
      </c>
      <c r="Z109" s="26" t="s">
        <v>3</v>
      </c>
      <c r="AA109" s="26">
        <v>21</v>
      </c>
      <c r="AB109" s="26">
        <v>22</v>
      </c>
      <c r="AC109" s="26">
        <v>23</v>
      </c>
      <c r="AD109" s="26">
        <v>24</v>
      </c>
      <c r="AE109" s="26">
        <v>25</v>
      </c>
      <c r="AF109" s="26">
        <v>26</v>
      </c>
      <c r="AG109" s="26">
        <v>27</v>
      </c>
      <c r="AH109" s="26">
        <v>28</v>
      </c>
      <c r="AI109" s="30">
        <v>29</v>
      </c>
      <c r="AJ109" s="26">
        <v>30</v>
      </c>
      <c r="AK109" s="28">
        <v>31</v>
      </c>
      <c r="AL109" s="25"/>
    </row>
    <row r="110" spans="1:38" s="4" customFormat="1" ht="12.75" customHeight="1" thickTop="1" x14ac:dyDescent="0.2">
      <c r="A110" s="1"/>
      <c r="B110" s="84" t="s">
        <v>4</v>
      </c>
      <c r="C110" s="98"/>
      <c r="D110" s="84" t="s">
        <v>5</v>
      </c>
      <c r="E110" s="185" t="s">
        <v>6</v>
      </c>
      <c r="F110" s="83" t="s">
        <v>7</v>
      </c>
      <c r="G110" s="160"/>
      <c r="H110" s="83"/>
      <c r="I110" s="100"/>
      <c r="J110" s="84"/>
      <c r="K110" s="83"/>
      <c r="L110" s="84" t="s">
        <v>237</v>
      </c>
      <c r="M110" s="84"/>
      <c r="N110" s="84" t="s">
        <v>235</v>
      </c>
      <c r="O110" s="101" t="s">
        <v>481</v>
      </c>
      <c r="P110" s="274"/>
      <c r="Q110" s="84" t="s">
        <v>391</v>
      </c>
      <c r="R110" s="83" t="s">
        <v>274</v>
      </c>
      <c r="S110" s="103"/>
      <c r="T110" s="67"/>
      <c r="U110" s="475" t="s">
        <v>256</v>
      </c>
      <c r="V110" s="476"/>
      <c r="W110" s="476"/>
      <c r="X110" s="476"/>
      <c r="Y110" s="477"/>
      <c r="Z110" s="84" t="s">
        <v>10</v>
      </c>
      <c r="AA110" s="84" t="s">
        <v>11</v>
      </c>
      <c r="AB110" s="84" t="s">
        <v>205</v>
      </c>
      <c r="AC110" s="84" t="s">
        <v>12</v>
      </c>
      <c r="AD110" s="84" t="s">
        <v>13</v>
      </c>
      <c r="AE110" s="84" t="s">
        <v>14</v>
      </c>
      <c r="AF110" s="84"/>
      <c r="AG110" s="84"/>
      <c r="AH110" s="101"/>
      <c r="AI110" s="102"/>
      <c r="AJ110" s="84" t="s">
        <v>15</v>
      </c>
      <c r="AK110" s="83" t="s">
        <v>7</v>
      </c>
      <c r="AL110" s="3"/>
    </row>
    <row r="111" spans="1:38" s="4" customFormat="1" ht="12.75" customHeight="1" x14ac:dyDescent="0.2">
      <c r="A111" s="1"/>
      <c r="B111" s="84" t="s">
        <v>8</v>
      </c>
      <c r="C111" s="84" t="s">
        <v>16</v>
      </c>
      <c r="D111" s="84" t="s">
        <v>17</v>
      </c>
      <c r="E111" s="186" t="s">
        <v>8</v>
      </c>
      <c r="F111" s="83" t="s">
        <v>18</v>
      </c>
      <c r="G111" s="160" t="s">
        <v>19</v>
      </c>
      <c r="H111" s="83" t="s">
        <v>20</v>
      </c>
      <c r="I111" s="100" t="s">
        <v>394</v>
      </c>
      <c r="J111" s="84" t="s">
        <v>21</v>
      </c>
      <c r="K111" s="83" t="s">
        <v>22</v>
      </c>
      <c r="L111" s="84" t="s">
        <v>392</v>
      </c>
      <c r="M111" s="84" t="s">
        <v>393</v>
      </c>
      <c r="N111" s="84" t="s">
        <v>262</v>
      </c>
      <c r="O111" s="101" t="s">
        <v>262</v>
      </c>
      <c r="P111" s="186" t="s">
        <v>23</v>
      </c>
      <c r="Q111" s="84" t="s">
        <v>8</v>
      </c>
      <c r="R111" s="83" t="s">
        <v>8</v>
      </c>
      <c r="S111" s="103"/>
      <c r="T111" s="67"/>
      <c r="U111" s="84" t="s">
        <v>25</v>
      </c>
      <c r="V111" s="84" t="s">
        <v>26</v>
      </c>
      <c r="W111" s="84" t="s">
        <v>27</v>
      </c>
      <c r="X111" s="84" t="s">
        <v>28</v>
      </c>
      <c r="Y111" s="84" t="s">
        <v>136</v>
      </c>
      <c r="Z111" s="84" t="s">
        <v>252</v>
      </c>
      <c r="AA111" s="84" t="s">
        <v>137</v>
      </c>
      <c r="AB111" s="84" t="s">
        <v>204</v>
      </c>
      <c r="AC111" s="84" t="s">
        <v>30</v>
      </c>
      <c r="AD111" s="84" t="s">
        <v>140</v>
      </c>
      <c r="AE111" s="84" t="s">
        <v>31</v>
      </c>
      <c r="AF111" s="84" t="s">
        <v>32</v>
      </c>
      <c r="AG111" s="84" t="s">
        <v>206</v>
      </c>
      <c r="AH111" s="101" t="s">
        <v>16</v>
      </c>
      <c r="AI111" s="99" t="s">
        <v>34</v>
      </c>
      <c r="AJ111" s="84" t="s">
        <v>35</v>
      </c>
      <c r="AK111" s="83" t="s">
        <v>18</v>
      </c>
      <c r="AL111" s="3"/>
    </row>
    <row r="112" spans="1:38" s="4" customFormat="1" ht="12.75" customHeight="1" thickBot="1" x14ac:dyDescent="0.25">
      <c r="A112" s="6"/>
      <c r="B112" s="85" t="s">
        <v>36</v>
      </c>
      <c r="C112" s="85" t="s">
        <v>37</v>
      </c>
      <c r="D112" s="85" t="s">
        <v>38</v>
      </c>
      <c r="E112" s="187" t="s">
        <v>39</v>
      </c>
      <c r="F112" s="104" t="s">
        <v>40</v>
      </c>
      <c r="G112" s="161"/>
      <c r="H112" s="104"/>
      <c r="I112" s="105" t="s">
        <v>41</v>
      </c>
      <c r="J112" s="85"/>
      <c r="K112" s="104"/>
      <c r="L112" s="85" t="s">
        <v>237</v>
      </c>
      <c r="M112" s="85"/>
      <c r="N112" s="85" t="s">
        <v>236</v>
      </c>
      <c r="O112" s="106" t="s">
        <v>236</v>
      </c>
      <c r="P112" s="275"/>
      <c r="Q112" s="276" t="s">
        <v>24</v>
      </c>
      <c r="R112" s="277" t="s">
        <v>24</v>
      </c>
      <c r="S112" s="108"/>
      <c r="T112" s="76"/>
      <c r="U112" s="85" t="s">
        <v>42</v>
      </c>
      <c r="V112" s="85" t="s">
        <v>43</v>
      </c>
      <c r="W112" s="85"/>
      <c r="X112" s="85" t="s">
        <v>44</v>
      </c>
      <c r="Y112" s="85" t="s">
        <v>30</v>
      </c>
      <c r="Z112" s="85" t="s">
        <v>30</v>
      </c>
      <c r="AA112" s="85" t="s">
        <v>138</v>
      </c>
      <c r="AB112" s="85" t="s">
        <v>15</v>
      </c>
      <c r="AC112" s="85" t="s">
        <v>139</v>
      </c>
      <c r="AD112" s="85" t="s">
        <v>141</v>
      </c>
      <c r="AE112" s="85" t="s">
        <v>47</v>
      </c>
      <c r="AF112" s="85" t="s">
        <v>48</v>
      </c>
      <c r="AG112" s="85" t="s">
        <v>15</v>
      </c>
      <c r="AH112" s="106" t="s">
        <v>30</v>
      </c>
      <c r="AI112" s="107"/>
      <c r="AJ112" s="85" t="s">
        <v>49</v>
      </c>
      <c r="AK112" s="104" t="s">
        <v>188</v>
      </c>
      <c r="AL112" s="7"/>
    </row>
    <row r="113" spans="1:38" s="297" customFormat="1" ht="12.75" customHeight="1" thickTop="1" x14ac:dyDescent="0.2">
      <c r="A113" s="292"/>
      <c r="B113" s="364">
        <f>B99</f>
        <v>0</v>
      </c>
      <c r="C113" s="364">
        <f>C99</f>
        <v>0</v>
      </c>
      <c r="D113" s="364">
        <f>D99</f>
        <v>0</v>
      </c>
      <c r="E113" s="378">
        <f>E99</f>
        <v>0</v>
      </c>
      <c r="F113" s="363">
        <f>F99</f>
        <v>0</v>
      </c>
      <c r="G113" s="132" t="str">
        <f>$C$11</f>
        <v>AUGUST</v>
      </c>
      <c r="H113" s="293" t="s">
        <v>58</v>
      </c>
      <c r="I113" s="294"/>
      <c r="J113" s="379">
        <f t="shared" ref="J113:R113" si="12">J99</f>
        <v>0</v>
      </c>
      <c r="K113" s="380">
        <f t="shared" si="12"/>
        <v>0</v>
      </c>
      <c r="L113" s="364">
        <f t="shared" si="12"/>
        <v>0</v>
      </c>
      <c r="M113" s="364">
        <f t="shared" si="12"/>
        <v>0</v>
      </c>
      <c r="N113" s="364">
        <f t="shared" si="12"/>
        <v>0</v>
      </c>
      <c r="O113" s="378">
        <f t="shared" si="12"/>
        <v>0</v>
      </c>
      <c r="P113" s="378">
        <f t="shared" si="12"/>
        <v>0</v>
      </c>
      <c r="Q113" s="364">
        <f t="shared" si="12"/>
        <v>0</v>
      </c>
      <c r="R113" s="381">
        <f t="shared" si="12"/>
        <v>0</v>
      </c>
      <c r="S113" s="295"/>
      <c r="T113" s="292"/>
      <c r="U113" s="364">
        <f t="shared" ref="U113:AH113" si="13">U99</f>
        <v>0</v>
      </c>
      <c r="V113" s="364">
        <f t="shared" si="13"/>
        <v>0</v>
      </c>
      <c r="W113" s="364">
        <f t="shared" si="13"/>
        <v>0</v>
      </c>
      <c r="X113" s="364">
        <f t="shared" si="13"/>
        <v>0</v>
      </c>
      <c r="Y113" s="364">
        <f t="shared" si="13"/>
        <v>0</v>
      </c>
      <c r="Z113" s="364">
        <f t="shared" si="13"/>
        <v>0</v>
      </c>
      <c r="AA113" s="364">
        <f t="shared" si="13"/>
        <v>0</v>
      </c>
      <c r="AB113" s="364">
        <f t="shared" si="13"/>
        <v>0</v>
      </c>
      <c r="AC113" s="364">
        <f t="shared" si="13"/>
        <v>0</v>
      </c>
      <c r="AD113" s="364">
        <f t="shared" si="13"/>
        <v>0</v>
      </c>
      <c r="AE113" s="364">
        <f t="shared" si="13"/>
        <v>0</v>
      </c>
      <c r="AF113" s="364">
        <f t="shared" si="13"/>
        <v>0</v>
      </c>
      <c r="AG113" s="364">
        <f t="shared" si="13"/>
        <v>0</v>
      </c>
      <c r="AH113" s="364">
        <f t="shared" si="13"/>
        <v>0</v>
      </c>
      <c r="AI113" s="296"/>
      <c r="AJ113" s="364">
        <f>AJ99</f>
        <v>0</v>
      </c>
      <c r="AK113" s="382">
        <f>AK99</f>
        <v>0</v>
      </c>
      <c r="AL113" s="295"/>
    </row>
    <row r="114" spans="1:38" s="22" customFormat="1" ht="12.75" customHeight="1" x14ac:dyDescent="0.2">
      <c r="A114" s="8">
        <v>1</v>
      </c>
      <c r="B114" s="343"/>
      <c r="C114" s="343"/>
      <c r="D114" s="343"/>
      <c r="E114" s="343"/>
      <c r="F114" s="345"/>
      <c r="G114" s="438"/>
      <c r="H114" s="287"/>
      <c r="I114" s="439"/>
      <c r="J114" s="364">
        <f t="shared" ref="J114:J144" si="14">SUM(B114:F114)</f>
        <v>0</v>
      </c>
      <c r="K114" s="363">
        <f t="shared" ref="K114:K144" si="15">SUM(U114:AK114)-SUM(L114:R114)</f>
        <v>0</v>
      </c>
      <c r="L114" s="343"/>
      <c r="M114" s="343"/>
      <c r="N114" s="343"/>
      <c r="O114" s="367"/>
      <c r="P114" s="344"/>
      <c r="Q114" s="343"/>
      <c r="R114" s="345"/>
      <c r="S114" s="16" t="s">
        <v>59</v>
      </c>
      <c r="T114" s="8">
        <v>1</v>
      </c>
      <c r="U114" s="343"/>
      <c r="V114" s="343"/>
      <c r="W114" s="343"/>
      <c r="X114" s="343"/>
      <c r="Y114" s="343"/>
      <c r="Z114" s="343"/>
      <c r="AA114" s="343"/>
      <c r="AB114" s="343"/>
      <c r="AC114" s="343"/>
      <c r="AD114" s="343"/>
      <c r="AE114" s="343"/>
      <c r="AF114" s="343"/>
      <c r="AG114" s="343"/>
      <c r="AH114" s="367"/>
      <c r="AI114" s="287"/>
      <c r="AJ114" s="343"/>
      <c r="AK114" s="345"/>
      <c r="AL114" s="16" t="s">
        <v>59</v>
      </c>
    </row>
    <row r="115" spans="1:38" s="22" customFormat="1" ht="12.75" customHeight="1" x14ac:dyDescent="0.2">
      <c r="A115" s="8">
        <v>2</v>
      </c>
      <c r="B115" s="343"/>
      <c r="C115" s="343"/>
      <c r="D115" s="343"/>
      <c r="E115" s="343"/>
      <c r="F115" s="345"/>
      <c r="G115" s="438"/>
      <c r="H115" s="287"/>
      <c r="I115" s="439"/>
      <c r="J115" s="364">
        <f t="shared" si="14"/>
        <v>0</v>
      </c>
      <c r="K115" s="363">
        <f t="shared" si="15"/>
        <v>0</v>
      </c>
      <c r="L115" s="343"/>
      <c r="M115" s="343"/>
      <c r="N115" s="343"/>
      <c r="O115" s="367"/>
      <c r="P115" s="344"/>
      <c r="Q115" s="343"/>
      <c r="R115" s="345"/>
      <c r="S115" s="16" t="s">
        <v>60</v>
      </c>
      <c r="T115" s="8">
        <v>2</v>
      </c>
      <c r="U115" s="343"/>
      <c r="V115" s="343"/>
      <c r="W115" s="343"/>
      <c r="X115" s="343"/>
      <c r="Y115" s="343"/>
      <c r="Z115" s="343"/>
      <c r="AA115" s="343"/>
      <c r="AB115" s="343"/>
      <c r="AC115" s="343"/>
      <c r="AD115" s="343"/>
      <c r="AE115" s="343"/>
      <c r="AF115" s="343"/>
      <c r="AG115" s="343"/>
      <c r="AH115" s="367"/>
      <c r="AI115" s="287"/>
      <c r="AJ115" s="343"/>
      <c r="AK115" s="345"/>
      <c r="AL115" s="16" t="s">
        <v>60</v>
      </c>
    </row>
    <row r="116" spans="1:38" s="22" customFormat="1" ht="12.75" customHeight="1" x14ac:dyDescent="0.2">
      <c r="A116" s="8">
        <v>3</v>
      </c>
      <c r="B116" s="343"/>
      <c r="C116" s="343"/>
      <c r="D116" s="343"/>
      <c r="E116" s="343"/>
      <c r="F116" s="345"/>
      <c r="G116" s="438"/>
      <c r="H116" s="287"/>
      <c r="I116" s="439"/>
      <c r="J116" s="364">
        <f t="shared" si="14"/>
        <v>0</v>
      </c>
      <c r="K116" s="363">
        <f t="shared" si="15"/>
        <v>0</v>
      </c>
      <c r="L116" s="343"/>
      <c r="M116" s="343"/>
      <c r="N116" s="343"/>
      <c r="O116" s="367"/>
      <c r="P116" s="344"/>
      <c r="Q116" s="343"/>
      <c r="R116" s="345"/>
      <c r="S116" s="16" t="s">
        <v>61</v>
      </c>
      <c r="T116" s="8">
        <v>3</v>
      </c>
      <c r="U116" s="343"/>
      <c r="V116" s="343"/>
      <c r="W116" s="343"/>
      <c r="X116" s="343"/>
      <c r="Y116" s="343"/>
      <c r="Z116" s="343"/>
      <c r="AA116" s="343"/>
      <c r="AB116" s="343"/>
      <c r="AC116" s="343"/>
      <c r="AD116" s="343"/>
      <c r="AE116" s="343"/>
      <c r="AF116" s="343"/>
      <c r="AG116" s="343"/>
      <c r="AH116" s="367"/>
      <c r="AI116" s="287"/>
      <c r="AJ116" s="343"/>
      <c r="AK116" s="345"/>
      <c r="AL116" s="16" t="s">
        <v>61</v>
      </c>
    </row>
    <row r="117" spans="1:38" s="22" customFormat="1" ht="12.75" customHeight="1" x14ac:dyDescent="0.2">
      <c r="A117" s="8">
        <v>4</v>
      </c>
      <c r="B117" s="343"/>
      <c r="C117" s="343"/>
      <c r="D117" s="343"/>
      <c r="E117" s="343"/>
      <c r="F117" s="345"/>
      <c r="G117" s="438"/>
      <c r="H117" s="287"/>
      <c r="I117" s="439"/>
      <c r="J117" s="364">
        <f t="shared" si="14"/>
        <v>0</v>
      </c>
      <c r="K117" s="363">
        <f t="shared" si="15"/>
        <v>0</v>
      </c>
      <c r="L117" s="343"/>
      <c r="M117" s="343"/>
      <c r="N117" s="343"/>
      <c r="O117" s="367"/>
      <c r="P117" s="344"/>
      <c r="Q117" s="343"/>
      <c r="R117" s="345"/>
      <c r="S117" s="16" t="s">
        <v>62</v>
      </c>
      <c r="T117" s="8">
        <v>4</v>
      </c>
      <c r="U117" s="343"/>
      <c r="V117" s="343"/>
      <c r="W117" s="343"/>
      <c r="X117" s="343"/>
      <c r="Y117" s="343"/>
      <c r="Z117" s="343"/>
      <c r="AA117" s="343"/>
      <c r="AB117" s="343"/>
      <c r="AC117" s="343"/>
      <c r="AD117" s="343"/>
      <c r="AE117" s="343"/>
      <c r="AF117" s="343"/>
      <c r="AG117" s="343"/>
      <c r="AH117" s="367"/>
      <c r="AI117" s="287"/>
      <c r="AJ117" s="343"/>
      <c r="AK117" s="345"/>
      <c r="AL117" s="16" t="s">
        <v>62</v>
      </c>
    </row>
    <row r="118" spans="1:38" s="22" customFormat="1" ht="12.75" customHeight="1" x14ac:dyDescent="0.2">
      <c r="A118" s="8">
        <v>5</v>
      </c>
      <c r="B118" s="343"/>
      <c r="C118" s="343"/>
      <c r="D118" s="343"/>
      <c r="E118" s="343"/>
      <c r="F118" s="345"/>
      <c r="G118" s="440"/>
      <c r="H118" s="287"/>
      <c r="I118" s="439"/>
      <c r="J118" s="364">
        <f t="shared" si="14"/>
        <v>0</v>
      </c>
      <c r="K118" s="363">
        <f t="shared" si="15"/>
        <v>0</v>
      </c>
      <c r="L118" s="343"/>
      <c r="M118" s="343"/>
      <c r="N118" s="343"/>
      <c r="O118" s="367"/>
      <c r="P118" s="344"/>
      <c r="Q118" s="343"/>
      <c r="R118" s="345"/>
      <c r="S118" s="16" t="s">
        <v>63</v>
      </c>
      <c r="T118" s="8">
        <v>5</v>
      </c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67"/>
      <c r="AI118" s="287"/>
      <c r="AJ118" s="343"/>
      <c r="AK118" s="345"/>
      <c r="AL118" s="16" t="s">
        <v>63</v>
      </c>
    </row>
    <row r="119" spans="1:38" s="22" customFormat="1" ht="12.75" customHeight="1" x14ac:dyDescent="0.2">
      <c r="A119" s="17">
        <v>6</v>
      </c>
      <c r="B119" s="346"/>
      <c r="C119" s="346"/>
      <c r="D119" s="346"/>
      <c r="E119" s="346"/>
      <c r="F119" s="348"/>
      <c r="G119" s="438"/>
      <c r="H119" s="288"/>
      <c r="I119" s="441"/>
      <c r="J119" s="364">
        <f t="shared" si="14"/>
        <v>0</v>
      </c>
      <c r="K119" s="363">
        <f t="shared" si="15"/>
        <v>0</v>
      </c>
      <c r="L119" s="346"/>
      <c r="M119" s="346"/>
      <c r="N119" s="346"/>
      <c r="O119" s="368"/>
      <c r="P119" s="347"/>
      <c r="Q119" s="346"/>
      <c r="R119" s="348"/>
      <c r="S119" s="18" t="s">
        <v>64</v>
      </c>
      <c r="T119" s="17">
        <v>6</v>
      </c>
      <c r="U119" s="346"/>
      <c r="V119" s="346"/>
      <c r="W119" s="346"/>
      <c r="X119" s="346"/>
      <c r="Y119" s="346"/>
      <c r="Z119" s="346"/>
      <c r="AA119" s="346"/>
      <c r="AB119" s="346"/>
      <c r="AC119" s="346"/>
      <c r="AD119" s="346"/>
      <c r="AE119" s="346"/>
      <c r="AF119" s="346"/>
      <c r="AG119" s="346"/>
      <c r="AH119" s="368"/>
      <c r="AI119" s="288"/>
      <c r="AJ119" s="346"/>
      <c r="AK119" s="348"/>
      <c r="AL119" s="18" t="s">
        <v>64</v>
      </c>
    </row>
    <row r="120" spans="1:38" s="22" customFormat="1" ht="12.75" customHeight="1" x14ac:dyDescent="0.2">
      <c r="A120" s="8">
        <v>7</v>
      </c>
      <c r="B120" s="343"/>
      <c r="C120" s="343"/>
      <c r="D120" s="343"/>
      <c r="E120" s="343"/>
      <c r="F120" s="345"/>
      <c r="G120" s="438"/>
      <c r="H120" s="287"/>
      <c r="I120" s="439"/>
      <c r="J120" s="364">
        <f t="shared" si="14"/>
        <v>0</v>
      </c>
      <c r="K120" s="363">
        <f t="shared" si="15"/>
        <v>0</v>
      </c>
      <c r="L120" s="343"/>
      <c r="M120" s="343"/>
      <c r="N120" s="343"/>
      <c r="O120" s="367"/>
      <c r="P120" s="344"/>
      <c r="Q120" s="343"/>
      <c r="R120" s="345"/>
      <c r="S120" s="16" t="s">
        <v>65</v>
      </c>
      <c r="T120" s="8">
        <v>7</v>
      </c>
      <c r="U120" s="343"/>
      <c r="V120" s="343"/>
      <c r="W120" s="343"/>
      <c r="X120" s="343"/>
      <c r="Y120" s="343"/>
      <c r="Z120" s="343"/>
      <c r="AA120" s="343"/>
      <c r="AB120" s="343"/>
      <c r="AC120" s="343"/>
      <c r="AD120" s="343"/>
      <c r="AE120" s="343"/>
      <c r="AF120" s="343"/>
      <c r="AG120" s="343"/>
      <c r="AH120" s="367"/>
      <c r="AI120" s="287"/>
      <c r="AJ120" s="343"/>
      <c r="AK120" s="345"/>
      <c r="AL120" s="16" t="s">
        <v>65</v>
      </c>
    </row>
    <row r="121" spans="1:38" s="22" customFormat="1" ht="12.75" customHeight="1" x14ac:dyDescent="0.2">
      <c r="A121" s="8">
        <v>8</v>
      </c>
      <c r="B121" s="343"/>
      <c r="C121" s="343"/>
      <c r="D121" s="343"/>
      <c r="E121" s="343"/>
      <c r="F121" s="345"/>
      <c r="G121" s="438"/>
      <c r="H121" s="287"/>
      <c r="I121" s="439"/>
      <c r="J121" s="364">
        <f t="shared" si="14"/>
        <v>0</v>
      </c>
      <c r="K121" s="363">
        <f t="shared" si="15"/>
        <v>0</v>
      </c>
      <c r="L121" s="343"/>
      <c r="M121" s="343"/>
      <c r="N121" s="343"/>
      <c r="O121" s="367"/>
      <c r="P121" s="344"/>
      <c r="Q121" s="343"/>
      <c r="R121" s="345"/>
      <c r="S121" s="16" t="s">
        <v>66</v>
      </c>
      <c r="T121" s="8">
        <v>8</v>
      </c>
      <c r="U121" s="343"/>
      <c r="V121" s="343"/>
      <c r="W121" s="343"/>
      <c r="X121" s="343"/>
      <c r="Y121" s="343"/>
      <c r="Z121" s="343"/>
      <c r="AA121" s="343"/>
      <c r="AB121" s="343"/>
      <c r="AC121" s="343"/>
      <c r="AD121" s="343"/>
      <c r="AE121" s="343"/>
      <c r="AF121" s="343"/>
      <c r="AG121" s="343"/>
      <c r="AH121" s="367"/>
      <c r="AI121" s="287"/>
      <c r="AJ121" s="343"/>
      <c r="AK121" s="345"/>
      <c r="AL121" s="16" t="s">
        <v>66</v>
      </c>
    </row>
    <row r="122" spans="1:38" s="22" customFormat="1" ht="12.75" customHeight="1" x14ac:dyDescent="0.2">
      <c r="A122" s="8">
        <v>9</v>
      </c>
      <c r="B122" s="343"/>
      <c r="C122" s="343"/>
      <c r="D122" s="343"/>
      <c r="E122" s="343"/>
      <c r="F122" s="345"/>
      <c r="G122" s="438"/>
      <c r="H122" s="287"/>
      <c r="I122" s="439"/>
      <c r="J122" s="364">
        <f t="shared" si="14"/>
        <v>0</v>
      </c>
      <c r="K122" s="363">
        <f t="shared" si="15"/>
        <v>0</v>
      </c>
      <c r="L122" s="343"/>
      <c r="M122" s="343"/>
      <c r="N122" s="343"/>
      <c r="O122" s="367"/>
      <c r="P122" s="344"/>
      <c r="Q122" s="343"/>
      <c r="R122" s="345"/>
      <c r="S122" s="16" t="s">
        <v>67</v>
      </c>
      <c r="T122" s="8">
        <v>9</v>
      </c>
      <c r="U122" s="343"/>
      <c r="V122" s="343"/>
      <c r="W122" s="343"/>
      <c r="X122" s="343"/>
      <c r="Y122" s="343"/>
      <c r="Z122" s="343"/>
      <c r="AA122" s="343"/>
      <c r="AB122" s="343"/>
      <c r="AC122" s="343"/>
      <c r="AD122" s="343"/>
      <c r="AE122" s="343"/>
      <c r="AF122" s="343"/>
      <c r="AG122" s="343"/>
      <c r="AH122" s="367"/>
      <c r="AI122" s="287"/>
      <c r="AJ122" s="343"/>
      <c r="AK122" s="345"/>
      <c r="AL122" s="16" t="s">
        <v>67</v>
      </c>
    </row>
    <row r="123" spans="1:38" s="22" customFormat="1" ht="12.75" customHeight="1" x14ac:dyDescent="0.2">
      <c r="A123" s="8">
        <v>10</v>
      </c>
      <c r="B123" s="343"/>
      <c r="C123" s="343"/>
      <c r="D123" s="343"/>
      <c r="E123" s="343"/>
      <c r="F123" s="345"/>
      <c r="G123" s="438"/>
      <c r="H123" s="287"/>
      <c r="I123" s="439"/>
      <c r="J123" s="364">
        <f t="shared" si="14"/>
        <v>0</v>
      </c>
      <c r="K123" s="363">
        <f t="shared" si="15"/>
        <v>0</v>
      </c>
      <c r="L123" s="343"/>
      <c r="M123" s="343"/>
      <c r="N123" s="343"/>
      <c r="O123" s="367"/>
      <c r="P123" s="344"/>
      <c r="Q123" s="343"/>
      <c r="R123" s="345"/>
      <c r="S123" s="16" t="s">
        <v>68</v>
      </c>
      <c r="T123" s="8">
        <v>10</v>
      </c>
      <c r="U123" s="343"/>
      <c r="V123" s="343"/>
      <c r="W123" s="343"/>
      <c r="X123" s="343"/>
      <c r="Y123" s="343"/>
      <c r="Z123" s="343"/>
      <c r="AA123" s="343"/>
      <c r="AB123" s="343"/>
      <c r="AC123" s="343"/>
      <c r="AD123" s="343"/>
      <c r="AE123" s="343"/>
      <c r="AF123" s="343"/>
      <c r="AG123" s="343"/>
      <c r="AH123" s="367"/>
      <c r="AI123" s="287"/>
      <c r="AJ123" s="343"/>
      <c r="AK123" s="345"/>
      <c r="AL123" s="16" t="s">
        <v>68</v>
      </c>
    </row>
    <row r="124" spans="1:38" s="22" customFormat="1" ht="12.75" customHeight="1" x14ac:dyDescent="0.2">
      <c r="A124" s="8">
        <v>11</v>
      </c>
      <c r="B124" s="343"/>
      <c r="C124" s="343"/>
      <c r="D124" s="343"/>
      <c r="E124" s="343"/>
      <c r="F124" s="345"/>
      <c r="G124" s="438"/>
      <c r="H124" s="287"/>
      <c r="I124" s="439"/>
      <c r="J124" s="364">
        <f t="shared" si="14"/>
        <v>0</v>
      </c>
      <c r="K124" s="363">
        <f t="shared" si="15"/>
        <v>0</v>
      </c>
      <c r="L124" s="343"/>
      <c r="M124" s="343"/>
      <c r="N124" s="343"/>
      <c r="O124" s="367"/>
      <c r="P124" s="344"/>
      <c r="Q124" s="343"/>
      <c r="R124" s="345"/>
      <c r="S124" s="16" t="s">
        <v>69</v>
      </c>
      <c r="T124" s="8">
        <v>11</v>
      </c>
      <c r="U124" s="343"/>
      <c r="V124" s="343"/>
      <c r="W124" s="343"/>
      <c r="X124" s="343"/>
      <c r="Y124" s="343"/>
      <c r="Z124" s="343"/>
      <c r="AA124" s="343"/>
      <c r="AB124" s="343"/>
      <c r="AC124" s="343"/>
      <c r="AD124" s="343"/>
      <c r="AE124" s="343"/>
      <c r="AF124" s="343"/>
      <c r="AG124" s="343"/>
      <c r="AH124" s="367"/>
      <c r="AI124" s="287"/>
      <c r="AJ124" s="343"/>
      <c r="AK124" s="345"/>
      <c r="AL124" s="16" t="s">
        <v>69</v>
      </c>
    </row>
    <row r="125" spans="1:38" s="22" customFormat="1" ht="12.75" customHeight="1" x14ac:dyDescent="0.2">
      <c r="A125" s="8">
        <v>12</v>
      </c>
      <c r="B125" s="343"/>
      <c r="C125" s="343"/>
      <c r="D125" s="343"/>
      <c r="E125" s="343"/>
      <c r="F125" s="345"/>
      <c r="G125" s="438"/>
      <c r="H125" s="287"/>
      <c r="I125" s="439"/>
      <c r="J125" s="364">
        <f t="shared" si="14"/>
        <v>0</v>
      </c>
      <c r="K125" s="363">
        <f t="shared" si="15"/>
        <v>0</v>
      </c>
      <c r="L125" s="343"/>
      <c r="M125" s="343"/>
      <c r="N125" s="343"/>
      <c r="O125" s="367"/>
      <c r="P125" s="344"/>
      <c r="Q125" s="343"/>
      <c r="R125" s="345"/>
      <c r="S125" s="16" t="s">
        <v>70</v>
      </c>
      <c r="T125" s="8">
        <v>12</v>
      </c>
      <c r="U125" s="343"/>
      <c r="V125" s="343"/>
      <c r="W125" s="343"/>
      <c r="X125" s="343"/>
      <c r="Y125" s="343"/>
      <c r="Z125" s="343"/>
      <c r="AA125" s="343"/>
      <c r="AB125" s="343"/>
      <c r="AC125" s="343"/>
      <c r="AD125" s="343"/>
      <c r="AE125" s="343"/>
      <c r="AF125" s="343"/>
      <c r="AG125" s="343"/>
      <c r="AH125" s="367"/>
      <c r="AI125" s="287"/>
      <c r="AJ125" s="343"/>
      <c r="AK125" s="345"/>
      <c r="AL125" s="16" t="s">
        <v>70</v>
      </c>
    </row>
    <row r="126" spans="1:38" s="22" customFormat="1" ht="12.75" customHeight="1" x14ac:dyDescent="0.2">
      <c r="A126" s="8">
        <v>13</v>
      </c>
      <c r="B126" s="343"/>
      <c r="C126" s="343"/>
      <c r="D126" s="343"/>
      <c r="E126" s="343"/>
      <c r="F126" s="345"/>
      <c r="G126" s="438"/>
      <c r="H126" s="287"/>
      <c r="I126" s="439"/>
      <c r="J126" s="364">
        <f t="shared" si="14"/>
        <v>0</v>
      </c>
      <c r="K126" s="363">
        <f t="shared" si="15"/>
        <v>0</v>
      </c>
      <c r="L126" s="343"/>
      <c r="M126" s="343"/>
      <c r="N126" s="343"/>
      <c r="O126" s="367"/>
      <c r="P126" s="344"/>
      <c r="Q126" s="343"/>
      <c r="R126" s="345"/>
      <c r="S126" s="16" t="s">
        <v>71</v>
      </c>
      <c r="T126" s="8">
        <v>13</v>
      </c>
      <c r="U126" s="343"/>
      <c r="V126" s="343"/>
      <c r="W126" s="343"/>
      <c r="X126" s="343"/>
      <c r="Y126" s="343"/>
      <c r="Z126" s="343"/>
      <c r="AA126" s="343"/>
      <c r="AB126" s="343"/>
      <c r="AC126" s="343"/>
      <c r="AD126" s="343"/>
      <c r="AE126" s="343"/>
      <c r="AF126" s="343"/>
      <c r="AG126" s="343"/>
      <c r="AH126" s="367"/>
      <c r="AI126" s="287"/>
      <c r="AJ126" s="343"/>
      <c r="AK126" s="345"/>
      <c r="AL126" s="16" t="s">
        <v>71</v>
      </c>
    </row>
    <row r="127" spans="1:38" s="22" customFormat="1" ht="12.75" customHeight="1" x14ac:dyDescent="0.2">
      <c r="A127" s="8">
        <v>14</v>
      </c>
      <c r="B127" s="343"/>
      <c r="C127" s="343"/>
      <c r="D127" s="343"/>
      <c r="E127" s="343"/>
      <c r="F127" s="345"/>
      <c r="G127" s="438"/>
      <c r="H127" s="287"/>
      <c r="I127" s="439"/>
      <c r="J127" s="364">
        <f t="shared" si="14"/>
        <v>0</v>
      </c>
      <c r="K127" s="363">
        <f t="shared" si="15"/>
        <v>0</v>
      </c>
      <c r="L127" s="343"/>
      <c r="M127" s="343"/>
      <c r="N127" s="343"/>
      <c r="O127" s="367"/>
      <c r="P127" s="344"/>
      <c r="Q127" s="343"/>
      <c r="R127" s="345"/>
      <c r="S127" s="16" t="s">
        <v>72</v>
      </c>
      <c r="T127" s="8">
        <v>14</v>
      </c>
      <c r="U127" s="343"/>
      <c r="V127" s="343"/>
      <c r="W127" s="343"/>
      <c r="X127" s="343"/>
      <c r="Y127" s="343"/>
      <c r="Z127" s="343"/>
      <c r="AA127" s="343"/>
      <c r="AB127" s="343"/>
      <c r="AC127" s="343"/>
      <c r="AD127" s="343"/>
      <c r="AE127" s="343"/>
      <c r="AF127" s="343"/>
      <c r="AG127" s="343"/>
      <c r="AH127" s="367"/>
      <c r="AI127" s="287"/>
      <c r="AJ127" s="343"/>
      <c r="AK127" s="345"/>
      <c r="AL127" s="16" t="s">
        <v>72</v>
      </c>
    </row>
    <row r="128" spans="1:38" s="22" customFormat="1" ht="12.75" customHeight="1" x14ac:dyDescent="0.2">
      <c r="A128" s="8">
        <v>15</v>
      </c>
      <c r="B128" s="343"/>
      <c r="C128" s="343"/>
      <c r="D128" s="343"/>
      <c r="E128" s="343"/>
      <c r="F128" s="345"/>
      <c r="G128" s="438"/>
      <c r="H128" s="287"/>
      <c r="I128" s="439"/>
      <c r="J128" s="364">
        <f t="shared" si="14"/>
        <v>0</v>
      </c>
      <c r="K128" s="363">
        <f t="shared" si="15"/>
        <v>0</v>
      </c>
      <c r="L128" s="343"/>
      <c r="M128" s="343"/>
      <c r="N128" s="343"/>
      <c r="O128" s="367"/>
      <c r="P128" s="344"/>
      <c r="Q128" s="343"/>
      <c r="R128" s="345"/>
      <c r="S128" s="16" t="s">
        <v>73</v>
      </c>
      <c r="T128" s="8">
        <v>15</v>
      </c>
      <c r="U128" s="343"/>
      <c r="V128" s="343"/>
      <c r="W128" s="343"/>
      <c r="X128" s="343"/>
      <c r="Y128" s="343"/>
      <c r="Z128" s="343"/>
      <c r="AA128" s="343"/>
      <c r="AB128" s="343"/>
      <c r="AC128" s="343"/>
      <c r="AD128" s="343"/>
      <c r="AE128" s="343"/>
      <c r="AF128" s="343"/>
      <c r="AG128" s="343"/>
      <c r="AH128" s="367"/>
      <c r="AI128" s="287"/>
      <c r="AJ128" s="343"/>
      <c r="AK128" s="345"/>
      <c r="AL128" s="16" t="s">
        <v>73</v>
      </c>
    </row>
    <row r="129" spans="1:38" s="22" customFormat="1" ht="12.75" customHeight="1" x14ac:dyDescent="0.2">
      <c r="A129" s="8">
        <v>16</v>
      </c>
      <c r="B129" s="343"/>
      <c r="C129" s="343"/>
      <c r="D129" s="343"/>
      <c r="E129" s="343"/>
      <c r="F129" s="345"/>
      <c r="G129" s="438"/>
      <c r="H129" s="287"/>
      <c r="I129" s="439"/>
      <c r="J129" s="364">
        <f t="shared" si="14"/>
        <v>0</v>
      </c>
      <c r="K129" s="363">
        <f t="shared" si="15"/>
        <v>0</v>
      </c>
      <c r="L129" s="343"/>
      <c r="M129" s="343"/>
      <c r="N129" s="343"/>
      <c r="O129" s="367"/>
      <c r="P129" s="344"/>
      <c r="Q129" s="343"/>
      <c r="R129" s="345"/>
      <c r="S129" s="16" t="s">
        <v>74</v>
      </c>
      <c r="T129" s="8">
        <v>16</v>
      </c>
      <c r="U129" s="343"/>
      <c r="V129" s="343"/>
      <c r="W129" s="343"/>
      <c r="X129" s="343"/>
      <c r="Y129" s="343"/>
      <c r="Z129" s="343"/>
      <c r="AA129" s="343"/>
      <c r="AB129" s="343"/>
      <c r="AC129" s="343"/>
      <c r="AD129" s="343"/>
      <c r="AE129" s="343"/>
      <c r="AF129" s="343"/>
      <c r="AG129" s="343"/>
      <c r="AH129" s="367"/>
      <c r="AI129" s="287"/>
      <c r="AJ129" s="343"/>
      <c r="AK129" s="345"/>
      <c r="AL129" s="16" t="s">
        <v>74</v>
      </c>
    </row>
    <row r="130" spans="1:38" s="22" customFormat="1" ht="12.75" customHeight="1" x14ac:dyDescent="0.2">
      <c r="A130" s="8">
        <v>17</v>
      </c>
      <c r="B130" s="343"/>
      <c r="C130" s="343"/>
      <c r="D130" s="343"/>
      <c r="E130" s="343"/>
      <c r="F130" s="345"/>
      <c r="G130" s="438"/>
      <c r="H130" s="287"/>
      <c r="I130" s="439"/>
      <c r="J130" s="364">
        <f t="shared" si="14"/>
        <v>0</v>
      </c>
      <c r="K130" s="363">
        <f t="shared" si="15"/>
        <v>0</v>
      </c>
      <c r="L130" s="343"/>
      <c r="M130" s="343"/>
      <c r="N130" s="343"/>
      <c r="O130" s="367"/>
      <c r="P130" s="344"/>
      <c r="Q130" s="343"/>
      <c r="R130" s="345"/>
      <c r="S130" s="16" t="s">
        <v>75</v>
      </c>
      <c r="T130" s="8">
        <v>17</v>
      </c>
      <c r="U130" s="343"/>
      <c r="V130" s="343"/>
      <c r="W130" s="343"/>
      <c r="X130" s="343"/>
      <c r="Y130" s="343"/>
      <c r="Z130" s="343"/>
      <c r="AA130" s="343"/>
      <c r="AB130" s="343"/>
      <c r="AC130" s="343"/>
      <c r="AD130" s="343"/>
      <c r="AE130" s="343"/>
      <c r="AF130" s="343"/>
      <c r="AG130" s="343"/>
      <c r="AH130" s="367"/>
      <c r="AI130" s="287"/>
      <c r="AJ130" s="343"/>
      <c r="AK130" s="345"/>
      <c r="AL130" s="16" t="s">
        <v>75</v>
      </c>
    </row>
    <row r="131" spans="1:38" s="22" customFormat="1" ht="12.75" customHeight="1" x14ac:dyDescent="0.2">
      <c r="A131" s="8">
        <v>18</v>
      </c>
      <c r="B131" s="343"/>
      <c r="C131" s="343"/>
      <c r="D131" s="343"/>
      <c r="E131" s="343"/>
      <c r="F131" s="345"/>
      <c r="G131" s="438"/>
      <c r="H131" s="287"/>
      <c r="I131" s="439"/>
      <c r="J131" s="364">
        <f t="shared" si="14"/>
        <v>0</v>
      </c>
      <c r="K131" s="363">
        <f t="shared" si="15"/>
        <v>0</v>
      </c>
      <c r="L131" s="343"/>
      <c r="M131" s="343"/>
      <c r="N131" s="343"/>
      <c r="O131" s="367"/>
      <c r="P131" s="344"/>
      <c r="Q131" s="343"/>
      <c r="R131" s="345"/>
      <c r="S131" s="16" t="s">
        <v>76</v>
      </c>
      <c r="T131" s="8">
        <v>18</v>
      </c>
      <c r="U131" s="343"/>
      <c r="V131" s="343"/>
      <c r="W131" s="343"/>
      <c r="X131" s="343"/>
      <c r="Y131" s="343"/>
      <c r="Z131" s="343"/>
      <c r="AA131" s="343"/>
      <c r="AB131" s="343"/>
      <c r="AC131" s="343"/>
      <c r="AD131" s="343"/>
      <c r="AE131" s="343"/>
      <c r="AF131" s="343"/>
      <c r="AG131" s="343"/>
      <c r="AH131" s="367"/>
      <c r="AI131" s="287"/>
      <c r="AJ131" s="343"/>
      <c r="AK131" s="345"/>
      <c r="AL131" s="16" t="s">
        <v>76</v>
      </c>
    </row>
    <row r="132" spans="1:38" s="22" customFormat="1" ht="12.75" customHeight="1" x14ac:dyDescent="0.2">
      <c r="A132" s="8">
        <v>19</v>
      </c>
      <c r="B132" s="343"/>
      <c r="C132" s="343"/>
      <c r="D132" s="343"/>
      <c r="E132" s="343"/>
      <c r="F132" s="345"/>
      <c r="G132" s="438"/>
      <c r="H132" s="287"/>
      <c r="I132" s="439"/>
      <c r="J132" s="364">
        <f t="shared" si="14"/>
        <v>0</v>
      </c>
      <c r="K132" s="363">
        <f t="shared" si="15"/>
        <v>0</v>
      </c>
      <c r="L132" s="343"/>
      <c r="M132" s="343"/>
      <c r="N132" s="343"/>
      <c r="O132" s="367"/>
      <c r="P132" s="344"/>
      <c r="Q132" s="343"/>
      <c r="R132" s="345"/>
      <c r="S132" s="16" t="s">
        <v>77</v>
      </c>
      <c r="T132" s="8">
        <v>19</v>
      </c>
      <c r="U132" s="343"/>
      <c r="V132" s="343"/>
      <c r="W132" s="343"/>
      <c r="X132" s="343"/>
      <c r="Y132" s="343"/>
      <c r="Z132" s="343"/>
      <c r="AA132" s="343"/>
      <c r="AB132" s="343"/>
      <c r="AC132" s="343"/>
      <c r="AD132" s="343"/>
      <c r="AE132" s="343"/>
      <c r="AF132" s="343"/>
      <c r="AG132" s="343"/>
      <c r="AH132" s="367"/>
      <c r="AI132" s="287"/>
      <c r="AJ132" s="343"/>
      <c r="AK132" s="345"/>
      <c r="AL132" s="16" t="s">
        <v>77</v>
      </c>
    </row>
    <row r="133" spans="1:38" s="22" customFormat="1" ht="12.75" customHeight="1" x14ac:dyDescent="0.2">
      <c r="A133" s="8">
        <v>20</v>
      </c>
      <c r="B133" s="343"/>
      <c r="C133" s="343"/>
      <c r="D133" s="343"/>
      <c r="E133" s="343"/>
      <c r="F133" s="345"/>
      <c r="G133" s="438"/>
      <c r="H133" s="287"/>
      <c r="I133" s="439"/>
      <c r="J133" s="364">
        <f t="shared" si="14"/>
        <v>0</v>
      </c>
      <c r="K133" s="363">
        <f t="shared" si="15"/>
        <v>0</v>
      </c>
      <c r="L133" s="343"/>
      <c r="M133" s="343"/>
      <c r="N133" s="343"/>
      <c r="O133" s="367"/>
      <c r="P133" s="344"/>
      <c r="Q133" s="343"/>
      <c r="R133" s="345"/>
      <c r="S133" s="16" t="s">
        <v>78</v>
      </c>
      <c r="T133" s="8">
        <v>20</v>
      </c>
      <c r="U133" s="343"/>
      <c r="V133" s="343"/>
      <c r="W133" s="343"/>
      <c r="X133" s="343"/>
      <c r="Y133" s="343"/>
      <c r="Z133" s="343"/>
      <c r="AA133" s="343"/>
      <c r="AB133" s="343"/>
      <c r="AC133" s="343"/>
      <c r="AD133" s="343"/>
      <c r="AE133" s="343"/>
      <c r="AF133" s="343"/>
      <c r="AG133" s="343"/>
      <c r="AH133" s="367"/>
      <c r="AI133" s="287"/>
      <c r="AJ133" s="343"/>
      <c r="AK133" s="345"/>
      <c r="AL133" s="16" t="s">
        <v>78</v>
      </c>
    </row>
    <row r="134" spans="1:38" s="22" customFormat="1" ht="12.75" customHeight="1" x14ac:dyDescent="0.2">
      <c r="A134" s="8">
        <v>21</v>
      </c>
      <c r="B134" s="343"/>
      <c r="C134" s="343"/>
      <c r="D134" s="343"/>
      <c r="E134" s="343"/>
      <c r="F134" s="345"/>
      <c r="G134" s="438"/>
      <c r="H134" s="287"/>
      <c r="I134" s="439"/>
      <c r="J134" s="364">
        <f t="shared" si="14"/>
        <v>0</v>
      </c>
      <c r="K134" s="363">
        <f t="shared" si="15"/>
        <v>0</v>
      </c>
      <c r="L134" s="343"/>
      <c r="M134" s="343"/>
      <c r="N134" s="343"/>
      <c r="O134" s="367"/>
      <c r="P134" s="344"/>
      <c r="Q134" s="343"/>
      <c r="R134" s="345"/>
      <c r="S134" s="16" t="s">
        <v>79</v>
      </c>
      <c r="T134" s="8">
        <v>21</v>
      </c>
      <c r="U134" s="343"/>
      <c r="V134" s="343"/>
      <c r="W134" s="343"/>
      <c r="X134" s="343"/>
      <c r="Y134" s="343"/>
      <c r="Z134" s="343"/>
      <c r="AA134" s="343"/>
      <c r="AB134" s="343"/>
      <c r="AC134" s="343"/>
      <c r="AD134" s="343"/>
      <c r="AE134" s="343"/>
      <c r="AF134" s="343"/>
      <c r="AG134" s="343"/>
      <c r="AH134" s="367"/>
      <c r="AI134" s="287"/>
      <c r="AJ134" s="343"/>
      <c r="AK134" s="345"/>
      <c r="AL134" s="16" t="s">
        <v>79</v>
      </c>
    </row>
    <row r="135" spans="1:38" s="22" customFormat="1" ht="12.75" customHeight="1" x14ac:dyDescent="0.2">
      <c r="A135" s="8">
        <v>22</v>
      </c>
      <c r="B135" s="343"/>
      <c r="C135" s="343"/>
      <c r="D135" s="343"/>
      <c r="E135" s="343"/>
      <c r="F135" s="345"/>
      <c r="G135" s="438"/>
      <c r="H135" s="287"/>
      <c r="I135" s="439"/>
      <c r="J135" s="364">
        <f t="shared" si="14"/>
        <v>0</v>
      </c>
      <c r="K135" s="363">
        <f t="shared" si="15"/>
        <v>0</v>
      </c>
      <c r="L135" s="343"/>
      <c r="M135" s="343"/>
      <c r="N135" s="343"/>
      <c r="O135" s="367"/>
      <c r="P135" s="344"/>
      <c r="Q135" s="343"/>
      <c r="R135" s="345"/>
      <c r="S135" s="16" t="s">
        <v>80</v>
      </c>
      <c r="T135" s="8">
        <v>22</v>
      </c>
      <c r="U135" s="343"/>
      <c r="V135" s="343"/>
      <c r="W135" s="343"/>
      <c r="X135" s="343"/>
      <c r="Y135" s="343"/>
      <c r="Z135" s="343"/>
      <c r="AA135" s="343"/>
      <c r="AB135" s="343"/>
      <c r="AC135" s="343"/>
      <c r="AD135" s="343"/>
      <c r="AE135" s="343"/>
      <c r="AF135" s="343"/>
      <c r="AG135" s="343"/>
      <c r="AH135" s="367"/>
      <c r="AI135" s="287"/>
      <c r="AJ135" s="343"/>
      <c r="AK135" s="345"/>
      <c r="AL135" s="16" t="s">
        <v>80</v>
      </c>
    </row>
    <row r="136" spans="1:38" s="22" customFormat="1" ht="12.75" customHeight="1" x14ac:dyDescent="0.2">
      <c r="A136" s="8">
        <v>23</v>
      </c>
      <c r="B136" s="343"/>
      <c r="C136" s="343"/>
      <c r="D136" s="343"/>
      <c r="E136" s="343"/>
      <c r="F136" s="345"/>
      <c r="G136" s="438"/>
      <c r="H136" s="287"/>
      <c r="I136" s="439"/>
      <c r="J136" s="364">
        <f t="shared" si="14"/>
        <v>0</v>
      </c>
      <c r="K136" s="363">
        <f t="shared" si="15"/>
        <v>0</v>
      </c>
      <c r="L136" s="343"/>
      <c r="M136" s="343"/>
      <c r="N136" s="343"/>
      <c r="O136" s="367"/>
      <c r="P136" s="344"/>
      <c r="Q136" s="343"/>
      <c r="R136" s="345"/>
      <c r="S136" s="16" t="s">
        <v>81</v>
      </c>
      <c r="T136" s="8">
        <v>23</v>
      </c>
      <c r="U136" s="343"/>
      <c r="V136" s="343"/>
      <c r="W136" s="343"/>
      <c r="X136" s="343"/>
      <c r="Y136" s="343"/>
      <c r="Z136" s="343"/>
      <c r="AA136" s="343"/>
      <c r="AB136" s="343"/>
      <c r="AC136" s="343"/>
      <c r="AD136" s="343"/>
      <c r="AE136" s="343"/>
      <c r="AF136" s="343"/>
      <c r="AG136" s="343"/>
      <c r="AH136" s="367"/>
      <c r="AI136" s="287"/>
      <c r="AJ136" s="343"/>
      <c r="AK136" s="345"/>
      <c r="AL136" s="16" t="s">
        <v>81</v>
      </c>
    </row>
    <row r="137" spans="1:38" s="22" customFormat="1" ht="12.75" customHeight="1" x14ac:dyDescent="0.2">
      <c r="A137" s="8">
        <v>24</v>
      </c>
      <c r="B137" s="343"/>
      <c r="C137" s="343"/>
      <c r="D137" s="343"/>
      <c r="E137" s="343"/>
      <c r="F137" s="345"/>
      <c r="G137" s="438"/>
      <c r="H137" s="287"/>
      <c r="I137" s="439"/>
      <c r="J137" s="364">
        <f t="shared" si="14"/>
        <v>0</v>
      </c>
      <c r="K137" s="363">
        <f t="shared" si="15"/>
        <v>0</v>
      </c>
      <c r="L137" s="343"/>
      <c r="M137" s="343"/>
      <c r="N137" s="343"/>
      <c r="O137" s="367"/>
      <c r="P137" s="344"/>
      <c r="Q137" s="343"/>
      <c r="R137" s="345"/>
      <c r="S137" s="16" t="s">
        <v>82</v>
      </c>
      <c r="T137" s="8">
        <v>24</v>
      </c>
      <c r="U137" s="343"/>
      <c r="V137" s="343"/>
      <c r="W137" s="343"/>
      <c r="X137" s="343"/>
      <c r="Y137" s="343"/>
      <c r="Z137" s="343"/>
      <c r="AA137" s="343"/>
      <c r="AB137" s="343"/>
      <c r="AC137" s="343"/>
      <c r="AD137" s="343"/>
      <c r="AE137" s="343"/>
      <c r="AF137" s="343"/>
      <c r="AG137" s="343"/>
      <c r="AH137" s="367"/>
      <c r="AI137" s="287"/>
      <c r="AJ137" s="343"/>
      <c r="AK137" s="345"/>
      <c r="AL137" s="16" t="s">
        <v>82</v>
      </c>
    </row>
    <row r="138" spans="1:38" s="22" customFormat="1" ht="12.75" customHeight="1" x14ac:dyDescent="0.2">
      <c r="A138" s="8">
        <v>25</v>
      </c>
      <c r="B138" s="343"/>
      <c r="C138" s="343"/>
      <c r="D138" s="343"/>
      <c r="E138" s="343"/>
      <c r="F138" s="345"/>
      <c r="G138" s="438"/>
      <c r="H138" s="287"/>
      <c r="I138" s="439"/>
      <c r="J138" s="364">
        <f t="shared" si="14"/>
        <v>0</v>
      </c>
      <c r="K138" s="363">
        <f t="shared" si="15"/>
        <v>0</v>
      </c>
      <c r="L138" s="343"/>
      <c r="M138" s="343"/>
      <c r="N138" s="343"/>
      <c r="O138" s="367"/>
      <c r="P138" s="344"/>
      <c r="Q138" s="343"/>
      <c r="R138" s="345"/>
      <c r="S138" s="16" t="s">
        <v>83</v>
      </c>
      <c r="T138" s="8">
        <v>25</v>
      </c>
      <c r="U138" s="343"/>
      <c r="V138" s="343"/>
      <c r="W138" s="343"/>
      <c r="X138" s="343"/>
      <c r="Y138" s="343"/>
      <c r="Z138" s="343"/>
      <c r="AA138" s="343"/>
      <c r="AB138" s="343"/>
      <c r="AC138" s="343"/>
      <c r="AD138" s="343"/>
      <c r="AE138" s="343"/>
      <c r="AF138" s="343"/>
      <c r="AG138" s="343"/>
      <c r="AH138" s="367"/>
      <c r="AI138" s="287"/>
      <c r="AJ138" s="343"/>
      <c r="AK138" s="345"/>
      <c r="AL138" s="16" t="s">
        <v>83</v>
      </c>
    </row>
    <row r="139" spans="1:38" s="22" customFormat="1" ht="12.75" customHeight="1" x14ac:dyDescent="0.2">
      <c r="A139" s="8">
        <v>26</v>
      </c>
      <c r="B139" s="343"/>
      <c r="C139" s="343"/>
      <c r="D139" s="343"/>
      <c r="E139" s="343"/>
      <c r="F139" s="345"/>
      <c r="G139" s="438"/>
      <c r="H139" s="287"/>
      <c r="I139" s="439"/>
      <c r="J139" s="364">
        <f t="shared" si="14"/>
        <v>0</v>
      </c>
      <c r="K139" s="363">
        <f t="shared" si="15"/>
        <v>0</v>
      </c>
      <c r="L139" s="343"/>
      <c r="M139" s="343"/>
      <c r="N139" s="343"/>
      <c r="O139" s="367"/>
      <c r="P139" s="344"/>
      <c r="Q139" s="343"/>
      <c r="R139" s="345"/>
      <c r="S139" s="16" t="s">
        <v>84</v>
      </c>
      <c r="T139" s="8">
        <v>26</v>
      </c>
      <c r="U139" s="343"/>
      <c r="V139" s="343"/>
      <c r="W139" s="343"/>
      <c r="X139" s="343"/>
      <c r="Y139" s="343"/>
      <c r="Z139" s="343"/>
      <c r="AA139" s="343"/>
      <c r="AB139" s="343"/>
      <c r="AC139" s="343"/>
      <c r="AD139" s="343"/>
      <c r="AE139" s="343"/>
      <c r="AF139" s="343"/>
      <c r="AG139" s="343"/>
      <c r="AH139" s="367"/>
      <c r="AI139" s="287"/>
      <c r="AJ139" s="343"/>
      <c r="AK139" s="345"/>
      <c r="AL139" s="16" t="s">
        <v>84</v>
      </c>
    </row>
    <row r="140" spans="1:38" s="22" customFormat="1" ht="12.75" customHeight="1" x14ac:dyDescent="0.2">
      <c r="A140" s="8">
        <v>27</v>
      </c>
      <c r="B140" s="343"/>
      <c r="C140" s="343"/>
      <c r="D140" s="343"/>
      <c r="E140" s="343"/>
      <c r="F140" s="345"/>
      <c r="G140" s="438"/>
      <c r="H140" s="287"/>
      <c r="I140" s="439"/>
      <c r="J140" s="364">
        <f t="shared" si="14"/>
        <v>0</v>
      </c>
      <c r="K140" s="363">
        <f t="shared" si="15"/>
        <v>0</v>
      </c>
      <c r="L140" s="343"/>
      <c r="M140" s="343"/>
      <c r="N140" s="343"/>
      <c r="O140" s="367"/>
      <c r="P140" s="344"/>
      <c r="Q140" s="343"/>
      <c r="R140" s="345"/>
      <c r="S140" s="16" t="s">
        <v>85</v>
      </c>
      <c r="T140" s="8">
        <v>27</v>
      </c>
      <c r="U140" s="343"/>
      <c r="V140" s="343"/>
      <c r="W140" s="343"/>
      <c r="X140" s="343"/>
      <c r="Y140" s="343"/>
      <c r="Z140" s="343"/>
      <c r="AA140" s="343"/>
      <c r="AB140" s="343"/>
      <c r="AC140" s="343"/>
      <c r="AD140" s="343"/>
      <c r="AE140" s="343"/>
      <c r="AF140" s="343"/>
      <c r="AG140" s="343"/>
      <c r="AH140" s="367"/>
      <c r="AI140" s="287"/>
      <c r="AJ140" s="343"/>
      <c r="AK140" s="345"/>
      <c r="AL140" s="16" t="s">
        <v>85</v>
      </c>
    </row>
    <row r="141" spans="1:38" s="22" customFormat="1" ht="12.75" customHeight="1" x14ac:dyDescent="0.2">
      <c r="A141" s="8">
        <v>28</v>
      </c>
      <c r="B141" s="343"/>
      <c r="C141" s="343"/>
      <c r="D141" s="343"/>
      <c r="E141" s="343"/>
      <c r="F141" s="345"/>
      <c r="G141" s="438"/>
      <c r="H141" s="287"/>
      <c r="I141" s="439"/>
      <c r="J141" s="364">
        <f t="shared" si="14"/>
        <v>0</v>
      </c>
      <c r="K141" s="363">
        <f t="shared" si="15"/>
        <v>0</v>
      </c>
      <c r="L141" s="343"/>
      <c r="M141" s="343"/>
      <c r="N141" s="343"/>
      <c r="O141" s="367"/>
      <c r="P141" s="344"/>
      <c r="Q141" s="343"/>
      <c r="R141" s="345"/>
      <c r="S141" s="16" t="s">
        <v>86</v>
      </c>
      <c r="T141" s="8">
        <v>28</v>
      </c>
      <c r="U141" s="343"/>
      <c r="V141" s="343"/>
      <c r="W141" s="343"/>
      <c r="X141" s="343"/>
      <c r="Y141" s="343"/>
      <c r="Z141" s="343"/>
      <c r="AA141" s="343"/>
      <c r="AB141" s="343"/>
      <c r="AC141" s="343"/>
      <c r="AD141" s="343"/>
      <c r="AE141" s="343"/>
      <c r="AF141" s="343"/>
      <c r="AG141" s="343"/>
      <c r="AH141" s="367"/>
      <c r="AI141" s="287"/>
      <c r="AJ141" s="343"/>
      <c r="AK141" s="345"/>
      <c r="AL141" s="16" t="s">
        <v>86</v>
      </c>
    </row>
    <row r="142" spans="1:38" s="22" customFormat="1" ht="12.75" customHeight="1" x14ac:dyDescent="0.2">
      <c r="A142" s="8">
        <v>29</v>
      </c>
      <c r="B142" s="343"/>
      <c r="C142" s="343"/>
      <c r="D142" s="343"/>
      <c r="E142" s="343"/>
      <c r="F142" s="345"/>
      <c r="G142" s="438"/>
      <c r="H142" s="287"/>
      <c r="I142" s="439"/>
      <c r="J142" s="364">
        <f t="shared" si="14"/>
        <v>0</v>
      </c>
      <c r="K142" s="363">
        <f t="shared" si="15"/>
        <v>0</v>
      </c>
      <c r="L142" s="343"/>
      <c r="M142" s="343"/>
      <c r="N142" s="343"/>
      <c r="O142" s="367"/>
      <c r="P142" s="344"/>
      <c r="Q142" s="343"/>
      <c r="R142" s="345"/>
      <c r="S142" s="16" t="s">
        <v>87</v>
      </c>
      <c r="T142" s="8">
        <v>29</v>
      </c>
      <c r="U142" s="343"/>
      <c r="V142" s="343"/>
      <c r="W142" s="343"/>
      <c r="X142" s="347"/>
      <c r="Y142" s="343"/>
      <c r="Z142" s="343"/>
      <c r="AA142" s="343"/>
      <c r="AB142" s="343"/>
      <c r="AC142" s="343"/>
      <c r="AD142" s="343"/>
      <c r="AE142" s="343"/>
      <c r="AF142" s="343"/>
      <c r="AG142" s="343"/>
      <c r="AH142" s="367"/>
      <c r="AI142" s="287"/>
      <c r="AJ142" s="343"/>
      <c r="AK142" s="345"/>
      <c r="AL142" s="16" t="s">
        <v>87</v>
      </c>
    </row>
    <row r="143" spans="1:38" s="22" customFormat="1" ht="12.75" customHeight="1" x14ac:dyDescent="0.2">
      <c r="A143" s="8">
        <v>30</v>
      </c>
      <c r="B143" s="343"/>
      <c r="C143" s="343"/>
      <c r="D143" s="343"/>
      <c r="E143" s="343"/>
      <c r="F143" s="345"/>
      <c r="G143" s="442"/>
      <c r="H143" s="287"/>
      <c r="I143" s="439"/>
      <c r="J143" s="364">
        <f t="shared" si="14"/>
        <v>0</v>
      </c>
      <c r="K143" s="363">
        <f t="shared" si="15"/>
        <v>0</v>
      </c>
      <c r="L143" s="343"/>
      <c r="M143" s="343"/>
      <c r="N143" s="343"/>
      <c r="O143" s="367"/>
      <c r="P143" s="344"/>
      <c r="Q143" s="343"/>
      <c r="R143" s="345"/>
      <c r="S143" s="16" t="s">
        <v>88</v>
      </c>
      <c r="T143" s="8">
        <v>30</v>
      </c>
      <c r="U143" s="343"/>
      <c r="V143" s="343"/>
      <c r="W143" s="343"/>
      <c r="X143" s="343"/>
      <c r="Y143" s="343"/>
      <c r="Z143" s="343"/>
      <c r="AA143" s="343"/>
      <c r="AB143" s="343"/>
      <c r="AC143" s="343"/>
      <c r="AD143" s="343"/>
      <c r="AE143" s="343"/>
      <c r="AF143" s="343"/>
      <c r="AG143" s="343"/>
      <c r="AH143" s="367"/>
      <c r="AI143" s="287"/>
      <c r="AJ143" s="343"/>
      <c r="AK143" s="345"/>
      <c r="AL143" s="16" t="s">
        <v>88</v>
      </c>
    </row>
    <row r="144" spans="1:38" s="22" customFormat="1" ht="12.75" customHeight="1" x14ac:dyDescent="0.2">
      <c r="A144" s="19">
        <v>31</v>
      </c>
      <c r="B144" s="349"/>
      <c r="C144" s="349"/>
      <c r="D144" s="349"/>
      <c r="E144" s="349"/>
      <c r="F144" s="351"/>
      <c r="G144" s="443"/>
      <c r="H144" s="289"/>
      <c r="I144" s="444"/>
      <c r="J144" s="445">
        <f t="shared" si="14"/>
        <v>0</v>
      </c>
      <c r="K144" s="365">
        <f t="shared" si="15"/>
        <v>0</v>
      </c>
      <c r="L144" s="349"/>
      <c r="M144" s="349"/>
      <c r="N144" s="349"/>
      <c r="O144" s="369"/>
      <c r="P144" s="350"/>
      <c r="Q144" s="349"/>
      <c r="R144" s="351"/>
      <c r="S144" s="20" t="s">
        <v>89</v>
      </c>
      <c r="T144" s="19">
        <v>31</v>
      </c>
      <c r="U144" s="349"/>
      <c r="V144" s="349"/>
      <c r="W144" s="349"/>
      <c r="X144" s="349"/>
      <c r="Y144" s="349"/>
      <c r="Z144" s="349"/>
      <c r="AA144" s="349"/>
      <c r="AB144" s="349"/>
      <c r="AC144" s="349"/>
      <c r="AD144" s="349"/>
      <c r="AE144" s="349"/>
      <c r="AF144" s="349"/>
      <c r="AG144" s="349"/>
      <c r="AH144" s="369"/>
      <c r="AI144" s="289"/>
      <c r="AJ144" s="349"/>
      <c r="AK144" s="351"/>
      <c r="AL144" s="20" t="s">
        <v>89</v>
      </c>
    </row>
    <row r="145" spans="1:38" s="297" customFormat="1" ht="12.75" customHeight="1" thickBot="1" x14ac:dyDescent="0.25">
      <c r="A145" s="298"/>
      <c r="B145" s="360">
        <f>SUM(B113:B144)</f>
        <v>0</v>
      </c>
      <c r="C145" s="360">
        <f>SUM(C113:C144)</f>
        <v>0</v>
      </c>
      <c r="D145" s="360">
        <f>SUM(D113:D144)</f>
        <v>0</v>
      </c>
      <c r="E145" s="361">
        <f>SUM(E113:E144)</f>
        <v>0</v>
      </c>
      <c r="F145" s="362">
        <f>SUM(F113:F144)</f>
        <v>0</v>
      </c>
      <c r="G145" s="299"/>
      <c r="H145" s="299" t="s">
        <v>90</v>
      </c>
      <c r="I145" s="314">
        <f>COUNTA(I114:I144)</f>
        <v>0</v>
      </c>
      <c r="J145" s="360">
        <f t="shared" ref="J145:R145" si="16">SUM(J113:J144)</f>
        <v>0</v>
      </c>
      <c r="K145" s="360">
        <f t="shared" si="16"/>
        <v>0</v>
      </c>
      <c r="L145" s="360">
        <f t="shared" si="16"/>
        <v>0</v>
      </c>
      <c r="M145" s="360">
        <f t="shared" si="16"/>
        <v>0</v>
      </c>
      <c r="N145" s="360">
        <f t="shared" si="16"/>
        <v>0</v>
      </c>
      <c r="O145" s="361">
        <f t="shared" si="16"/>
        <v>0</v>
      </c>
      <c r="P145" s="361">
        <f t="shared" si="16"/>
        <v>0</v>
      </c>
      <c r="Q145" s="360">
        <f t="shared" si="16"/>
        <v>0</v>
      </c>
      <c r="R145" s="366">
        <f t="shared" si="16"/>
        <v>0</v>
      </c>
      <c r="S145" s="300"/>
      <c r="T145" s="298"/>
      <c r="U145" s="360">
        <f t="shared" ref="U145:AH145" si="17">SUM(U113:U144)</f>
        <v>0</v>
      </c>
      <c r="V145" s="360">
        <f t="shared" si="17"/>
        <v>0</v>
      </c>
      <c r="W145" s="360">
        <f t="shared" si="17"/>
        <v>0</v>
      </c>
      <c r="X145" s="360">
        <f t="shared" si="17"/>
        <v>0</v>
      </c>
      <c r="Y145" s="360">
        <f t="shared" si="17"/>
        <v>0</v>
      </c>
      <c r="Z145" s="360">
        <f t="shared" si="17"/>
        <v>0</v>
      </c>
      <c r="AA145" s="360">
        <f t="shared" si="17"/>
        <v>0</v>
      </c>
      <c r="AB145" s="360">
        <f t="shared" si="17"/>
        <v>0</v>
      </c>
      <c r="AC145" s="360">
        <f t="shared" si="17"/>
        <v>0</v>
      </c>
      <c r="AD145" s="360">
        <f t="shared" si="17"/>
        <v>0</v>
      </c>
      <c r="AE145" s="360">
        <f t="shared" si="17"/>
        <v>0</v>
      </c>
      <c r="AF145" s="360">
        <f t="shared" si="17"/>
        <v>0</v>
      </c>
      <c r="AG145" s="360">
        <f t="shared" si="17"/>
        <v>0</v>
      </c>
      <c r="AH145" s="362">
        <f t="shared" si="17"/>
        <v>0</v>
      </c>
      <c r="AI145" s="301"/>
      <c r="AJ145" s="360">
        <f>SUM(AJ113:AJ144)</f>
        <v>0</v>
      </c>
      <c r="AK145" s="366">
        <f>SUM(AK113:AK144)</f>
        <v>0</v>
      </c>
      <c r="AL145" s="300"/>
    </row>
    <row r="146" spans="1:38" ht="12.75" customHeight="1" thickTop="1" x14ac:dyDescent="0.2">
      <c r="A146" s="40"/>
      <c r="B146" s="40"/>
      <c r="C146" s="40"/>
      <c r="D146" s="40"/>
      <c r="E146" s="40"/>
      <c r="F146" s="40"/>
      <c r="G146" s="41"/>
      <c r="H146" s="40"/>
      <c r="I146" s="42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</row>
    <row r="147" spans="1:38" ht="12.75" customHeight="1" x14ac:dyDescent="0.2">
      <c r="A147" s="188"/>
      <c r="B147" s="188"/>
      <c r="C147" s="188"/>
      <c r="D147" s="188"/>
      <c r="E147" s="188"/>
      <c r="F147" s="188"/>
      <c r="G147" s="285"/>
      <c r="H147" s="188"/>
      <c r="I147" s="169"/>
      <c r="J147" s="188"/>
      <c r="K147" s="188"/>
      <c r="L147" s="188"/>
      <c r="M147" s="188"/>
      <c r="N147" s="188"/>
      <c r="O147" s="188"/>
      <c r="P147" s="188"/>
      <c r="Q147" s="188"/>
      <c r="R147" s="188"/>
      <c r="S147" s="188"/>
      <c r="T147" s="188"/>
      <c r="U147" s="188"/>
      <c r="V147" s="188"/>
      <c r="W147" s="188"/>
      <c r="X147" s="188"/>
      <c r="Y147" s="188"/>
      <c r="Z147" s="188"/>
      <c r="AA147" s="188"/>
      <c r="AB147" s="188"/>
      <c r="AC147" s="188"/>
      <c r="AD147" s="188"/>
      <c r="AE147" s="188"/>
      <c r="AF147" s="188"/>
      <c r="AG147" s="188"/>
      <c r="AH147" s="188"/>
      <c r="AI147" s="188"/>
      <c r="AJ147" s="188"/>
      <c r="AK147" s="188"/>
      <c r="AL147" s="188"/>
    </row>
    <row r="148" spans="1:38" ht="12.75" customHeight="1" x14ac:dyDescent="0.2">
      <c r="A148" s="22"/>
      <c r="B148" s="22"/>
      <c r="C148" s="22"/>
      <c r="D148" s="22"/>
      <c r="E148" s="22"/>
      <c r="F148" s="22"/>
      <c r="G148" s="527" t="str">
        <f>$G$10</f>
        <v>UNITED STEELWORKERS - LOCAL UNION</v>
      </c>
      <c r="H148" s="527"/>
      <c r="I148" s="527"/>
      <c r="J148" s="11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11" t="str">
        <f>$AA$10</f>
        <v>FINANCIAL SECRETARY'S CASH BOOK</v>
      </c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</row>
    <row r="149" spans="1:38" ht="12.75" customHeight="1" x14ac:dyDescent="0.2">
      <c r="A149" s="22"/>
      <c r="B149" s="137" t="str">
        <f>$B$11</f>
        <v>Month</v>
      </c>
      <c r="C149" s="73" t="str">
        <f>$C$11</f>
        <v>AUGUST</v>
      </c>
      <c r="D149" s="137" t="str">
        <f>$D$11</f>
        <v>Year</v>
      </c>
      <c r="E149" s="44">
        <f>$E$11</f>
        <v>0</v>
      </c>
      <c r="F149" s="22"/>
      <c r="G149" s="31"/>
      <c r="H149" s="22"/>
      <c r="I149" s="5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137"/>
      <c r="AJ149" s="179" t="str">
        <f>$C$11</f>
        <v>AUGUST</v>
      </c>
      <c r="AK149" s="44">
        <f>$E$11</f>
        <v>0</v>
      </c>
    </row>
    <row r="150" spans="1:38" ht="12.75" customHeight="1" x14ac:dyDescent="0.2">
      <c r="A150" s="22"/>
      <c r="B150" s="137" t="str">
        <f>$B$12</f>
        <v>Page No.</v>
      </c>
      <c r="C150" s="177">
        <f>C104+1</f>
        <v>4</v>
      </c>
      <c r="D150" s="110"/>
      <c r="E150" s="110"/>
      <c r="F150" s="22"/>
      <c r="G150" s="31"/>
      <c r="H150" s="22"/>
      <c r="I150" s="5" t="s">
        <v>53</v>
      </c>
      <c r="J150" s="22"/>
      <c r="K150" s="22"/>
      <c r="L150" s="5"/>
      <c r="M150" s="22"/>
      <c r="N150" s="22"/>
      <c r="O150" s="22"/>
      <c r="P150" s="33"/>
      <c r="Q150" s="22"/>
      <c r="R150" s="33"/>
      <c r="S150" s="22"/>
      <c r="T150" s="22"/>
      <c r="U150" s="22"/>
      <c r="V150" s="22"/>
      <c r="W150" s="22"/>
      <c r="X150" s="22"/>
      <c r="Y150" s="22"/>
      <c r="Z150" s="22"/>
      <c r="AA150" s="22"/>
      <c r="AB150" s="34" t="s">
        <v>54</v>
      </c>
      <c r="AC150" s="22"/>
      <c r="AD150" s="22"/>
      <c r="AE150" s="22"/>
      <c r="AF150" s="22"/>
      <c r="AG150" s="22"/>
      <c r="AH150" s="22"/>
      <c r="AI150" s="137" t="str">
        <f>$B$12</f>
        <v>Page No.</v>
      </c>
      <c r="AJ150" s="323">
        <f>AJ104+1</f>
        <v>4</v>
      </c>
      <c r="AK150" s="172"/>
      <c r="AL150" s="111"/>
    </row>
    <row r="151" spans="1:38" ht="12.75" customHeight="1" x14ac:dyDescent="0.2">
      <c r="A151" s="3"/>
      <c r="B151" s="3"/>
      <c r="C151" s="3"/>
      <c r="D151" s="3"/>
      <c r="E151" s="3"/>
      <c r="F151" s="3"/>
      <c r="G151" s="35"/>
      <c r="H151" s="3"/>
      <c r="I151" s="5"/>
      <c r="J151" s="3"/>
      <c r="K151" s="3"/>
      <c r="L151" s="22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22"/>
      <c r="AF151" s="3"/>
      <c r="AG151" s="3"/>
      <c r="AH151" s="3"/>
      <c r="AI151" s="3"/>
      <c r="AJ151" s="3"/>
      <c r="AK151" s="3"/>
      <c r="AL151" s="3"/>
    </row>
    <row r="152" spans="1:38" ht="12.75" customHeight="1" x14ac:dyDescent="0.2">
      <c r="A152" s="36"/>
      <c r="B152" s="36"/>
      <c r="C152" s="36"/>
      <c r="D152" s="36"/>
      <c r="E152" s="36"/>
      <c r="F152" s="36"/>
      <c r="G152" s="37"/>
      <c r="H152" s="36"/>
      <c r="I152" s="38"/>
      <c r="J152" s="36"/>
      <c r="K152" s="36"/>
      <c r="L152" s="38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8"/>
      <c r="AF152" s="36"/>
      <c r="AG152" s="36"/>
      <c r="AH152" s="36"/>
      <c r="AI152" s="36"/>
      <c r="AJ152" s="36"/>
      <c r="AK152" s="36"/>
      <c r="AL152" s="36"/>
    </row>
    <row r="153" spans="1:38" customFormat="1" ht="12.75" customHeight="1" x14ac:dyDescent="0.2">
      <c r="A153" s="1"/>
      <c r="B153" s="484" t="s">
        <v>55</v>
      </c>
      <c r="C153" s="473"/>
      <c r="D153" s="473"/>
      <c r="E153" s="473"/>
      <c r="F153" s="474"/>
      <c r="G153" s="21"/>
      <c r="H153" s="2" t="s">
        <v>56</v>
      </c>
      <c r="I153" s="95"/>
      <c r="J153" s="473" t="s">
        <v>255</v>
      </c>
      <c r="K153" s="474"/>
      <c r="L153" s="3"/>
      <c r="M153" s="3"/>
      <c r="N153" s="3"/>
      <c r="O153" s="5" t="s">
        <v>57</v>
      </c>
      <c r="P153" s="3"/>
      <c r="Q153" s="3"/>
      <c r="R153" s="1"/>
      <c r="S153" s="3"/>
      <c r="T153" s="1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13"/>
      <c r="AJ153" s="3"/>
      <c r="AK153" s="1"/>
      <c r="AL153" s="3"/>
    </row>
    <row r="154" spans="1:38" customFormat="1" ht="12.75" customHeight="1" x14ac:dyDescent="0.2">
      <c r="A154" s="1"/>
      <c r="B154" s="3"/>
      <c r="C154" s="3"/>
      <c r="D154" s="3"/>
      <c r="E154" s="188"/>
      <c r="F154" s="1"/>
      <c r="G154" s="21"/>
      <c r="H154" s="13"/>
      <c r="I154" s="96"/>
      <c r="J154" s="3"/>
      <c r="K154" s="1"/>
      <c r="L154" s="3"/>
      <c r="M154" s="3"/>
      <c r="N154" s="3"/>
      <c r="O154" s="3"/>
      <c r="P154" s="3"/>
      <c r="Q154" s="3"/>
      <c r="R154" s="1"/>
      <c r="S154" s="3"/>
      <c r="T154" s="1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13"/>
      <c r="AJ154" s="3"/>
      <c r="AK154" s="1"/>
      <c r="AL154" s="3"/>
    </row>
    <row r="155" spans="1:38" customFormat="1" ht="12.75" customHeight="1" thickBot="1" x14ac:dyDescent="0.25">
      <c r="A155" s="29"/>
      <c r="B155" s="26">
        <v>1</v>
      </c>
      <c r="C155" s="26">
        <v>2</v>
      </c>
      <c r="D155" s="26">
        <v>3</v>
      </c>
      <c r="E155" s="26">
        <v>4</v>
      </c>
      <c r="F155" s="28">
        <v>5</v>
      </c>
      <c r="G155" s="39">
        <v>6</v>
      </c>
      <c r="H155" s="28">
        <v>7</v>
      </c>
      <c r="I155" s="97">
        <v>8</v>
      </c>
      <c r="J155" s="26">
        <v>9</v>
      </c>
      <c r="K155" s="28">
        <v>10</v>
      </c>
      <c r="L155" s="26">
        <v>11</v>
      </c>
      <c r="M155" s="26" t="s">
        <v>1</v>
      </c>
      <c r="N155" s="26">
        <v>12</v>
      </c>
      <c r="O155" s="26">
        <v>13</v>
      </c>
      <c r="P155" s="26">
        <v>14</v>
      </c>
      <c r="Q155" s="26">
        <v>15</v>
      </c>
      <c r="R155" s="28" t="s">
        <v>2</v>
      </c>
      <c r="S155" s="25"/>
      <c r="T155" s="29"/>
      <c r="U155" s="26">
        <v>16</v>
      </c>
      <c r="V155" s="26">
        <v>17</v>
      </c>
      <c r="W155" s="26">
        <v>18</v>
      </c>
      <c r="X155" s="26">
        <v>19</v>
      </c>
      <c r="Y155" s="26">
        <v>20</v>
      </c>
      <c r="Z155" s="26" t="s">
        <v>3</v>
      </c>
      <c r="AA155" s="26">
        <v>21</v>
      </c>
      <c r="AB155" s="26">
        <v>22</v>
      </c>
      <c r="AC155" s="26">
        <v>23</v>
      </c>
      <c r="AD155" s="26">
        <v>24</v>
      </c>
      <c r="AE155" s="26">
        <v>25</v>
      </c>
      <c r="AF155" s="26">
        <v>26</v>
      </c>
      <c r="AG155" s="26">
        <v>27</v>
      </c>
      <c r="AH155" s="26">
        <v>28</v>
      </c>
      <c r="AI155" s="30">
        <v>29</v>
      </c>
      <c r="AJ155" s="26">
        <v>30</v>
      </c>
      <c r="AK155" s="28">
        <v>31</v>
      </c>
      <c r="AL155" s="25"/>
    </row>
    <row r="156" spans="1:38" s="4" customFormat="1" ht="12.75" customHeight="1" thickTop="1" x14ac:dyDescent="0.2">
      <c r="A156" s="1"/>
      <c r="B156" s="84" t="s">
        <v>4</v>
      </c>
      <c r="C156" s="98"/>
      <c r="D156" s="84" t="s">
        <v>5</v>
      </c>
      <c r="E156" s="185" t="s">
        <v>6</v>
      </c>
      <c r="F156" s="83" t="s">
        <v>7</v>
      </c>
      <c r="G156" s="160"/>
      <c r="H156" s="83"/>
      <c r="I156" s="100"/>
      <c r="J156" s="84"/>
      <c r="K156" s="83"/>
      <c r="L156" s="84" t="s">
        <v>237</v>
      </c>
      <c r="M156" s="84"/>
      <c r="N156" s="84" t="s">
        <v>235</v>
      </c>
      <c r="O156" s="101" t="s">
        <v>481</v>
      </c>
      <c r="P156" s="274"/>
      <c r="Q156" s="84" t="s">
        <v>391</v>
      </c>
      <c r="R156" s="83" t="s">
        <v>274</v>
      </c>
      <c r="S156" s="103"/>
      <c r="T156" s="67"/>
      <c r="U156" s="475" t="s">
        <v>256</v>
      </c>
      <c r="V156" s="476"/>
      <c r="W156" s="476"/>
      <c r="X156" s="476"/>
      <c r="Y156" s="477"/>
      <c r="Z156" s="84" t="s">
        <v>10</v>
      </c>
      <c r="AA156" s="84" t="s">
        <v>11</v>
      </c>
      <c r="AB156" s="84" t="s">
        <v>205</v>
      </c>
      <c r="AC156" s="84" t="s">
        <v>12</v>
      </c>
      <c r="AD156" s="84" t="s">
        <v>13</v>
      </c>
      <c r="AE156" s="84" t="s">
        <v>14</v>
      </c>
      <c r="AF156" s="84"/>
      <c r="AG156" s="84"/>
      <c r="AH156" s="101"/>
      <c r="AI156" s="102"/>
      <c r="AJ156" s="84" t="s">
        <v>15</v>
      </c>
      <c r="AK156" s="83" t="s">
        <v>7</v>
      </c>
      <c r="AL156" s="3"/>
    </row>
    <row r="157" spans="1:38" s="4" customFormat="1" ht="12.75" customHeight="1" x14ac:dyDescent="0.2">
      <c r="A157" s="1"/>
      <c r="B157" s="84" t="s">
        <v>8</v>
      </c>
      <c r="C157" s="84" t="s">
        <v>16</v>
      </c>
      <c r="D157" s="84" t="s">
        <v>17</v>
      </c>
      <c r="E157" s="186" t="s">
        <v>8</v>
      </c>
      <c r="F157" s="83" t="s">
        <v>18</v>
      </c>
      <c r="G157" s="160" t="s">
        <v>19</v>
      </c>
      <c r="H157" s="83" t="s">
        <v>20</v>
      </c>
      <c r="I157" s="100" t="s">
        <v>394</v>
      </c>
      <c r="J157" s="84" t="s">
        <v>21</v>
      </c>
      <c r="K157" s="83" t="s">
        <v>22</v>
      </c>
      <c r="L157" s="84" t="s">
        <v>392</v>
      </c>
      <c r="M157" s="84" t="s">
        <v>393</v>
      </c>
      <c r="N157" s="84" t="s">
        <v>262</v>
      </c>
      <c r="O157" s="101" t="s">
        <v>262</v>
      </c>
      <c r="P157" s="186" t="s">
        <v>23</v>
      </c>
      <c r="Q157" s="84" t="s">
        <v>8</v>
      </c>
      <c r="R157" s="83" t="s">
        <v>8</v>
      </c>
      <c r="S157" s="103"/>
      <c r="T157" s="67"/>
      <c r="U157" s="84" t="s">
        <v>25</v>
      </c>
      <c r="V157" s="84" t="s">
        <v>26</v>
      </c>
      <c r="W157" s="84" t="s">
        <v>27</v>
      </c>
      <c r="X157" s="84" t="s">
        <v>28</v>
      </c>
      <c r="Y157" s="84" t="s">
        <v>136</v>
      </c>
      <c r="Z157" s="84" t="s">
        <v>252</v>
      </c>
      <c r="AA157" s="84" t="s">
        <v>137</v>
      </c>
      <c r="AB157" s="84" t="s">
        <v>204</v>
      </c>
      <c r="AC157" s="84" t="s">
        <v>30</v>
      </c>
      <c r="AD157" s="84" t="s">
        <v>140</v>
      </c>
      <c r="AE157" s="84" t="s">
        <v>31</v>
      </c>
      <c r="AF157" s="84" t="s">
        <v>32</v>
      </c>
      <c r="AG157" s="84" t="s">
        <v>206</v>
      </c>
      <c r="AH157" s="101" t="s">
        <v>16</v>
      </c>
      <c r="AI157" s="99" t="s">
        <v>34</v>
      </c>
      <c r="AJ157" s="84" t="s">
        <v>35</v>
      </c>
      <c r="AK157" s="83" t="s">
        <v>18</v>
      </c>
      <c r="AL157" s="3"/>
    </row>
    <row r="158" spans="1:38" s="4" customFormat="1" ht="12.75" customHeight="1" thickBot="1" x14ac:dyDescent="0.25">
      <c r="A158" s="6"/>
      <c r="B158" s="85" t="s">
        <v>36</v>
      </c>
      <c r="C158" s="85" t="s">
        <v>37</v>
      </c>
      <c r="D158" s="85" t="s">
        <v>38</v>
      </c>
      <c r="E158" s="187" t="s">
        <v>39</v>
      </c>
      <c r="F158" s="104" t="s">
        <v>40</v>
      </c>
      <c r="G158" s="161"/>
      <c r="H158" s="104"/>
      <c r="I158" s="105" t="s">
        <v>41</v>
      </c>
      <c r="J158" s="85"/>
      <c r="K158" s="104"/>
      <c r="L158" s="85" t="s">
        <v>237</v>
      </c>
      <c r="M158" s="85"/>
      <c r="N158" s="85" t="s">
        <v>236</v>
      </c>
      <c r="O158" s="106" t="s">
        <v>236</v>
      </c>
      <c r="P158" s="275"/>
      <c r="Q158" s="276" t="s">
        <v>24</v>
      </c>
      <c r="R158" s="277" t="s">
        <v>24</v>
      </c>
      <c r="S158" s="108"/>
      <c r="T158" s="76"/>
      <c r="U158" s="85" t="s">
        <v>42</v>
      </c>
      <c r="V158" s="85" t="s">
        <v>43</v>
      </c>
      <c r="W158" s="85"/>
      <c r="X158" s="85" t="s">
        <v>44</v>
      </c>
      <c r="Y158" s="85" t="s">
        <v>30</v>
      </c>
      <c r="Z158" s="85" t="s">
        <v>30</v>
      </c>
      <c r="AA158" s="85" t="s">
        <v>138</v>
      </c>
      <c r="AB158" s="85" t="s">
        <v>15</v>
      </c>
      <c r="AC158" s="85" t="s">
        <v>139</v>
      </c>
      <c r="AD158" s="85" t="s">
        <v>141</v>
      </c>
      <c r="AE158" s="85" t="s">
        <v>47</v>
      </c>
      <c r="AF158" s="85" t="s">
        <v>48</v>
      </c>
      <c r="AG158" s="85" t="s">
        <v>15</v>
      </c>
      <c r="AH158" s="106" t="s">
        <v>30</v>
      </c>
      <c r="AI158" s="107"/>
      <c r="AJ158" s="85" t="s">
        <v>49</v>
      </c>
      <c r="AK158" s="104" t="s">
        <v>188</v>
      </c>
      <c r="AL158" s="7"/>
    </row>
    <row r="159" spans="1:38" s="297" customFormat="1" ht="12.75" customHeight="1" thickTop="1" x14ac:dyDescent="0.2">
      <c r="A159" s="292"/>
      <c r="B159" s="364">
        <f>B145</f>
        <v>0</v>
      </c>
      <c r="C159" s="364">
        <f>C145</f>
        <v>0</v>
      </c>
      <c r="D159" s="364">
        <f>D145</f>
        <v>0</v>
      </c>
      <c r="E159" s="378">
        <f>E145</f>
        <v>0</v>
      </c>
      <c r="F159" s="363">
        <f>F145</f>
        <v>0</v>
      </c>
      <c r="G159" s="132" t="str">
        <f>$C$11</f>
        <v>AUGUST</v>
      </c>
      <c r="H159" s="293" t="s">
        <v>58</v>
      </c>
      <c r="I159" s="294"/>
      <c r="J159" s="379">
        <f t="shared" ref="J159:R159" si="18">J145</f>
        <v>0</v>
      </c>
      <c r="K159" s="380">
        <f t="shared" si="18"/>
        <v>0</v>
      </c>
      <c r="L159" s="364">
        <f t="shared" si="18"/>
        <v>0</v>
      </c>
      <c r="M159" s="364">
        <f t="shared" si="18"/>
        <v>0</v>
      </c>
      <c r="N159" s="364">
        <f t="shared" si="18"/>
        <v>0</v>
      </c>
      <c r="O159" s="378">
        <f t="shared" si="18"/>
        <v>0</v>
      </c>
      <c r="P159" s="378">
        <f t="shared" si="18"/>
        <v>0</v>
      </c>
      <c r="Q159" s="364">
        <f t="shared" si="18"/>
        <v>0</v>
      </c>
      <c r="R159" s="381">
        <f t="shared" si="18"/>
        <v>0</v>
      </c>
      <c r="S159" s="295"/>
      <c r="T159" s="292"/>
      <c r="U159" s="364">
        <f t="shared" ref="U159:AH159" si="19">U145</f>
        <v>0</v>
      </c>
      <c r="V159" s="364">
        <f t="shared" si="19"/>
        <v>0</v>
      </c>
      <c r="W159" s="364">
        <f t="shared" si="19"/>
        <v>0</v>
      </c>
      <c r="X159" s="364">
        <f t="shared" si="19"/>
        <v>0</v>
      </c>
      <c r="Y159" s="364">
        <f t="shared" si="19"/>
        <v>0</v>
      </c>
      <c r="Z159" s="364">
        <f t="shared" si="19"/>
        <v>0</v>
      </c>
      <c r="AA159" s="364">
        <f t="shared" si="19"/>
        <v>0</v>
      </c>
      <c r="AB159" s="364">
        <f t="shared" si="19"/>
        <v>0</v>
      </c>
      <c r="AC159" s="364">
        <f t="shared" si="19"/>
        <v>0</v>
      </c>
      <c r="AD159" s="364">
        <f t="shared" si="19"/>
        <v>0</v>
      </c>
      <c r="AE159" s="364">
        <f t="shared" si="19"/>
        <v>0</v>
      </c>
      <c r="AF159" s="364">
        <f t="shared" si="19"/>
        <v>0</v>
      </c>
      <c r="AG159" s="364">
        <f t="shared" si="19"/>
        <v>0</v>
      </c>
      <c r="AH159" s="364">
        <f t="shared" si="19"/>
        <v>0</v>
      </c>
      <c r="AI159" s="296"/>
      <c r="AJ159" s="364">
        <f>AJ145</f>
        <v>0</v>
      </c>
      <c r="AK159" s="382">
        <f>AK145</f>
        <v>0</v>
      </c>
      <c r="AL159" s="295"/>
    </row>
    <row r="160" spans="1:38" s="22" customFormat="1" ht="12.75" customHeight="1" x14ac:dyDescent="0.2">
      <c r="A160" s="8">
        <v>1</v>
      </c>
      <c r="B160" s="343"/>
      <c r="C160" s="343"/>
      <c r="D160" s="343"/>
      <c r="E160" s="343"/>
      <c r="F160" s="345"/>
      <c r="G160" s="438"/>
      <c r="H160" s="287"/>
      <c r="I160" s="439"/>
      <c r="J160" s="364">
        <f t="shared" ref="J160:J190" si="20">SUM(B160:F160)</f>
        <v>0</v>
      </c>
      <c r="K160" s="363">
        <f t="shared" ref="K160:K190" si="21">SUM(U160:AK160)-SUM(L160:R160)</f>
        <v>0</v>
      </c>
      <c r="L160" s="343"/>
      <c r="M160" s="343"/>
      <c r="N160" s="343"/>
      <c r="O160" s="367"/>
      <c r="P160" s="344"/>
      <c r="Q160" s="343"/>
      <c r="R160" s="345"/>
      <c r="S160" s="16" t="s">
        <v>59</v>
      </c>
      <c r="T160" s="8">
        <v>1</v>
      </c>
      <c r="U160" s="343"/>
      <c r="V160" s="343"/>
      <c r="W160" s="343"/>
      <c r="X160" s="343"/>
      <c r="Y160" s="343"/>
      <c r="Z160" s="343"/>
      <c r="AA160" s="343"/>
      <c r="AB160" s="343"/>
      <c r="AC160" s="343"/>
      <c r="AD160" s="343"/>
      <c r="AE160" s="343"/>
      <c r="AF160" s="343"/>
      <c r="AG160" s="343"/>
      <c r="AH160" s="367"/>
      <c r="AI160" s="287"/>
      <c r="AJ160" s="343"/>
      <c r="AK160" s="345"/>
      <c r="AL160" s="16" t="s">
        <v>59</v>
      </c>
    </row>
    <row r="161" spans="1:38" s="22" customFormat="1" ht="12.75" customHeight="1" x14ac:dyDescent="0.2">
      <c r="A161" s="8">
        <v>2</v>
      </c>
      <c r="B161" s="343"/>
      <c r="C161" s="343"/>
      <c r="D161" s="343"/>
      <c r="E161" s="343"/>
      <c r="F161" s="345"/>
      <c r="G161" s="438"/>
      <c r="H161" s="287"/>
      <c r="I161" s="439"/>
      <c r="J161" s="364">
        <f t="shared" si="20"/>
        <v>0</v>
      </c>
      <c r="K161" s="363">
        <f t="shared" si="21"/>
        <v>0</v>
      </c>
      <c r="L161" s="343"/>
      <c r="M161" s="343"/>
      <c r="N161" s="343"/>
      <c r="O161" s="367"/>
      <c r="P161" s="344"/>
      <c r="Q161" s="343"/>
      <c r="R161" s="345"/>
      <c r="S161" s="16" t="s">
        <v>60</v>
      </c>
      <c r="T161" s="8">
        <v>2</v>
      </c>
      <c r="U161" s="343"/>
      <c r="V161" s="343"/>
      <c r="W161" s="343"/>
      <c r="X161" s="343"/>
      <c r="Y161" s="343"/>
      <c r="Z161" s="343"/>
      <c r="AA161" s="343"/>
      <c r="AB161" s="343"/>
      <c r="AC161" s="343"/>
      <c r="AD161" s="343"/>
      <c r="AE161" s="343"/>
      <c r="AF161" s="343"/>
      <c r="AG161" s="343"/>
      <c r="AH161" s="367"/>
      <c r="AI161" s="287"/>
      <c r="AJ161" s="343"/>
      <c r="AK161" s="345"/>
      <c r="AL161" s="16" t="s">
        <v>60</v>
      </c>
    </row>
    <row r="162" spans="1:38" s="22" customFormat="1" ht="12.75" customHeight="1" x14ac:dyDescent="0.2">
      <c r="A162" s="8">
        <v>3</v>
      </c>
      <c r="B162" s="343"/>
      <c r="C162" s="343"/>
      <c r="D162" s="343"/>
      <c r="E162" s="343"/>
      <c r="F162" s="345"/>
      <c r="G162" s="438"/>
      <c r="H162" s="287"/>
      <c r="I162" s="439"/>
      <c r="J162" s="364">
        <f t="shared" si="20"/>
        <v>0</v>
      </c>
      <c r="K162" s="363">
        <f t="shared" si="21"/>
        <v>0</v>
      </c>
      <c r="L162" s="343"/>
      <c r="M162" s="343"/>
      <c r="N162" s="343"/>
      <c r="O162" s="367"/>
      <c r="P162" s="344"/>
      <c r="Q162" s="343"/>
      <c r="R162" s="345"/>
      <c r="S162" s="16" t="s">
        <v>61</v>
      </c>
      <c r="T162" s="8">
        <v>3</v>
      </c>
      <c r="U162" s="343"/>
      <c r="V162" s="343"/>
      <c r="W162" s="343"/>
      <c r="X162" s="343"/>
      <c r="Y162" s="343"/>
      <c r="Z162" s="343"/>
      <c r="AA162" s="343"/>
      <c r="AB162" s="343"/>
      <c r="AC162" s="343"/>
      <c r="AD162" s="343"/>
      <c r="AE162" s="343"/>
      <c r="AF162" s="343"/>
      <c r="AG162" s="343"/>
      <c r="AH162" s="367"/>
      <c r="AI162" s="287"/>
      <c r="AJ162" s="343"/>
      <c r="AK162" s="345"/>
      <c r="AL162" s="16" t="s">
        <v>61</v>
      </c>
    </row>
    <row r="163" spans="1:38" s="22" customFormat="1" ht="12.75" customHeight="1" x14ac:dyDescent="0.2">
      <c r="A163" s="8">
        <v>4</v>
      </c>
      <c r="B163" s="343"/>
      <c r="C163" s="343"/>
      <c r="D163" s="343"/>
      <c r="E163" s="343"/>
      <c r="F163" s="345"/>
      <c r="G163" s="438"/>
      <c r="H163" s="287"/>
      <c r="I163" s="439"/>
      <c r="J163" s="364">
        <f t="shared" si="20"/>
        <v>0</v>
      </c>
      <c r="K163" s="363">
        <f t="shared" si="21"/>
        <v>0</v>
      </c>
      <c r="L163" s="343"/>
      <c r="M163" s="343"/>
      <c r="N163" s="343"/>
      <c r="O163" s="367"/>
      <c r="P163" s="344"/>
      <c r="Q163" s="343"/>
      <c r="R163" s="345"/>
      <c r="S163" s="16" t="s">
        <v>62</v>
      </c>
      <c r="T163" s="8">
        <v>4</v>
      </c>
      <c r="U163" s="343"/>
      <c r="V163" s="343"/>
      <c r="W163" s="343"/>
      <c r="X163" s="343"/>
      <c r="Y163" s="343"/>
      <c r="Z163" s="343"/>
      <c r="AA163" s="343"/>
      <c r="AB163" s="343"/>
      <c r="AC163" s="343"/>
      <c r="AD163" s="343"/>
      <c r="AE163" s="343"/>
      <c r="AF163" s="343"/>
      <c r="AG163" s="343"/>
      <c r="AH163" s="367"/>
      <c r="AI163" s="287"/>
      <c r="AJ163" s="343"/>
      <c r="AK163" s="345"/>
      <c r="AL163" s="16" t="s">
        <v>62</v>
      </c>
    </row>
    <row r="164" spans="1:38" s="22" customFormat="1" ht="12.75" customHeight="1" x14ac:dyDescent="0.2">
      <c r="A164" s="8">
        <v>5</v>
      </c>
      <c r="B164" s="343"/>
      <c r="C164" s="343"/>
      <c r="D164" s="343"/>
      <c r="E164" s="343"/>
      <c r="F164" s="345"/>
      <c r="G164" s="440"/>
      <c r="H164" s="287"/>
      <c r="I164" s="439"/>
      <c r="J164" s="364">
        <f t="shared" si="20"/>
        <v>0</v>
      </c>
      <c r="K164" s="363">
        <f t="shared" si="21"/>
        <v>0</v>
      </c>
      <c r="L164" s="343"/>
      <c r="M164" s="343"/>
      <c r="N164" s="343"/>
      <c r="O164" s="367"/>
      <c r="P164" s="344"/>
      <c r="Q164" s="343"/>
      <c r="R164" s="345"/>
      <c r="S164" s="16" t="s">
        <v>63</v>
      </c>
      <c r="T164" s="8">
        <v>5</v>
      </c>
      <c r="U164" s="343"/>
      <c r="V164" s="343"/>
      <c r="W164" s="343"/>
      <c r="X164" s="343"/>
      <c r="Y164" s="343"/>
      <c r="Z164" s="343"/>
      <c r="AA164" s="343"/>
      <c r="AB164" s="343"/>
      <c r="AC164" s="343"/>
      <c r="AD164" s="343"/>
      <c r="AE164" s="343"/>
      <c r="AF164" s="343"/>
      <c r="AG164" s="343"/>
      <c r="AH164" s="367"/>
      <c r="AI164" s="287"/>
      <c r="AJ164" s="343"/>
      <c r="AK164" s="345"/>
      <c r="AL164" s="16" t="s">
        <v>63</v>
      </c>
    </row>
    <row r="165" spans="1:38" s="22" customFormat="1" ht="12.75" customHeight="1" x14ac:dyDescent="0.2">
      <c r="A165" s="17">
        <v>6</v>
      </c>
      <c r="B165" s="346"/>
      <c r="C165" s="346"/>
      <c r="D165" s="346"/>
      <c r="E165" s="346"/>
      <c r="F165" s="348"/>
      <c r="G165" s="438"/>
      <c r="H165" s="288"/>
      <c r="I165" s="441"/>
      <c r="J165" s="364">
        <f t="shared" si="20"/>
        <v>0</v>
      </c>
      <c r="K165" s="363">
        <f t="shared" si="21"/>
        <v>0</v>
      </c>
      <c r="L165" s="346"/>
      <c r="M165" s="346"/>
      <c r="N165" s="346"/>
      <c r="O165" s="368"/>
      <c r="P165" s="347"/>
      <c r="Q165" s="346"/>
      <c r="R165" s="348"/>
      <c r="S165" s="18" t="s">
        <v>64</v>
      </c>
      <c r="T165" s="17">
        <v>6</v>
      </c>
      <c r="U165" s="346"/>
      <c r="V165" s="346"/>
      <c r="W165" s="346"/>
      <c r="X165" s="346"/>
      <c r="Y165" s="346"/>
      <c r="Z165" s="346"/>
      <c r="AA165" s="346"/>
      <c r="AB165" s="346"/>
      <c r="AC165" s="346"/>
      <c r="AD165" s="346"/>
      <c r="AE165" s="346"/>
      <c r="AF165" s="346"/>
      <c r="AG165" s="346"/>
      <c r="AH165" s="368"/>
      <c r="AI165" s="288"/>
      <c r="AJ165" s="346"/>
      <c r="AK165" s="348"/>
      <c r="AL165" s="18" t="s">
        <v>64</v>
      </c>
    </row>
    <row r="166" spans="1:38" s="22" customFormat="1" ht="12.75" customHeight="1" x14ac:dyDescent="0.2">
      <c r="A166" s="8">
        <v>7</v>
      </c>
      <c r="B166" s="343"/>
      <c r="C166" s="343"/>
      <c r="D166" s="343"/>
      <c r="E166" s="343"/>
      <c r="F166" s="345"/>
      <c r="G166" s="438"/>
      <c r="H166" s="287"/>
      <c r="I166" s="439"/>
      <c r="J166" s="364">
        <f t="shared" si="20"/>
        <v>0</v>
      </c>
      <c r="K166" s="363">
        <f t="shared" si="21"/>
        <v>0</v>
      </c>
      <c r="L166" s="343"/>
      <c r="M166" s="343"/>
      <c r="N166" s="343"/>
      <c r="O166" s="367"/>
      <c r="P166" s="344"/>
      <c r="Q166" s="343"/>
      <c r="R166" s="345"/>
      <c r="S166" s="16" t="s">
        <v>65</v>
      </c>
      <c r="T166" s="8">
        <v>7</v>
      </c>
      <c r="U166" s="343"/>
      <c r="V166" s="343"/>
      <c r="W166" s="343"/>
      <c r="X166" s="343"/>
      <c r="Y166" s="343"/>
      <c r="Z166" s="343"/>
      <c r="AA166" s="343"/>
      <c r="AB166" s="343"/>
      <c r="AC166" s="343"/>
      <c r="AD166" s="343"/>
      <c r="AE166" s="343"/>
      <c r="AF166" s="343"/>
      <c r="AG166" s="343"/>
      <c r="AH166" s="367"/>
      <c r="AI166" s="287"/>
      <c r="AJ166" s="343"/>
      <c r="AK166" s="345"/>
      <c r="AL166" s="16" t="s">
        <v>65</v>
      </c>
    </row>
    <row r="167" spans="1:38" s="22" customFormat="1" ht="12.75" customHeight="1" x14ac:dyDescent="0.2">
      <c r="A167" s="8">
        <v>8</v>
      </c>
      <c r="B167" s="343"/>
      <c r="C167" s="343"/>
      <c r="D167" s="343"/>
      <c r="E167" s="343"/>
      <c r="F167" s="345"/>
      <c r="G167" s="438"/>
      <c r="H167" s="287"/>
      <c r="I167" s="439"/>
      <c r="J167" s="364">
        <f t="shared" si="20"/>
        <v>0</v>
      </c>
      <c r="K167" s="363">
        <f t="shared" si="21"/>
        <v>0</v>
      </c>
      <c r="L167" s="343"/>
      <c r="M167" s="343"/>
      <c r="N167" s="343"/>
      <c r="O167" s="367"/>
      <c r="P167" s="344"/>
      <c r="Q167" s="343"/>
      <c r="R167" s="345"/>
      <c r="S167" s="16" t="s">
        <v>66</v>
      </c>
      <c r="T167" s="8">
        <v>8</v>
      </c>
      <c r="U167" s="343"/>
      <c r="V167" s="343"/>
      <c r="W167" s="343"/>
      <c r="X167" s="343"/>
      <c r="Y167" s="343"/>
      <c r="Z167" s="343"/>
      <c r="AA167" s="343"/>
      <c r="AB167" s="343"/>
      <c r="AC167" s="343"/>
      <c r="AD167" s="343"/>
      <c r="AE167" s="343"/>
      <c r="AF167" s="343"/>
      <c r="AG167" s="343"/>
      <c r="AH167" s="367"/>
      <c r="AI167" s="287"/>
      <c r="AJ167" s="343"/>
      <c r="AK167" s="345"/>
      <c r="AL167" s="16" t="s">
        <v>66</v>
      </c>
    </row>
    <row r="168" spans="1:38" s="22" customFormat="1" ht="12.75" customHeight="1" x14ac:dyDescent="0.2">
      <c r="A168" s="8">
        <v>9</v>
      </c>
      <c r="B168" s="343"/>
      <c r="C168" s="343"/>
      <c r="D168" s="343"/>
      <c r="E168" s="343"/>
      <c r="F168" s="345"/>
      <c r="G168" s="438"/>
      <c r="H168" s="287"/>
      <c r="I168" s="439"/>
      <c r="J168" s="364">
        <f t="shared" si="20"/>
        <v>0</v>
      </c>
      <c r="K168" s="363">
        <f t="shared" si="21"/>
        <v>0</v>
      </c>
      <c r="L168" s="343"/>
      <c r="M168" s="343"/>
      <c r="N168" s="343"/>
      <c r="O168" s="367"/>
      <c r="P168" s="344"/>
      <c r="Q168" s="343"/>
      <c r="R168" s="345"/>
      <c r="S168" s="16" t="s">
        <v>67</v>
      </c>
      <c r="T168" s="8">
        <v>9</v>
      </c>
      <c r="U168" s="343"/>
      <c r="V168" s="343"/>
      <c r="W168" s="343"/>
      <c r="X168" s="343"/>
      <c r="Y168" s="343"/>
      <c r="Z168" s="343"/>
      <c r="AA168" s="343"/>
      <c r="AB168" s="343"/>
      <c r="AC168" s="343"/>
      <c r="AD168" s="343"/>
      <c r="AE168" s="343"/>
      <c r="AF168" s="343"/>
      <c r="AG168" s="343"/>
      <c r="AH168" s="367"/>
      <c r="AI168" s="287"/>
      <c r="AJ168" s="343"/>
      <c r="AK168" s="345"/>
      <c r="AL168" s="16" t="s">
        <v>67</v>
      </c>
    </row>
    <row r="169" spans="1:38" s="22" customFormat="1" ht="12.75" customHeight="1" x14ac:dyDescent="0.2">
      <c r="A169" s="8">
        <v>10</v>
      </c>
      <c r="B169" s="343"/>
      <c r="C169" s="343"/>
      <c r="D169" s="343"/>
      <c r="E169" s="343"/>
      <c r="F169" s="345"/>
      <c r="G169" s="438"/>
      <c r="H169" s="287"/>
      <c r="I169" s="439"/>
      <c r="J169" s="364">
        <f t="shared" si="20"/>
        <v>0</v>
      </c>
      <c r="K169" s="363">
        <f t="shared" si="21"/>
        <v>0</v>
      </c>
      <c r="L169" s="343"/>
      <c r="M169" s="343"/>
      <c r="N169" s="343"/>
      <c r="O169" s="367"/>
      <c r="P169" s="344"/>
      <c r="Q169" s="343"/>
      <c r="R169" s="345"/>
      <c r="S169" s="16" t="s">
        <v>68</v>
      </c>
      <c r="T169" s="8">
        <v>10</v>
      </c>
      <c r="U169" s="343"/>
      <c r="V169" s="343"/>
      <c r="W169" s="343"/>
      <c r="X169" s="343"/>
      <c r="Y169" s="343"/>
      <c r="Z169" s="343"/>
      <c r="AA169" s="343"/>
      <c r="AB169" s="343"/>
      <c r="AC169" s="343"/>
      <c r="AD169" s="343"/>
      <c r="AE169" s="343"/>
      <c r="AF169" s="343"/>
      <c r="AG169" s="343"/>
      <c r="AH169" s="367"/>
      <c r="AI169" s="287"/>
      <c r="AJ169" s="343"/>
      <c r="AK169" s="345"/>
      <c r="AL169" s="16" t="s">
        <v>68</v>
      </c>
    </row>
    <row r="170" spans="1:38" s="22" customFormat="1" ht="12.75" customHeight="1" x14ac:dyDescent="0.2">
      <c r="A170" s="8">
        <v>11</v>
      </c>
      <c r="B170" s="343"/>
      <c r="C170" s="343"/>
      <c r="D170" s="343"/>
      <c r="E170" s="343"/>
      <c r="F170" s="345"/>
      <c r="G170" s="438"/>
      <c r="H170" s="287"/>
      <c r="I170" s="439"/>
      <c r="J170" s="364">
        <f t="shared" si="20"/>
        <v>0</v>
      </c>
      <c r="K170" s="363">
        <f t="shared" si="21"/>
        <v>0</v>
      </c>
      <c r="L170" s="343"/>
      <c r="M170" s="343"/>
      <c r="N170" s="343"/>
      <c r="O170" s="367"/>
      <c r="P170" s="344"/>
      <c r="Q170" s="343"/>
      <c r="R170" s="345"/>
      <c r="S170" s="16" t="s">
        <v>69</v>
      </c>
      <c r="T170" s="8">
        <v>11</v>
      </c>
      <c r="U170" s="343"/>
      <c r="V170" s="343"/>
      <c r="W170" s="343"/>
      <c r="X170" s="343"/>
      <c r="Y170" s="343"/>
      <c r="Z170" s="343"/>
      <c r="AA170" s="343"/>
      <c r="AB170" s="343"/>
      <c r="AC170" s="343"/>
      <c r="AD170" s="343"/>
      <c r="AE170" s="343"/>
      <c r="AF170" s="343"/>
      <c r="AG170" s="343"/>
      <c r="AH170" s="367"/>
      <c r="AI170" s="287"/>
      <c r="AJ170" s="343"/>
      <c r="AK170" s="345"/>
      <c r="AL170" s="16" t="s">
        <v>69</v>
      </c>
    </row>
    <row r="171" spans="1:38" s="22" customFormat="1" ht="12.75" customHeight="1" x14ac:dyDescent="0.2">
      <c r="A171" s="8">
        <v>12</v>
      </c>
      <c r="B171" s="343"/>
      <c r="C171" s="343"/>
      <c r="D171" s="343"/>
      <c r="E171" s="343"/>
      <c r="F171" s="345"/>
      <c r="G171" s="438"/>
      <c r="H171" s="287"/>
      <c r="I171" s="439"/>
      <c r="J171" s="364">
        <f t="shared" si="20"/>
        <v>0</v>
      </c>
      <c r="K171" s="363">
        <f t="shared" si="21"/>
        <v>0</v>
      </c>
      <c r="L171" s="343"/>
      <c r="M171" s="343"/>
      <c r="N171" s="343"/>
      <c r="O171" s="367"/>
      <c r="P171" s="344"/>
      <c r="Q171" s="343"/>
      <c r="R171" s="345"/>
      <c r="S171" s="16" t="s">
        <v>70</v>
      </c>
      <c r="T171" s="8">
        <v>12</v>
      </c>
      <c r="U171" s="343"/>
      <c r="V171" s="343"/>
      <c r="W171" s="343"/>
      <c r="X171" s="343"/>
      <c r="Y171" s="343"/>
      <c r="Z171" s="343"/>
      <c r="AA171" s="343"/>
      <c r="AB171" s="343"/>
      <c r="AC171" s="343"/>
      <c r="AD171" s="343"/>
      <c r="AE171" s="343"/>
      <c r="AF171" s="343"/>
      <c r="AG171" s="343"/>
      <c r="AH171" s="367"/>
      <c r="AI171" s="287"/>
      <c r="AJ171" s="343"/>
      <c r="AK171" s="345"/>
      <c r="AL171" s="16" t="s">
        <v>70</v>
      </c>
    </row>
    <row r="172" spans="1:38" s="22" customFormat="1" ht="12.75" customHeight="1" x14ac:dyDescent="0.2">
      <c r="A172" s="8">
        <v>13</v>
      </c>
      <c r="B172" s="343"/>
      <c r="C172" s="343"/>
      <c r="D172" s="343"/>
      <c r="E172" s="343"/>
      <c r="F172" s="345"/>
      <c r="G172" s="438"/>
      <c r="H172" s="287"/>
      <c r="I172" s="439"/>
      <c r="J172" s="364">
        <f t="shared" si="20"/>
        <v>0</v>
      </c>
      <c r="K172" s="363">
        <f t="shared" si="21"/>
        <v>0</v>
      </c>
      <c r="L172" s="343"/>
      <c r="M172" s="343"/>
      <c r="N172" s="343"/>
      <c r="O172" s="367"/>
      <c r="P172" s="344"/>
      <c r="Q172" s="343"/>
      <c r="R172" s="345"/>
      <c r="S172" s="16" t="s">
        <v>71</v>
      </c>
      <c r="T172" s="8">
        <v>13</v>
      </c>
      <c r="U172" s="343"/>
      <c r="V172" s="343"/>
      <c r="W172" s="343"/>
      <c r="X172" s="343"/>
      <c r="Y172" s="343"/>
      <c r="Z172" s="343"/>
      <c r="AA172" s="343"/>
      <c r="AB172" s="343"/>
      <c r="AC172" s="343"/>
      <c r="AD172" s="343"/>
      <c r="AE172" s="343"/>
      <c r="AF172" s="343"/>
      <c r="AG172" s="343"/>
      <c r="AH172" s="367"/>
      <c r="AI172" s="287"/>
      <c r="AJ172" s="343"/>
      <c r="AK172" s="345"/>
      <c r="AL172" s="16" t="s">
        <v>71</v>
      </c>
    </row>
    <row r="173" spans="1:38" s="22" customFormat="1" ht="12.75" customHeight="1" x14ac:dyDescent="0.2">
      <c r="A173" s="8">
        <v>14</v>
      </c>
      <c r="B173" s="343"/>
      <c r="C173" s="343"/>
      <c r="D173" s="343"/>
      <c r="E173" s="343"/>
      <c r="F173" s="345"/>
      <c r="G173" s="438"/>
      <c r="H173" s="287"/>
      <c r="I173" s="439"/>
      <c r="J173" s="364">
        <f t="shared" si="20"/>
        <v>0</v>
      </c>
      <c r="K173" s="363">
        <f t="shared" si="21"/>
        <v>0</v>
      </c>
      <c r="L173" s="343"/>
      <c r="M173" s="343"/>
      <c r="N173" s="343"/>
      <c r="O173" s="367"/>
      <c r="P173" s="344"/>
      <c r="Q173" s="343"/>
      <c r="R173" s="345"/>
      <c r="S173" s="16" t="s">
        <v>72</v>
      </c>
      <c r="T173" s="8">
        <v>14</v>
      </c>
      <c r="U173" s="343"/>
      <c r="V173" s="343"/>
      <c r="W173" s="343"/>
      <c r="X173" s="343"/>
      <c r="Y173" s="343"/>
      <c r="Z173" s="343"/>
      <c r="AA173" s="343"/>
      <c r="AB173" s="343"/>
      <c r="AC173" s="343"/>
      <c r="AD173" s="343"/>
      <c r="AE173" s="343"/>
      <c r="AF173" s="343"/>
      <c r="AG173" s="343"/>
      <c r="AH173" s="367"/>
      <c r="AI173" s="287"/>
      <c r="AJ173" s="343"/>
      <c r="AK173" s="345"/>
      <c r="AL173" s="16" t="s">
        <v>72</v>
      </c>
    </row>
    <row r="174" spans="1:38" s="22" customFormat="1" ht="12.75" customHeight="1" x14ac:dyDescent="0.2">
      <c r="A174" s="8">
        <v>15</v>
      </c>
      <c r="B174" s="343"/>
      <c r="C174" s="343"/>
      <c r="D174" s="343"/>
      <c r="E174" s="343"/>
      <c r="F174" s="345"/>
      <c r="G174" s="438"/>
      <c r="H174" s="287"/>
      <c r="I174" s="439"/>
      <c r="J174" s="364">
        <f t="shared" si="20"/>
        <v>0</v>
      </c>
      <c r="K174" s="363">
        <f t="shared" si="21"/>
        <v>0</v>
      </c>
      <c r="L174" s="343"/>
      <c r="M174" s="343"/>
      <c r="N174" s="343"/>
      <c r="O174" s="367"/>
      <c r="P174" s="344"/>
      <c r="Q174" s="343"/>
      <c r="R174" s="345"/>
      <c r="S174" s="16" t="s">
        <v>73</v>
      </c>
      <c r="T174" s="8">
        <v>15</v>
      </c>
      <c r="U174" s="343"/>
      <c r="V174" s="343"/>
      <c r="W174" s="343"/>
      <c r="X174" s="343"/>
      <c r="Y174" s="343"/>
      <c r="Z174" s="343"/>
      <c r="AA174" s="343"/>
      <c r="AB174" s="343"/>
      <c r="AC174" s="343"/>
      <c r="AD174" s="343"/>
      <c r="AE174" s="343"/>
      <c r="AF174" s="343"/>
      <c r="AG174" s="343"/>
      <c r="AH174" s="367"/>
      <c r="AI174" s="287"/>
      <c r="AJ174" s="343"/>
      <c r="AK174" s="345"/>
      <c r="AL174" s="16" t="s">
        <v>73</v>
      </c>
    </row>
    <row r="175" spans="1:38" s="22" customFormat="1" ht="12.75" customHeight="1" x14ac:dyDescent="0.2">
      <c r="A175" s="8">
        <v>16</v>
      </c>
      <c r="B175" s="343"/>
      <c r="C175" s="343"/>
      <c r="D175" s="343"/>
      <c r="E175" s="343"/>
      <c r="F175" s="345"/>
      <c r="G175" s="438"/>
      <c r="H175" s="287"/>
      <c r="I175" s="439"/>
      <c r="J175" s="364">
        <f t="shared" si="20"/>
        <v>0</v>
      </c>
      <c r="K175" s="363">
        <f t="shared" si="21"/>
        <v>0</v>
      </c>
      <c r="L175" s="343"/>
      <c r="M175" s="343"/>
      <c r="N175" s="343"/>
      <c r="O175" s="367"/>
      <c r="P175" s="344"/>
      <c r="Q175" s="343"/>
      <c r="R175" s="345"/>
      <c r="S175" s="16" t="s">
        <v>74</v>
      </c>
      <c r="T175" s="8">
        <v>16</v>
      </c>
      <c r="U175" s="343"/>
      <c r="V175" s="343"/>
      <c r="W175" s="343"/>
      <c r="X175" s="343"/>
      <c r="Y175" s="343"/>
      <c r="Z175" s="343"/>
      <c r="AA175" s="343"/>
      <c r="AB175" s="343"/>
      <c r="AC175" s="343"/>
      <c r="AD175" s="343"/>
      <c r="AE175" s="343"/>
      <c r="AF175" s="343"/>
      <c r="AG175" s="343"/>
      <c r="AH175" s="367"/>
      <c r="AI175" s="287"/>
      <c r="AJ175" s="343"/>
      <c r="AK175" s="345"/>
      <c r="AL175" s="16" t="s">
        <v>74</v>
      </c>
    </row>
    <row r="176" spans="1:38" s="22" customFormat="1" ht="12.75" customHeight="1" x14ac:dyDescent="0.2">
      <c r="A176" s="8">
        <v>17</v>
      </c>
      <c r="B176" s="343"/>
      <c r="C176" s="343"/>
      <c r="D176" s="343"/>
      <c r="E176" s="343"/>
      <c r="F176" s="345"/>
      <c r="G176" s="438"/>
      <c r="H176" s="287"/>
      <c r="I176" s="439"/>
      <c r="J176" s="364">
        <f t="shared" si="20"/>
        <v>0</v>
      </c>
      <c r="K176" s="363">
        <f t="shared" si="21"/>
        <v>0</v>
      </c>
      <c r="L176" s="343"/>
      <c r="M176" s="343"/>
      <c r="N176" s="343"/>
      <c r="O176" s="367"/>
      <c r="P176" s="344"/>
      <c r="Q176" s="343"/>
      <c r="R176" s="345"/>
      <c r="S176" s="16" t="s">
        <v>75</v>
      </c>
      <c r="T176" s="8">
        <v>17</v>
      </c>
      <c r="U176" s="343"/>
      <c r="V176" s="343"/>
      <c r="W176" s="343"/>
      <c r="X176" s="343"/>
      <c r="Y176" s="343"/>
      <c r="Z176" s="343"/>
      <c r="AA176" s="343"/>
      <c r="AB176" s="343"/>
      <c r="AC176" s="343"/>
      <c r="AD176" s="343"/>
      <c r="AE176" s="343"/>
      <c r="AF176" s="343"/>
      <c r="AG176" s="343"/>
      <c r="AH176" s="367"/>
      <c r="AI176" s="287"/>
      <c r="AJ176" s="343"/>
      <c r="AK176" s="345"/>
      <c r="AL176" s="16" t="s">
        <v>75</v>
      </c>
    </row>
    <row r="177" spans="1:38" s="22" customFormat="1" ht="12.75" customHeight="1" x14ac:dyDescent="0.2">
      <c r="A177" s="8">
        <v>18</v>
      </c>
      <c r="B177" s="343"/>
      <c r="C177" s="343"/>
      <c r="D177" s="343"/>
      <c r="E177" s="343"/>
      <c r="F177" s="345"/>
      <c r="G177" s="438"/>
      <c r="H177" s="287"/>
      <c r="I177" s="439"/>
      <c r="J177" s="364">
        <f t="shared" si="20"/>
        <v>0</v>
      </c>
      <c r="K177" s="363">
        <f t="shared" si="21"/>
        <v>0</v>
      </c>
      <c r="L177" s="343"/>
      <c r="M177" s="343"/>
      <c r="N177" s="343"/>
      <c r="O177" s="367"/>
      <c r="P177" s="344"/>
      <c r="Q177" s="343"/>
      <c r="R177" s="345"/>
      <c r="S177" s="16" t="s">
        <v>76</v>
      </c>
      <c r="T177" s="8">
        <v>18</v>
      </c>
      <c r="U177" s="343"/>
      <c r="V177" s="343"/>
      <c r="W177" s="343"/>
      <c r="X177" s="343"/>
      <c r="Y177" s="343"/>
      <c r="Z177" s="343"/>
      <c r="AA177" s="343"/>
      <c r="AB177" s="343"/>
      <c r="AC177" s="343"/>
      <c r="AD177" s="343"/>
      <c r="AE177" s="343"/>
      <c r="AF177" s="343"/>
      <c r="AG177" s="343"/>
      <c r="AH177" s="367"/>
      <c r="AI177" s="287"/>
      <c r="AJ177" s="343"/>
      <c r="AK177" s="345"/>
      <c r="AL177" s="16" t="s">
        <v>76</v>
      </c>
    </row>
    <row r="178" spans="1:38" s="22" customFormat="1" ht="12.75" customHeight="1" x14ac:dyDescent="0.2">
      <c r="A178" s="8">
        <v>19</v>
      </c>
      <c r="B178" s="343"/>
      <c r="C178" s="343"/>
      <c r="D178" s="343"/>
      <c r="E178" s="343"/>
      <c r="F178" s="345"/>
      <c r="G178" s="438"/>
      <c r="H178" s="287"/>
      <c r="I178" s="439"/>
      <c r="J178" s="364">
        <f t="shared" si="20"/>
        <v>0</v>
      </c>
      <c r="K178" s="363">
        <f t="shared" si="21"/>
        <v>0</v>
      </c>
      <c r="L178" s="343"/>
      <c r="M178" s="343"/>
      <c r="N178" s="343"/>
      <c r="O178" s="367"/>
      <c r="P178" s="344"/>
      <c r="Q178" s="343"/>
      <c r="R178" s="345"/>
      <c r="S178" s="16" t="s">
        <v>77</v>
      </c>
      <c r="T178" s="8">
        <v>19</v>
      </c>
      <c r="U178" s="343"/>
      <c r="V178" s="343"/>
      <c r="W178" s="343"/>
      <c r="X178" s="343"/>
      <c r="Y178" s="343"/>
      <c r="Z178" s="343"/>
      <c r="AA178" s="343"/>
      <c r="AB178" s="343"/>
      <c r="AC178" s="343"/>
      <c r="AD178" s="343"/>
      <c r="AE178" s="343"/>
      <c r="AF178" s="343"/>
      <c r="AG178" s="343"/>
      <c r="AH178" s="367"/>
      <c r="AI178" s="287"/>
      <c r="AJ178" s="343"/>
      <c r="AK178" s="345"/>
      <c r="AL178" s="16" t="s">
        <v>77</v>
      </c>
    </row>
    <row r="179" spans="1:38" s="22" customFormat="1" ht="12.75" customHeight="1" x14ac:dyDescent="0.2">
      <c r="A179" s="8">
        <v>20</v>
      </c>
      <c r="B179" s="343"/>
      <c r="C179" s="343"/>
      <c r="D179" s="343"/>
      <c r="E179" s="343"/>
      <c r="F179" s="345"/>
      <c r="G179" s="438"/>
      <c r="H179" s="287"/>
      <c r="I179" s="439"/>
      <c r="J179" s="364">
        <f t="shared" si="20"/>
        <v>0</v>
      </c>
      <c r="K179" s="363">
        <f t="shared" si="21"/>
        <v>0</v>
      </c>
      <c r="L179" s="343"/>
      <c r="M179" s="343"/>
      <c r="N179" s="343"/>
      <c r="O179" s="367"/>
      <c r="P179" s="344"/>
      <c r="Q179" s="343"/>
      <c r="R179" s="345"/>
      <c r="S179" s="16" t="s">
        <v>78</v>
      </c>
      <c r="T179" s="8">
        <v>20</v>
      </c>
      <c r="U179" s="343"/>
      <c r="V179" s="343"/>
      <c r="W179" s="343"/>
      <c r="X179" s="343"/>
      <c r="Y179" s="343"/>
      <c r="Z179" s="343"/>
      <c r="AA179" s="343"/>
      <c r="AB179" s="343"/>
      <c r="AC179" s="343"/>
      <c r="AD179" s="343"/>
      <c r="AE179" s="343"/>
      <c r="AF179" s="343"/>
      <c r="AG179" s="343"/>
      <c r="AH179" s="367"/>
      <c r="AI179" s="287"/>
      <c r="AJ179" s="343"/>
      <c r="AK179" s="345"/>
      <c r="AL179" s="16" t="s">
        <v>78</v>
      </c>
    </row>
    <row r="180" spans="1:38" s="22" customFormat="1" ht="12.75" customHeight="1" x14ac:dyDescent="0.2">
      <c r="A180" s="8">
        <v>21</v>
      </c>
      <c r="B180" s="343"/>
      <c r="C180" s="343"/>
      <c r="D180" s="343"/>
      <c r="E180" s="343"/>
      <c r="F180" s="345"/>
      <c r="G180" s="438"/>
      <c r="H180" s="287"/>
      <c r="I180" s="439"/>
      <c r="J180" s="364">
        <f t="shared" si="20"/>
        <v>0</v>
      </c>
      <c r="K180" s="363">
        <f t="shared" si="21"/>
        <v>0</v>
      </c>
      <c r="L180" s="343"/>
      <c r="M180" s="343"/>
      <c r="N180" s="343"/>
      <c r="O180" s="367"/>
      <c r="P180" s="344"/>
      <c r="Q180" s="343"/>
      <c r="R180" s="345"/>
      <c r="S180" s="16" t="s">
        <v>79</v>
      </c>
      <c r="T180" s="8">
        <v>21</v>
      </c>
      <c r="U180" s="343"/>
      <c r="V180" s="343"/>
      <c r="W180" s="343"/>
      <c r="X180" s="343"/>
      <c r="Y180" s="343"/>
      <c r="Z180" s="343"/>
      <c r="AA180" s="343"/>
      <c r="AB180" s="343"/>
      <c r="AC180" s="343"/>
      <c r="AD180" s="343"/>
      <c r="AE180" s="343"/>
      <c r="AF180" s="343"/>
      <c r="AG180" s="343"/>
      <c r="AH180" s="367"/>
      <c r="AI180" s="287"/>
      <c r="AJ180" s="343"/>
      <c r="AK180" s="345"/>
      <c r="AL180" s="16" t="s">
        <v>79</v>
      </c>
    </row>
    <row r="181" spans="1:38" s="22" customFormat="1" ht="12.75" customHeight="1" x14ac:dyDescent="0.2">
      <c r="A181" s="8">
        <v>22</v>
      </c>
      <c r="B181" s="343"/>
      <c r="C181" s="343"/>
      <c r="D181" s="343"/>
      <c r="E181" s="343"/>
      <c r="F181" s="345"/>
      <c r="G181" s="438"/>
      <c r="H181" s="287"/>
      <c r="I181" s="439"/>
      <c r="J181" s="364">
        <f t="shared" si="20"/>
        <v>0</v>
      </c>
      <c r="K181" s="363">
        <f t="shared" si="21"/>
        <v>0</v>
      </c>
      <c r="L181" s="343"/>
      <c r="M181" s="343"/>
      <c r="N181" s="343"/>
      <c r="O181" s="367"/>
      <c r="P181" s="344"/>
      <c r="Q181" s="343"/>
      <c r="R181" s="345"/>
      <c r="S181" s="16" t="s">
        <v>80</v>
      </c>
      <c r="T181" s="8">
        <v>22</v>
      </c>
      <c r="U181" s="343"/>
      <c r="V181" s="343"/>
      <c r="W181" s="343"/>
      <c r="X181" s="343"/>
      <c r="Y181" s="343"/>
      <c r="Z181" s="343"/>
      <c r="AA181" s="343"/>
      <c r="AB181" s="343"/>
      <c r="AC181" s="343"/>
      <c r="AD181" s="343"/>
      <c r="AE181" s="343"/>
      <c r="AF181" s="343"/>
      <c r="AG181" s="343"/>
      <c r="AH181" s="367"/>
      <c r="AI181" s="287"/>
      <c r="AJ181" s="343"/>
      <c r="AK181" s="345"/>
      <c r="AL181" s="16" t="s">
        <v>80</v>
      </c>
    </row>
    <row r="182" spans="1:38" s="22" customFormat="1" ht="12.75" customHeight="1" x14ac:dyDescent="0.2">
      <c r="A182" s="8">
        <v>23</v>
      </c>
      <c r="B182" s="343"/>
      <c r="C182" s="343"/>
      <c r="D182" s="343"/>
      <c r="E182" s="343"/>
      <c r="F182" s="345"/>
      <c r="G182" s="438"/>
      <c r="H182" s="287"/>
      <c r="I182" s="439"/>
      <c r="J182" s="364">
        <f t="shared" si="20"/>
        <v>0</v>
      </c>
      <c r="K182" s="363">
        <f t="shared" si="21"/>
        <v>0</v>
      </c>
      <c r="L182" s="343"/>
      <c r="M182" s="343"/>
      <c r="N182" s="343"/>
      <c r="O182" s="367"/>
      <c r="P182" s="344"/>
      <c r="Q182" s="343"/>
      <c r="R182" s="345"/>
      <c r="S182" s="16" t="s">
        <v>81</v>
      </c>
      <c r="T182" s="8">
        <v>23</v>
      </c>
      <c r="U182" s="343"/>
      <c r="V182" s="343"/>
      <c r="W182" s="343"/>
      <c r="X182" s="343"/>
      <c r="Y182" s="343"/>
      <c r="Z182" s="343"/>
      <c r="AA182" s="343"/>
      <c r="AB182" s="343"/>
      <c r="AC182" s="343"/>
      <c r="AD182" s="343"/>
      <c r="AE182" s="343"/>
      <c r="AF182" s="343"/>
      <c r="AG182" s="343"/>
      <c r="AH182" s="367"/>
      <c r="AI182" s="287"/>
      <c r="AJ182" s="343"/>
      <c r="AK182" s="345"/>
      <c r="AL182" s="16" t="s">
        <v>81</v>
      </c>
    </row>
    <row r="183" spans="1:38" s="22" customFormat="1" ht="12.75" customHeight="1" x14ac:dyDescent="0.2">
      <c r="A183" s="8">
        <v>24</v>
      </c>
      <c r="B183" s="343"/>
      <c r="C183" s="343"/>
      <c r="D183" s="343"/>
      <c r="E183" s="343"/>
      <c r="F183" s="345"/>
      <c r="G183" s="438"/>
      <c r="H183" s="287"/>
      <c r="I183" s="439"/>
      <c r="J183" s="364">
        <f t="shared" si="20"/>
        <v>0</v>
      </c>
      <c r="K183" s="363">
        <f t="shared" si="21"/>
        <v>0</v>
      </c>
      <c r="L183" s="343"/>
      <c r="M183" s="343"/>
      <c r="N183" s="343"/>
      <c r="O183" s="367"/>
      <c r="P183" s="344"/>
      <c r="Q183" s="343"/>
      <c r="R183" s="345"/>
      <c r="S183" s="16" t="s">
        <v>82</v>
      </c>
      <c r="T183" s="8">
        <v>24</v>
      </c>
      <c r="U183" s="343"/>
      <c r="V183" s="343"/>
      <c r="W183" s="343"/>
      <c r="X183" s="343"/>
      <c r="Y183" s="343"/>
      <c r="Z183" s="343"/>
      <c r="AA183" s="343"/>
      <c r="AB183" s="343"/>
      <c r="AC183" s="343"/>
      <c r="AD183" s="343"/>
      <c r="AE183" s="343"/>
      <c r="AF183" s="343"/>
      <c r="AG183" s="343"/>
      <c r="AH183" s="367"/>
      <c r="AI183" s="287"/>
      <c r="AJ183" s="343"/>
      <c r="AK183" s="345"/>
      <c r="AL183" s="16" t="s">
        <v>82</v>
      </c>
    </row>
    <row r="184" spans="1:38" s="22" customFormat="1" ht="12.75" customHeight="1" x14ac:dyDescent="0.2">
      <c r="A184" s="8">
        <v>25</v>
      </c>
      <c r="B184" s="343"/>
      <c r="C184" s="343"/>
      <c r="D184" s="343"/>
      <c r="E184" s="343"/>
      <c r="F184" s="345"/>
      <c r="G184" s="438"/>
      <c r="H184" s="287"/>
      <c r="I184" s="439"/>
      <c r="J184" s="364">
        <f t="shared" si="20"/>
        <v>0</v>
      </c>
      <c r="K184" s="363">
        <f t="shared" si="21"/>
        <v>0</v>
      </c>
      <c r="L184" s="343"/>
      <c r="M184" s="343"/>
      <c r="N184" s="343"/>
      <c r="O184" s="367"/>
      <c r="P184" s="344"/>
      <c r="Q184" s="343"/>
      <c r="R184" s="345"/>
      <c r="S184" s="16" t="s">
        <v>83</v>
      </c>
      <c r="T184" s="8">
        <v>25</v>
      </c>
      <c r="U184" s="343"/>
      <c r="V184" s="343"/>
      <c r="W184" s="343"/>
      <c r="X184" s="343"/>
      <c r="Y184" s="343"/>
      <c r="Z184" s="343"/>
      <c r="AA184" s="343"/>
      <c r="AB184" s="343"/>
      <c r="AC184" s="343"/>
      <c r="AD184" s="343"/>
      <c r="AE184" s="343"/>
      <c r="AF184" s="343"/>
      <c r="AG184" s="343"/>
      <c r="AH184" s="367"/>
      <c r="AI184" s="287"/>
      <c r="AJ184" s="343"/>
      <c r="AK184" s="345"/>
      <c r="AL184" s="16" t="s">
        <v>83</v>
      </c>
    </row>
    <row r="185" spans="1:38" s="22" customFormat="1" ht="12.75" customHeight="1" x14ac:dyDescent="0.2">
      <c r="A185" s="8">
        <v>26</v>
      </c>
      <c r="B185" s="343"/>
      <c r="C185" s="343"/>
      <c r="D185" s="343"/>
      <c r="E185" s="343"/>
      <c r="F185" s="345"/>
      <c r="G185" s="438"/>
      <c r="H185" s="287"/>
      <c r="I185" s="439"/>
      <c r="J185" s="364">
        <f t="shared" si="20"/>
        <v>0</v>
      </c>
      <c r="K185" s="363">
        <f t="shared" si="21"/>
        <v>0</v>
      </c>
      <c r="L185" s="343"/>
      <c r="M185" s="343"/>
      <c r="N185" s="343"/>
      <c r="O185" s="367"/>
      <c r="P185" s="344"/>
      <c r="Q185" s="343"/>
      <c r="R185" s="345"/>
      <c r="S185" s="16" t="s">
        <v>84</v>
      </c>
      <c r="T185" s="8">
        <v>26</v>
      </c>
      <c r="U185" s="343"/>
      <c r="V185" s="343"/>
      <c r="W185" s="343"/>
      <c r="X185" s="343"/>
      <c r="Y185" s="343"/>
      <c r="Z185" s="343"/>
      <c r="AA185" s="343"/>
      <c r="AB185" s="343"/>
      <c r="AC185" s="343"/>
      <c r="AD185" s="343"/>
      <c r="AE185" s="343"/>
      <c r="AF185" s="343"/>
      <c r="AG185" s="343"/>
      <c r="AH185" s="367"/>
      <c r="AI185" s="287"/>
      <c r="AJ185" s="343"/>
      <c r="AK185" s="345"/>
      <c r="AL185" s="16" t="s">
        <v>84</v>
      </c>
    </row>
    <row r="186" spans="1:38" s="22" customFormat="1" ht="12.75" customHeight="1" x14ac:dyDescent="0.2">
      <c r="A186" s="8">
        <v>27</v>
      </c>
      <c r="B186" s="343"/>
      <c r="C186" s="343"/>
      <c r="D186" s="343"/>
      <c r="E186" s="343"/>
      <c r="F186" s="345"/>
      <c r="G186" s="438"/>
      <c r="H186" s="287"/>
      <c r="I186" s="439"/>
      <c r="J186" s="364">
        <f t="shared" si="20"/>
        <v>0</v>
      </c>
      <c r="K186" s="363">
        <f t="shared" si="21"/>
        <v>0</v>
      </c>
      <c r="L186" s="343"/>
      <c r="M186" s="343"/>
      <c r="N186" s="343"/>
      <c r="O186" s="367"/>
      <c r="P186" s="344"/>
      <c r="Q186" s="343"/>
      <c r="R186" s="345"/>
      <c r="S186" s="16" t="s">
        <v>85</v>
      </c>
      <c r="T186" s="8">
        <v>27</v>
      </c>
      <c r="U186" s="343"/>
      <c r="V186" s="343"/>
      <c r="W186" s="343"/>
      <c r="X186" s="343"/>
      <c r="Y186" s="343"/>
      <c r="Z186" s="343"/>
      <c r="AA186" s="343"/>
      <c r="AB186" s="343"/>
      <c r="AC186" s="343"/>
      <c r="AD186" s="343"/>
      <c r="AE186" s="343"/>
      <c r="AF186" s="343"/>
      <c r="AG186" s="343"/>
      <c r="AH186" s="367"/>
      <c r="AI186" s="287"/>
      <c r="AJ186" s="343"/>
      <c r="AK186" s="345"/>
      <c r="AL186" s="16" t="s">
        <v>85</v>
      </c>
    </row>
    <row r="187" spans="1:38" s="22" customFormat="1" ht="12.75" customHeight="1" x14ac:dyDescent="0.2">
      <c r="A187" s="8">
        <v>28</v>
      </c>
      <c r="B187" s="343"/>
      <c r="C187" s="343"/>
      <c r="D187" s="343"/>
      <c r="E187" s="343"/>
      <c r="F187" s="345"/>
      <c r="G187" s="438"/>
      <c r="H187" s="287"/>
      <c r="I187" s="439"/>
      <c r="J187" s="364">
        <f t="shared" si="20"/>
        <v>0</v>
      </c>
      <c r="K187" s="363">
        <f t="shared" si="21"/>
        <v>0</v>
      </c>
      <c r="L187" s="343"/>
      <c r="M187" s="343"/>
      <c r="N187" s="343"/>
      <c r="O187" s="367"/>
      <c r="P187" s="344"/>
      <c r="Q187" s="343"/>
      <c r="R187" s="345"/>
      <c r="S187" s="16" t="s">
        <v>86</v>
      </c>
      <c r="T187" s="8">
        <v>28</v>
      </c>
      <c r="U187" s="343"/>
      <c r="V187" s="343"/>
      <c r="W187" s="343"/>
      <c r="X187" s="343"/>
      <c r="Y187" s="343"/>
      <c r="Z187" s="343"/>
      <c r="AA187" s="343"/>
      <c r="AB187" s="343"/>
      <c r="AC187" s="343"/>
      <c r="AD187" s="343"/>
      <c r="AE187" s="343"/>
      <c r="AF187" s="343"/>
      <c r="AG187" s="343"/>
      <c r="AH187" s="367"/>
      <c r="AI187" s="287"/>
      <c r="AJ187" s="343"/>
      <c r="AK187" s="345"/>
      <c r="AL187" s="16" t="s">
        <v>86</v>
      </c>
    </row>
    <row r="188" spans="1:38" s="22" customFormat="1" ht="12.75" customHeight="1" x14ac:dyDescent="0.2">
      <c r="A188" s="8">
        <v>29</v>
      </c>
      <c r="B188" s="343"/>
      <c r="C188" s="343"/>
      <c r="D188" s="343"/>
      <c r="E188" s="343"/>
      <c r="F188" s="345"/>
      <c r="G188" s="438"/>
      <c r="H188" s="287"/>
      <c r="I188" s="439"/>
      <c r="J188" s="364">
        <f t="shared" si="20"/>
        <v>0</v>
      </c>
      <c r="K188" s="363">
        <f t="shared" si="21"/>
        <v>0</v>
      </c>
      <c r="L188" s="343"/>
      <c r="M188" s="343"/>
      <c r="N188" s="343"/>
      <c r="O188" s="367"/>
      <c r="P188" s="344"/>
      <c r="Q188" s="343"/>
      <c r="R188" s="345"/>
      <c r="S188" s="16" t="s">
        <v>87</v>
      </c>
      <c r="T188" s="8">
        <v>29</v>
      </c>
      <c r="U188" s="343"/>
      <c r="V188" s="343"/>
      <c r="W188" s="343"/>
      <c r="X188" s="347"/>
      <c r="Y188" s="343"/>
      <c r="Z188" s="343"/>
      <c r="AA188" s="343"/>
      <c r="AB188" s="343"/>
      <c r="AC188" s="343"/>
      <c r="AD188" s="343"/>
      <c r="AE188" s="343"/>
      <c r="AF188" s="343"/>
      <c r="AG188" s="343"/>
      <c r="AH188" s="367"/>
      <c r="AI188" s="287"/>
      <c r="AJ188" s="343"/>
      <c r="AK188" s="345"/>
      <c r="AL188" s="16" t="s">
        <v>87</v>
      </c>
    </row>
    <row r="189" spans="1:38" s="22" customFormat="1" ht="12.75" customHeight="1" x14ac:dyDescent="0.2">
      <c r="A189" s="8">
        <v>30</v>
      </c>
      <c r="B189" s="343"/>
      <c r="C189" s="343"/>
      <c r="D189" s="343"/>
      <c r="E189" s="343"/>
      <c r="F189" s="345"/>
      <c r="G189" s="442"/>
      <c r="H189" s="287"/>
      <c r="I189" s="439"/>
      <c r="J189" s="364">
        <f t="shared" si="20"/>
        <v>0</v>
      </c>
      <c r="K189" s="363">
        <f t="shared" si="21"/>
        <v>0</v>
      </c>
      <c r="L189" s="343"/>
      <c r="M189" s="343"/>
      <c r="N189" s="343"/>
      <c r="O189" s="367"/>
      <c r="P189" s="344"/>
      <c r="Q189" s="343"/>
      <c r="R189" s="345"/>
      <c r="S189" s="16" t="s">
        <v>88</v>
      </c>
      <c r="T189" s="8">
        <v>30</v>
      </c>
      <c r="U189" s="343"/>
      <c r="V189" s="343"/>
      <c r="W189" s="343"/>
      <c r="X189" s="343"/>
      <c r="Y189" s="343"/>
      <c r="Z189" s="343"/>
      <c r="AA189" s="343"/>
      <c r="AB189" s="343"/>
      <c r="AC189" s="343"/>
      <c r="AD189" s="343"/>
      <c r="AE189" s="343"/>
      <c r="AF189" s="343"/>
      <c r="AG189" s="343"/>
      <c r="AH189" s="367"/>
      <c r="AI189" s="287"/>
      <c r="AJ189" s="343"/>
      <c r="AK189" s="345"/>
      <c r="AL189" s="16" t="s">
        <v>88</v>
      </c>
    </row>
    <row r="190" spans="1:38" s="22" customFormat="1" ht="12.75" customHeight="1" x14ac:dyDescent="0.2">
      <c r="A190" s="19">
        <v>31</v>
      </c>
      <c r="B190" s="349"/>
      <c r="C190" s="349"/>
      <c r="D190" s="349"/>
      <c r="E190" s="349"/>
      <c r="F190" s="351"/>
      <c r="G190" s="443"/>
      <c r="H190" s="289"/>
      <c r="I190" s="444"/>
      <c r="J190" s="445">
        <f t="shared" si="20"/>
        <v>0</v>
      </c>
      <c r="K190" s="365">
        <f t="shared" si="21"/>
        <v>0</v>
      </c>
      <c r="L190" s="349"/>
      <c r="M190" s="349"/>
      <c r="N190" s="349"/>
      <c r="O190" s="369"/>
      <c r="P190" s="350"/>
      <c r="Q190" s="349"/>
      <c r="R190" s="351"/>
      <c r="S190" s="20" t="s">
        <v>89</v>
      </c>
      <c r="T190" s="19">
        <v>31</v>
      </c>
      <c r="U190" s="349"/>
      <c r="V190" s="349"/>
      <c r="W190" s="349"/>
      <c r="X190" s="349"/>
      <c r="Y190" s="349"/>
      <c r="Z190" s="349"/>
      <c r="AA190" s="349"/>
      <c r="AB190" s="349"/>
      <c r="AC190" s="349"/>
      <c r="AD190" s="349"/>
      <c r="AE190" s="349"/>
      <c r="AF190" s="349"/>
      <c r="AG190" s="349"/>
      <c r="AH190" s="369"/>
      <c r="AI190" s="289"/>
      <c r="AJ190" s="349"/>
      <c r="AK190" s="351"/>
      <c r="AL190" s="20" t="s">
        <v>89</v>
      </c>
    </row>
    <row r="191" spans="1:38" s="297" customFormat="1" ht="12.75" customHeight="1" thickBot="1" x14ac:dyDescent="0.25">
      <c r="A191" s="302"/>
      <c r="B191" s="383">
        <f>SUM(B159:B190)</f>
        <v>0</v>
      </c>
      <c r="C191" s="383">
        <f>SUM(C159:C190)</f>
        <v>0</v>
      </c>
      <c r="D191" s="383">
        <f>SUM(D159:D190)</f>
        <v>0</v>
      </c>
      <c r="E191" s="384">
        <f>SUM(E159:E190)</f>
        <v>0</v>
      </c>
      <c r="F191" s="385">
        <f>SUM(F159:F190)</f>
        <v>0</v>
      </c>
      <c r="G191" s="303"/>
      <c r="H191" s="303" t="s">
        <v>90</v>
      </c>
      <c r="I191" s="315">
        <f>COUNTA(I160:I190)</f>
        <v>0</v>
      </c>
      <c r="J191" s="383">
        <f t="shared" ref="J191:R191" si="22">SUM(J159:J190)</f>
        <v>0</v>
      </c>
      <c r="K191" s="383">
        <f t="shared" si="22"/>
        <v>0</v>
      </c>
      <c r="L191" s="383">
        <f t="shared" si="22"/>
        <v>0</v>
      </c>
      <c r="M191" s="383">
        <f t="shared" si="22"/>
        <v>0</v>
      </c>
      <c r="N191" s="383">
        <f t="shared" si="22"/>
        <v>0</v>
      </c>
      <c r="O191" s="384">
        <f t="shared" si="22"/>
        <v>0</v>
      </c>
      <c r="P191" s="384">
        <f t="shared" si="22"/>
        <v>0</v>
      </c>
      <c r="Q191" s="383">
        <f t="shared" si="22"/>
        <v>0</v>
      </c>
      <c r="R191" s="386">
        <f t="shared" si="22"/>
        <v>0</v>
      </c>
      <c r="S191" s="304"/>
      <c r="T191" s="302"/>
      <c r="U191" s="383">
        <f t="shared" ref="U191:AH191" si="23">SUM(U159:U190)</f>
        <v>0</v>
      </c>
      <c r="V191" s="383">
        <f t="shared" si="23"/>
        <v>0</v>
      </c>
      <c r="W191" s="383">
        <f t="shared" si="23"/>
        <v>0</v>
      </c>
      <c r="X191" s="383">
        <f t="shared" si="23"/>
        <v>0</v>
      </c>
      <c r="Y191" s="383">
        <f t="shared" si="23"/>
        <v>0</v>
      </c>
      <c r="Z191" s="383">
        <f t="shared" si="23"/>
        <v>0</v>
      </c>
      <c r="AA191" s="383">
        <f t="shared" si="23"/>
        <v>0</v>
      </c>
      <c r="AB191" s="383">
        <f t="shared" si="23"/>
        <v>0</v>
      </c>
      <c r="AC191" s="383">
        <f t="shared" si="23"/>
        <v>0</v>
      </c>
      <c r="AD191" s="383">
        <f t="shared" si="23"/>
        <v>0</v>
      </c>
      <c r="AE191" s="383">
        <f t="shared" si="23"/>
        <v>0</v>
      </c>
      <c r="AF191" s="383">
        <f t="shared" si="23"/>
        <v>0</v>
      </c>
      <c r="AG191" s="383">
        <f t="shared" si="23"/>
        <v>0</v>
      </c>
      <c r="AH191" s="385">
        <f t="shared" si="23"/>
        <v>0</v>
      </c>
      <c r="AI191" s="305"/>
      <c r="AJ191" s="383">
        <f>SUM(AJ159:AJ190)</f>
        <v>0</v>
      </c>
      <c r="AK191" s="386">
        <f>SUM(AK159:AK190)</f>
        <v>0</v>
      </c>
      <c r="AL191" s="304"/>
    </row>
    <row r="192" spans="1:38" s="52" customFormat="1" ht="12.75" customHeight="1" thickTop="1" x14ac:dyDescent="0.2">
      <c r="A192" s="191"/>
      <c r="B192" s="191"/>
      <c r="C192" s="191"/>
      <c r="D192" s="191"/>
      <c r="E192" s="191"/>
      <c r="F192" s="191"/>
      <c r="G192" s="284"/>
      <c r="H192" s="284"/>
      <c r="I192" s="284"/>
      <c r="J192" s="191"/>
      <c r="K192" s="191"/>
      <c r="L192" s="191"/>
      <c r="M192" s="191"/>
      <c r="N192" s="191"/>
      <c r="O192" s="191"/>
      <c r="P192" s="191"/>
      <c r="Q192" s="191"/>
      <c r="R192" s="191"/>
      <c r="S192" s="54"/>
      <c r="T192" s="191"/>
      <c r="U192" s="191"/>
      <c r="V192" s="191"/>
      <c r="W192" s="191"/>
      <c r="X192" s="191"/>
      <c r="Y192" s="191"/>
      <c r="Z192" s="191"/>
      <c r="AA192" s="191"/>
      <c r="AB192" s="191"/>
      <c r="AC192" s="191"/>
      <c r="AD192" s="191"/>
      <c r="AE192" s="191"/>
      <c r="AF192" s="191"/>
      <c r="AG192" s="191"/>
      <c r="AH192" s="191"/>
      <c r="AI192" s="191"/>
      <c r="AJ192" s="191"/>
      <c r="AK192" s="191"/>
      <c r="AL192" s="54"/>
    </row>
    <row r="193" spans="1:38" s="52" customFormat="1" ht="12.75" customHeight="1" x14ac:dyDescent="0.2">
      <c r="A193" s="191"/>
      <c r="B193" s="191"/>
      <c r="C193" s="191"/>
      <c r="D193" s="191"/>
      <c r="E193" s="191"/>
      <c r="F193" s="191"/>
      <c r="G193" s="284"/>
      <c r="H193" s="284"/>
      <c r="I193" s="284"/>
      <c r="J193" s="191"/>
      <c r="K193" s="191"/>
      <c r="L193" s="191"/>
      <c r="M193" s="191"/>
      <c r="N193" s="191"/>
      <c r="O193" s="191"/>
      <c r="P193" s="191"/>
      <c r="Q193" s="191"/>
      <c r="R193" s="191"/>
      <c r="S193" s="54"/>
      <c r="T193" s="191"/>
      <c r="U193" s="191"/>
      <c r="V193" s="191"/>
      <c r="W193" s="191"/>
      <c r="X193" s="191"/>
      <c r="Y193" s="191"/>
      <c r="Z193" s="191"/>
      <c r="AA193" s="191"/>
      <c r="AB193" s="191"/>
      <c r="AC193" s="191"/>
      <c r="AD193" s="191"/>
      <c r="AE193" s="191"/>
      <c r="AF193" s="191"/>
      <c r="AG193" s="191"/>
      <c r="AH193" s="191"/>
      <c r="AI193" s="191"/>
      <c r="AJ193" s="191"/>
      <c r="AK193" s="191"/>
      <c r="AL193" s="54"/>
    </row>
    <row r="194" spans="1:38" ht="12.75" customHeight="1" x14ac:dyDescent="0.2">
      <c r="A194" s="22"/>
      <c r="B194" s="22"/>
      <c r="C194" s="22"/>
      <c r="D194" s="22"/>
      <c r="E194" s="22"/>
      <c r="F194" s="22"/>
      <c r="G194" s="527" t="str">
        <f>$G$10</f>
        <v>UNITED STEELWORKERS - LOCAL UNION</v>
      </c>
      <c r="H194" s="527"/>
      <c r="I194" s="527"/>
      <c r="J194" s="11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11" t="str">
        <f>$AA$10</f>
        <v>FINANCIAL SECRETARY'S CASH BOOK</v>
      </c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</row>
    <row r="195" spans="1:38" ht="12.75" customHeight="1" x14ac:dyDescent="0.2">
      <c r="A195" s="22"/>
      <c r="B195" s="137" t="str">
        <f>$B$11</f>
        <v>Month</v>
      </c>
      <c r="C195" s="73" t="str">
        <f>$C$11</f>
        <v>AUGUST</v>
      </c>
      <c r="D195" s="137" t="str">
        <f>$D$11</f>
        <v>Year</v>
      </c>
      <c r="E195" s="44">
        <f>$E$11</f>
        <v>0</v>
      </c>
      <c r="F195" s="22"/>
      <c r="G195" s="31"/>
      <c r="H195" s="22"/>
      <c r="I195" s="5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137"/>
      <c r="AJ195" s="179" t="str">
        <f>$C$11</f>
        <v>AUGUST</v>
      </c>
      <c r="AK195" s="44">
        <f>$E$11</f>
        <v>0</v>
      </c>
    </row>
    <row r="196" spans="1:38" ht="12.75" customHeight="1" x14ac:dyDescent="0.2">
      <c r="A196" s="22"/>
      <c r="B196" s="137" t="str">
        <f>$B$12</f>
        <v>Page No.</v>
      </c>
      <c r="C196" s="177">
        <f>C150+1</f>
        <v>5</v>
      </c>
      <c r="D196" s="110"/>
      <c r="E196" s="110"/>
      <c r="F196" s="22"/>
      <c r="G196" s="31"/>
      <c r="H196" s="22"/>
      <c r="I196" s="5" t="s">
        <v>53</v>
      </c>
      <c r="J196" s="22"/>
      <c r="K196" s="22"/>
      <c r="L196" s="5"/>
      <c r="M196" s="22"/>
      <c r="N196" s="22"/>
      <c r="O196" s="22"/>
      <c r="P196" s="33"/>
      <c r="Q196" s="22"/>
      <c r="R196" s="33"/>
      <c r="S196" s="22"/>
      <c r="T196" s="22"/>
      <c r="U196" s="22"/>
      <c r="V196" s="22"/>
      <c r="W196" s="22"/>
      <c r="X196" s="22"/>
      <c r="Y196" s="22"/>
      <c r="Z196" s="22"/>
      <c r="AA196" s="22"/>
      <c r="AB196" s="34" t="s">
        <v>54</v>
      </c>
      <c r="AC196" s="22"/>
      <c r="AD196" s="22"/>
      <c r="AE196" s="22"/>
      <c r="AF196" s="22"/>
      <c r="AG196" s="22"/>
      <c r="AH196" s="22"/>
      <c r="AI196" s="137" t="str">
        <f>$B$12</f>
        <v>Page No.</v>
      </c>
      <c r="AJ196" s="323">
        <f>AJ150+1</f>
        <v>5</v>
      </c>
      <c r="AK196" s="172"/>
      <c r="AL196" s="111"/>
    </row>
    <row r="197" spans="1:38" ht="12.75" customHeight="1" x14ac:dyDescent="0.2">
      <c r="A197" s="3"/>
      <c r="B197" s="3"/>
      <c r="C197" s="3"/>
      <c r="D197" s="3"/>
      <c r="E197" s="3"/>
      <c r="F197" s="3"/>
      <c r="G197" s="35"/>
      <c r="H197" s="3"/>
      <c r="I197" s="5"/>
      <c r="J197" s="3"/>
      <c r="K197" s="3"/>
      <c r="L197" s="22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22"/>
      <c r="AF197" s="3"/>
      <c r="AG197" s="3"/>
      <c r="AH197" s="3"/>
      <c r="AI197" s="3"/>
      <c r="AJ197" s="3"/>
      <c r="AK197" s="3"/>
      <c r="AL197" s="3"/>
    </row>
    <row r="198" spans="1:38" ht="12.75" customHeight="1" x14ac:dyDescent="0.2">
      <c r="A198" s="36"/>
      <c r="B198" s="36"/>
      <c r="C198" s="36"/>
      <c r="D198" s="36"/>
      <c r="E198" s="36"/>
      <c r="F198" s="36"/>
      <c r="G198" s="37"/>
      <c r="H198" s="36"/>
      <c r="I198" s="38"/>
      <c r="J198" s="36"/>
      <c r="K198" s="36"/>
      <c r="L198" s="38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8"/>
      <c r="AF198" s="36"/>
      <c r="AG198" s="36"/>
      <c r="AH198" s="36"/>
      <c r="AI198" s="36"/>
      <c r="AJ198" s="36"/>
      <c r="AK198" s="36"/>
      <c r="AL198" s="36"/>
    </row>
    <row r="199" spans="1:38" customFormat="1" ht="12.75" customHeight="1" x14ac:dyDescent="0.2">
      <c r="A199" s="1"/>
      <c r="B199" s="484" t="s">
        <v>55</v>
      </c>
      <c r="C199" s="473"/>
      <c r="D199" s="473"/>
      <c r="E199" s="473"/>
      <c r="F199" s="474"/>
      <c r="G199" s="21"/>
      <c r="H199" s="2" t="s">
        <v>56</v>
      </c>
      <c r="I199" s="95"/>
      <c r="J199" s="473" t="s">
        <v>255</v>
      </c>
      <c r="K199" s="474"/>
      <c r="L199" s="3"/>
      <c r="M199" s="3"/>
      <c r="N199" s="3"/>
      <c r="O199" s="5" t="s">
        <v>57</v>
      </c>
      <c r="P199" s="3"/>
      <c r="Q199" s="3"/>
      <c r="R199" s="1"/>
      <c r="S199" s="3"/>
      <c r="T199" s="1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13"/>
      <c r="AJ199" s="3"/>
      <c r="AK199" s="1"/>
      <c r="AL199" s="3"/>
    </row>
    <row r="200" spans="1:38" customFormat="1" ht="12.75" customHeight="1" x14ac:dyDescent="0.2">
      <c r="A200" s="1"/>
      <c r="B200" s="3"/>
      <c r="C200" s="3"/>
      <c r="D200" s="3"/>
      <c r="E200" s="188"/>
      <c r="F200" s="1"/>
      <c r="G200" s="21"/>
      <c r="H200" s="13"/>
      <c r="I200" s="96"/>
      <c r="J200" s="3"/>
      <c r="K200" s="1"/>
      <c r="L200" s="3"/>
      <c r="M200" s="3"/>
      <c r="N200" s="3"/>
      <c r="O200" s="3"/>
      <c r="P200" s="3"/>
      <c r="Q200" s="3"/>
      <c r="R200" s="1"/>
      <c r="S200" s="3"/>
      <c r="T200" s="1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13"/>
      <c r="AJ200" s="3"/>
      <c r="AK200" s="1"/>
      <c r="AL200" s="3"/>
    </row>
    <row r="201" spans="1:38" customFormat="1" ht="12.75" customHeight="1" thickBot="1" x14ac:dyDescent="0.25">
      <c r="A201" s="29"/>
      <c r="B201" s="26">
        <v>1</v>
      </c>
      <c r="C201" s="26">
        <v>2</v>
      </c>
      <c r="D201" s="26">
        <v>3</v>
      </c>
      <c r="E201" s="26">
        <v>4</v>
      </c>
      <c r="F201" s="28">
        <v>5</v>
      </c>
      <c r="G201" s="39">
        <v>6</v>
      </c>
      <c r="H201" s="28">
        <v>7</v>
      </c>
      <c r="I201" s="97">
        <v>8</v>
      </c>
      <c r="J201" s="26">
        <v>9</v>
      </c>
      <c r="K201" s="28">
        <v>10</v>
      </c>
      <c r="L201" s="26">
        <v>11</v>
      </c>
      <c r="M201" s="26" t="s">
        <v>1</v>
      </c>
      <c r="N201" s="26">
        <v>12</v>
      </c>
      <c r="O201" s="26">
        <v>13</v>
      </c>
      <c r="P201" s="26">
        <v>14</v>
      </c>
      <c r="Q201" s="26">
        <v>15</v>
      </c>
      <c r="R201" s="28" t="s">
        <v>2</v>
      </c>
      <c r="S201" s="25"/>
      <c r="T201" s="29"/>
      <c r="U201" s="26">
        <v>16</v>
      </c>
      <c r="V201" s="26">
        <v>17</v>
      </c>
      <c r="W201" s="26">
        <v>18</v>
      </c>
      <c r="X201" s="26">
        <v>19</v>
      </c>
      <c r="Y201" s="26">
        <v>20</v>
      </c>
      <c r="Z201" s="26" t="s">
        <v>3</v>
      </c>
      <c r="AA201" s="26">
        <v>21</v>
      </c>
      <c r="AB201" s="26">
        <v>22</v>
      </c>
      <c r="AC201" s="26">
        <v>23</v>
      </c>
      <c r="AD201" s="26">
        <v>24</v>
      </c>
      <c r="AE201" s="26">
        <v>25</v>
      </c>
      <c r="AF201" s="26">
        <v>26</v>
      </c>
      <c r="AG201" s="26">
        <v>27</v>
      </c>
      <c r="AH201" s="26">
        <v>28</v>
      </c>
      <c r="AI201" s="30">
        <v>29</v>
      </c>
      <c r="AJ201" s="26">
        <v>30</v>
      </c>
      <c r="AK201" s="28">
        <v>31</v>
      </c>
      <c r="AL201" s="25"/>
    </row>
    <row r="202" spans="1:38" s="4" customFormat="1" ht="12.75" customHeight="1" thickTop="1" x14ac:dyDescent="0.2">
      <c r="A202" s="1"/>
      <c r="B202" s="84" t="s">
        <v>4</v>
      </c>
      <c r="C202" s="98"/>
      <c r="D202" s="84" t="s">
        <v>5</v>
      </c>
      <c r="E202" s="185" t="s">
        <v>6</v>
      </c>
      <c r="F202" s="83" t="s">
        <v>7</v>
      </c>
      <c r="G202" s="160"/>
      <c r="H202" s="83"/>
      <c r="I202" s="100"/>
      <c r="J202" s="84"/>
      <c r="K202" s="83"/>
      <c r="L202" s="84" t="s">
        <v>237</v>
      </c>
      <c r="M202" s="84"/>
      <c r="N202" s="84" t="s">
        <v>235</v>
      </c>
      <c r="O202" s="101" t="s">
        <v>481</v>
      </c>
      <c r="P202" s="274"/>
      <c r="Q202" s="84" t="s">
        <v>391</v>
      </c>
      <c r="R202" s="83" t="s">
        <v>274</v>
      </c>
      <c r="S202" s="103"/>
      <c r="T202" s="67"/>
      <c r="U202" s="475" t="s">
        <v>256</v>
      </c>
      <c r="V202" s="476"/>
      <c r="W202" s="476"/>
      <c r="X202" s="476"/>
      <c r="Y202" s="477"/>
      <c r="Z202" s="84" t="s">
        <v>10</v>
      </c>
      <c r="AA202" s="84" t="s">
        <v>11</v>
      </c>
      <c r="AB202" s="84" t="s">
        <v>205</v>
      </c>
      <c r="AC202" s="84" t="s">
        <v>12</v>
      </c>
      <c r="AD202" s="84" t="s">
        <v>13</v>
      </c>
      <c r="AE202" s="84" t="s">
        <v>14</v>
      </c>
      <c r="AF202" s="84"/>
      <c r="AG202" s="84"/>
      <c r="AH202" s="101"/>
      <c r="AI202" s="102"/>
      <c r="AJ202" s="84" t="s">
        <v>15</v>
      </c>
      <c r="AK202" s="83" t="s">
        <v>7</v>
      </c>
      <c r="AL202" s="3"/>
    </row>
    <row r="203" spans="1:38" s="4" customFormat="1" ht="12.75" customHeight="1" x14ac:dyDescent="0.2">
      <c r="A203" s="1"/>
      <c r="B203" s="84" t="s">
        <v>8</v>
      </c>
      <c r="C203" s="84" t="s">
        <v>16</v>
      </c>
      <c r="D203" s="84" t="s">
        <v>17</v>
      </c>
      <c r="E203" s="186" t="s">
        <v>8</v>
      </c>
      <c r="F203" s="83" t="s">
        <v>18</v>
      </c>
      <c r="G203" s="160" t="s">
        <v>19</v>
      </c>
      <c r="H203" s="83" t="s">
        <v>20</v>
      </c>
      <c r="I203" s="100" t="s">
        <v>394</v>
      </c>
      <c r="J203" s="84" t="s">
        <v>21</v>
      </c>
      <c r="K203" s="83" t="s">
        <v>22</v>
      </c>
      <c r="L203" s="84" t="s">
        <v>392</v>
      </c>
      <c r="M203" s="84" t="s">
        <v>393</v>
      </c>
      <c r="N203" s="84" t="s">
        <v>262</v>
      </c>
      <c r="O203" s="101" t="s">
        <v>262</v>
      </c>
      <c r="P203" s="186" t="s">
        <v>23</v>
      </c>
      <c r="Q203" s="84" t="s">
        <v>8</v>
      </c>
      <c r="R203" s="83" t="s">
        <v>8</v>
      </c>
      <c r="S203" s="103"/>
      <c r="T203" s="67"/>
      <c r="U203" s="84" t="s">
        <v>25</v>
      </c>
      <c r="V203" s="84" t="s">
        <v>26</v>
      </c>
      <c r="W203" s="84" t="s">
        <v>27</v>
      </c>
      <c r="X203" s="84" t="s">
        <v>28</v>
      </c>
      <c r="Y203" s="84" t="s">
        <v>136</v>
      </c>
      <c r="Z203" s="84" t="s">
        <v>252</v>
      </c>
      <c r="AA203" s="84" t="s">
        <v>137</v>
      </c>
      <c r="AB203" s="84" t="s">
        <v>204</v>
      </c>
      <c r="AC203" s="84" t="s">
        <v>30</v>
      </c>
      <c r="AD203" s="84" t="s">
        <v>140</v>
      </c>
      <c r="AE203" s="84" t="s">
        <v>31</v>
      </c>
      <c r="AF203" s="84" t="s">
        <v>32</v>
      </c>
      <c r="AG203" s="84" t="s">
        <v>206</v>
      </c>
      <c r="AH203" s="101" t="s">
        <v>16</v>
      </c>
      <c r="AI203" s="99" t="s">
        <v>34</v>
      </c>
      <c r="AJ203" s="84" t="s">
        <v>35</v>
      </c>
      <c r="AK203" s="83" t="s">
        <v>18</v>
      </c>
      <c r="AL203" s="3"/>
    </row>
    <row r="204" spans="1:38" s="4" customFormat="1" ht="12.75" customHeight="1" thickBot="1" x14ac:dyDescent="0.25">
      <c r="A204" s="6"/>
      <c r="B204" s="85" t="s">
        <v>36</v>
      </c>
      <c r="C204" s="85" t="s">
        <v>37</v>
      </c>
      <c r="D204" s="85" t="s">
        <v>38</v>
      </c>
      <c r="E204" s="187" t="s">
        <v>39</v>
      </c>
      <c r="F204" s="104" t="s">
        <v>40</v>
      </c>
      <c r="G204" s="161"/>
      <c r="H204" s="104"/>
      <c r="I204" s="105" t="s">
        <v>41</v>
      </c>
      <c r="J204" s="85"/>
      <c r="K204" s="104"/>
      <c r="L204" s="85" t="s">
        <v>237</v>
      </c>
      <c r="M204" s="85"/>
      <c r="N204" s="85" t="s">
        <v>236</v>
      </c>
      <c r="O204" s="106" t="s">
        <v>236</v>
      </c>
      <c r="P204" s="275"/>
      <c r="Q204" s="276" t="s">
        <v>24</v>
      </c>
      <c r="R204" s="277" t="s">
        <v>24</v>
      </c>
      <c r="S204" s="108"/>
      <c r="T204" s="76"/>
      <c r="U204" s="85" t="s">
        <v>42</v>
      </c>
      <c r="V204" s="85" t="s">
        <v>43</v>
      </c>
      <c r="W204" s="85"/>
      <c r="X204" s="85" t="s">
        <v>44</v>
      </c>
      <c r="Y204" s="85" t="s">
        <v>30</v>
      </c>
      <c r="Z204" s="85" t="s">
        <v>30</v>
      </c>
      <c r="AA204" s="85" t="s">
        <v>138</v>
      </c>
      <c r="AB204" s="85" t="s">
        <v>15</v>
      </c>
      <c r="AC204" s="85" t="s">
        <v>139</v>
      </c>
      <c r="AD204" s="85" t="s">
        <v>141</v>
      </c>
      <c r="AE204" s="85" t="s">
        <v>47</v>
      </c>
      <c r="AF204" s="85" t="s">
        <v>48</v>
      </c>
      <c r="AG204" s="85" t="s">
        <v>15</v>
      </c>
      <c r="AH204" s="106" t="s">
        <v>30</v>
      </c>
      <c r="AI204" s="107"/>
      <c r="AJ204" s="85" t="s">
        <v>49</v>
      </c>
      <c r="AK204" s="104" t="s">
        <v>188</v>
      </c>
      <c r="AL204" s="7"/>
    </row>
    <row r="205" spans="1:38" s="297" customFormat="1" ht="12.75" customHeight="1" thickTop="1" x14ac:dyDescent="0.2">
      <c r="A205" s="292"/>
      <c r="B205" s="364">
        <f>B191</f>
        <v>0</v>
      </c>
      <c r="C205" s="364">
        <f>C191</f>
        <v>0</v>
      </c>
      <c r="D205" s="364">
        <f>D191</f>
        <v>0</v>
      </c>
      <c r="E205" s="378">
        <f>E191</f>
        <v>0</v>
      </c>
      <c r="F205" s="363">
        <f>F191</f>
        <v>0</v>
      </c>
      <c r="G205" s="132" t="str">
        <f>$C$11</f>
        <v>AUGUST</v>
      </c>
      <c r="H205" s="293" t="s">
        <v>58</v>
      </c>
      <c r="I205" s="294"/>
      <c r="J205" s="379">
        <f t="shared" ref="J205:R205" si="24">J191</f>
        <v>0</v>
      </c>
      <c r="K205" s="380">
        <f t="shared" si="24"/>
        <v>0</v>
      </c>
      <c r="L205" s="364">
        <f t="shared" si="24"/>
        <v>0</v>
      </c>
      <c r="M205" s="364">
        <f t="shared" si="24"/>
        <v>0</v>
      </c>
      <c r="N205" s="364">
        <f t="shared" si="24"/>
        <v>0</v>
      </c>
      <c r="O205" s="378">
        <f t="shared" si="24"/>
        <v>0</v>
      </c>
      <c r="P205" s="378">
        <f t="shared" si="24"/>
        <v>0</v>
      </c>
      <c r="Q205" s="364">
        <f t="shared" si="24"/>
        <v>0</v>
      </c>
      <c r="R205" s="381">
        <f t="shared" si="24"/>
        <v>0</v>
      </c>
      <c r="S205" s="295"/>
      <c r="T205" s="292"/>
      <c r="U205" s="364">
        <f t="shared" ref="U205:AH205" si="25">U191</f>
        <v>0</v>
      </c>
      <c r="V205" s="364">
        <f t="shared" si="25"/>
        <v>0</v>
      </c>
      <c r="W205" s="364">
        <f t="shared" si="25"/>
        <v>0</v>
      </c>
      <c r="X205" s="364">
        <f t="shared" si="25"/>
        <v>0</v>
      </c>
      <c r="Y205" s="364">
        <f t="shared" si="25"/>
        <v>0</v>
      </c>
      <c r="Z205" s="364">
        <f t="shared" si="25"/>
        <v>0</v>
      </c>
      <c r="AA205" s="364">
        <f t="shared" si="25"/>
        <v>0</v>
      </c>
      <c r="AB205" s="364">
        <f t="shared" si="25"/>
        <v>0</v>
      </c>
      <c r="AC205" s="364">
        <f t="shared" si="25"/>
        <v>0</v>
      </c>
      <c r="AD205" s="364">
        <f t="shared" si="25"/>
        <v>0</v>
      </c>
      <c r="AE205" s="364">
        <f t="shared" si="25"/>
        <v>0</v>
      </c>
      <c r="AF205" s="364">
        <f t="shared" si="25"/>
        <v>0</v>
      </c>
      <c r="AG205" s="364">
        <f t="shared" si="25"/>
        <v>0</v>
      </c>
      <c r="AH205" s="364">
        <f t="shared" si="25"/>
        <v>0</v>
      </c>
      <c r="AI205" s="296"/>
      <c r="AJ205" s="364">
        <f>AJ191</f>
        <v>0</v>
      </c>
      <c r="AK205" s="382">
        <f>AK191</f>
        <v>0</v>
      </c>
      <c r="AL205" s="295"/>
    </row>
    <row r="206" spans="1:38" s="22" customFormat="1" ht="12.75" customHeight="1" x14ac:dyDescent="0.2">
      <c r="A206" s="8">
        <v>1</v>
      </c>
      <c r="B206" s="343"/>
      <c r="C206" s="343"/>
      <c r="D206" s="343"/>
      <c r="E206" s="343"/>
      <c r="F206" s="345"/>
      <c r="G206" s="438"/>
      <c r="H206" s="287"/>
      <c r="I206" s="439"/>
      <c r="J206" s="364">
        <f t="shared" ref="J206:J236" si="26">SUM(B206:F206)</f>
        <v>0</v>
      </c>
      <c r="K206" s="363">
        <f t="shared" ref="K206:K236" si="27">SUM(U206:AK206)-SUM(L206:R206)</f>
        <v>0</v>
      </c>
      <c r="L206" s="343"/>
      <c r="M206" s="343"/>
      <c r="N206" s="343"/>
      <c r="O206" s="367"/>
      <c r="P206" s="344"/>
      <c r="Q206" s="343"/>
      <c r="R206" s="345"/>
      <c r="S206" s="16" t="s">
        <v>59</v>
      </c>
      <c r="T206" s="8">
        <v>1</v>
      </c>
      <c r="U206" s="343"/>
      <c r="V206" s="343"/>
      <c r="W206" s="343"/>
      <c r="X206" s="343"/>
      <c r="Y206" s="343"/>
      <c r="Z206" s="343"/>
      <c r="AA206" s="343"/>
      <c r="AB206" s="343"/>
      <c r="AC206" s="343"/>
      <c r="AD206" s="343"/>
      <c r="AE206" s="343"/>
      <c r="AF206" s="343"/>
      <c r="AG206" s="343"/>
      <c r="AH206" s="367"/>
      <c r="AI206" s="287"/>
      <c r="AJ206" s="343"/>
      <c r="AK206" s="345"/>
      <c r="AL206" s="16" t="s">
        <v>59</v>
      </c>
    </row>
    <row r="207" spans="1:38" s="22" customFormat="1" ht="12.75" customHeight="1" x14ac:dyDescent="0.2">
      <c r="A207" s="8">
        <v>2</v>
      </c>
      <c r="B207" s="343"/>
      <c r="C207" s="343"/>
      <c r="D207" s="343"/>
      <c r="E207" s="343"/>
      <c r="F207" s="345"/>
      <c r="G207" s="438"/>
      <c r="H207" s="287"/>
      <c r="I207" s="439"/>
      <c r="J207" s="364">
        <f t="shared" si="26"/>
        <v>0</v>
      </c>
      <c r="K207" s="363">
        <f t="shared" si="27"/>
        <v>0</v>
      </c>
      <c r="L207" s="343"/>
      <c r="M207" s="343"/>
      <c r="N207" s="343"/>
      <c r="O207" s="367"/>
      <c r="P207" s="344"/>
      <c r="Q207" s="343"/>
      <c r="R207" s="345"/>
      <c r="S207" s="16" t="s">
        <v>60</v>
      </c>
      <c r="T207" s="8">
        <v>2</v>
      </c>
      <c r="U207" s="343"/>
      <c r="V207" s="343"/>
      <c r="W207" s="343"/>
      <c r="X207" s="343"/>
      <c r="Y207" s="343"/>
      <c r="Z207" s="343"/>
      <c r="AA207" s="343"/>
      <c r="AB207" s="343"/>
      <c r="AC207" s="343"/>
      <c r="AD207" s="343"/>
      <c r="AE207" s="343"/>
      <c r="AF207" s="343"/>
      <c r="AG207" s="343"/>
      <c r="AH207" s="367"/>
      <c r="AI207" s="287"/>
      <c r="AJ207" s="343"/>
      <c r="AK207" s="345"/>
      <c r="AL207" s="16" t="s">
        <v>60</v>
      </c>
    </row>
    <row r="208" spans="1:38" s="22" customFormat="1" ht="12.75" customHeight="1" x14ac:dyDescent="0.2">
      <c r="A208" s="8">
        <v>3</v>
      </c>
      <c r="B208" s="343"/>
      <c r="C208" s="343"/>
      <c r="D208" s="343"/>
      <c r="E208" s="343"/>
      <c r="F208" s="345"/>
      <c r="G208" s="438"/>
      <c r="H208" s="287"/>
      <c r="I208" s="439"/>
      <c r="J208" s="364">
        <f t="shared" si="26"/>
        <v>0</v>
      </c>
      <c r="K208" s="363">
        <f t="shared" si="27"/>
        <v>0</v>
      </c>
      <c r="L208" s="343"/>
      <c r="M208" s="343"/>
      <c r="N208" s="343"/>
      <c r="O208" s="367"/>
      <c r="P208" s="344"/>
      <c r="Q208" s="343"/>
      <c r="R208" s="345"/>
      <c r="S208" s="16" t="s">
        <v>61</v>
      </c>
      <c r="T208" s="8">
        <v>3</v>
      </c>
      <c r="U208" s="343"/>
      <c r="V208" s="343"/>
      <c r="W208" s="343"/>
      <c r="X208" s="343"/>
      <c r="Y208" s="343"/>
      <c r="Z208" s="343"/>
      <c r="AA208" s="343"/>
      <c r="AB208" s="343"/>
      <c r="AC208" s="343"/>
      <c r="AD208" s="343"/>
      <c r="AE208" s="343"/>
      <c r="AF208" s="343"/>
      <c r="AG208" s="343"/>
      <c r="AH208" s="367"/>
      <c r="AI208" s="287"/>
      <c r="AJ208" s="343"/>
      <c r="AK208" s="345"/>
      <c r="AL208" s="16" t="s">
        <v>61</v>
      </c>
    </row>
    <row r="209" spans="1:38" s="22" customFormat="1" ht="12.75" customHeight="1" x14ac:dyDescent="0.2">
      <c r="A209" s="8">
        <v>4</v>
      </c>
      <c r="B209" s="343"/>
      <c r="C209" s="343"/>
      <c r="D209" s="343"/>
      <c r="E209" s="343"/>
      <c r="F209" s="345"/>
      <c r="G209" s="438"/>
      <c r="H209" s="287"/>
      <c r="I209" s="439"/>
      <c r="J209" s="364">
        <f t="shared" si="26"/>
        <v>0</v>
      </c>
      <c r="K209" s="363">
        <f t="shared" si="27"/>
        <v>0</v>
      </c>
      <c r="L209" s="343"/>
      <c r="M209" s="343"/>
      <c r="N209" s="343"/>
      <c r="O209" s="367"/>
      <c r="P209" s="344"/>
      <c r="Q209" s="343"/>
      <c r="R209" s="345"/>
      <c r="S209" s="16" t="s">
        <v>62</v>
      </c>
      <c r="T209" s="8">
        <v>4</v>
      </c>
      <c r="U209" s="343"/>
      <c r="V209" s="343"/>
      <c r="W209" s="343"/>
      <c r="X209" s="343"/>
      <c r="Y209" s="343"/>
      <c r="Z209" s="343"/>
      <c r="AA209" s="343"/>
      <c r="AB209" s="343"/>
      <c r="AC209" s="343"/>
      <c r="AD209" s="343"/>
      <c r="AE209" s="343"/>
      <c r="AF209" s="343"/>
      <c r="AG209" s="343"/>
      <c r="AH209" s="367"/>
      <c r="AI209" s="287"/>
      <c r="AJ209" s="343"/>
      <c r="AK209" s="345"/>
      <c r="AL209" s="16" t="s">
        <v>62</v>
      </c>
    </row>
    <row r="210" spans="1:38" s="22" customFormat="1" ht="12.75" customHeight="1" x14ac:dyDescent="0.2">
      <c r="A210" s="8">
        <v>5</v>
      </c>
      <c r="B210" s="343"/>
      <c r="C210" s="343"/>
      <c r="D210" s="343"/>
      <c r="E210" s="343"/>
      <c r="F210" s="345"/>
      <c r="G210" s="440"/>
      <c r="H210" s="287"/>
      <c r="I210" s="439"/>
      <c r="J210" s="364">
        <f t="shared" si="26"/>
        <v>0</v>
      </c>
      <c r="K210" s="363">
        <f t="shared" si="27"/>
        <v>0</v>
      </c>
      <c r="L210" s="343"/>
      <c r="M210" s="343"/>
      <c r="N210" s="343"/>
      <c r="O210" s="367"/>
      <c r="P210" s="344"/>
      <c r="Q210" s="343"/>
      <c r="R210" s="345"/>
      <c r="S210" s="16" t="s">
        <v>63</v>
      </c>
      <c r="T210" s="8">
        <v>5</v>
      </c>
      <c r="U210" s="343"/>
      <c r="V210" s="343"/>
      <c r="W210" s="343"/>
      <c r="X210" s="343"/>
      <c r="Y210" s="343"/>
      <c r="Z210" s="343"/>
      <c r="AA210" s="343"/>
      <c r="AB210" s="343"/>
      <c r="AC210" s="343"/>
      <c r="AD210" s="343"/>
      <c r="AE210" s="343"/>
      <c r="AF210" s="343"/>
      <c r="AG210" s="343"/>
      <c r="AH210" s="367"/>
      <c r="AI210" s="287"/>
      <c r="AJ210" s="343"/>
      <c r="AK210" s="345"/>
      <c r="AL210" s="16" t="s">
        <v>63</v>
      </c>
    </row>
    <row r="211" spans="1:38" s="22" customFormat="1" ht="12.75" customHeight="1" x14ac:dyDescent="0.2">
      <c r="A211" s="17">
        <v>6</v>
      </c>
      <c r="B211" s="346"/>
      <c r="C211" s="346"/>
      <c r="D211" s="346"/>
      <c r="E211" s="346"/>
      <c r="F211" s="348"/>
      <c r="G211" s="438"/>
      <c r="H211" s="288"/>
      <c r="I211" s="441"/>
      <c r="J211" s="364">
        <f t="shared" si="26"/>
        <v>0</v>
      </c>
      <c r="K211" s="363">
        <f t="shared" si="27"/>
        <v>0</v>
      </c>
      <c r="L211" s="346"/>
      <c r="M211" s="346"/>
      <c r="N211" s="346"/>
      <c r="O211" s="368"/>
      <c r="P211" s="347"/>
      <c r="Q211" s="346"/>
      <c r="R211" s="348"/>
      <c r="S211" s="18" t="s">
        <v>64</v>
      </c>
      <c r="T211" s="17">
        <v>6</v>
      </c>
      <c r="U211" s="346"/>
      <c r="V211" s="346"/>
      <c r="W211" s="346"/>
      <c r="X211" s="346"/>
      <c r="Y211" s="346"/>
      <c r="Z211" s="346"/>
      <c r="AA211" s="346"/>
      <c r="AB211" s="346"/>
      <c r="AC211" s="346"/>
      <c r="AD211" s="346"/>
      <c r="AE211" s="346"/>
      <c r="AF211" s="346"/>
      <c r="AG211" s="346"/>
      <c r="AH211" s="368"/>
      <c r="AI211" s="288"/>
      <c r="AJ211" s="346"/>
      <c r="AK211" s="348"/>
      <c r="AL211" s="18" t="s">
        <v>64</v>
      </c>
    </row>
    <row r="212" spans="1:38" s="22" customFormat="1" ht="12.75" customHeight="1" x14ac:dyDescent="0.2">
      <c r="A212" s="8">
        <v>7</v>
      </c>
      <c r="B212" s="343"/>
      <c r="C212" s="343"/>
      <c r="D212" s="343"/>
      <c r="E212" s="343"/>
      <c r="F212" s="345"/>
      <c r="G212" s="438"/>
      <c r="H212" s="287"/>
      <c r="I212" s="439"/>
      <c r="J212" s="364">
        <f t="shared" si="26"/>
        <v>0</v>
      </c>
      <c r="K212" s="363">
        <f t="shared" si="27"/>
        <v>0</v>
      </c>
      <c r="L212" s="343"/>
      <c r="M212" s="343"/>
      <c r="N212" s="343"/>
      <c r="O212" s="367"/>
      <c r="P212" s="344"/>
      <c r="Q212" s="343"/>
      <c r="R212" s="345"/>
      <c r="S212" s="16" t="s">
        <v>65</v>
      </c>
      <c r="T212" s="8">
        <v>7</v>
      </c>
      <c r="U212" s="343"/>
      <c r="V212" s="343"/>
      <c r="W212" s="343"/>
      <c r="X212" s="343"/>
      <c r="Y212" s="343"/>
      <c r="Z212" s="343"/>
      <c r="AA212" s="343"/>
      <c r="AB212" s="343"/>
      <c r="AC212" s="343"/>
      <c r="AD212" s="343"/>
      <c r="AE212" s="343"/>
      <c r="AF212" s="343"/>
      <c r="AG212" s="343"/>
      <c r="AH212" s="367"/>
      <c r="AI212" s="287"/>
      <c r="AJ212" s="343"/>
      <c r="AK212" s="345"/>
      <c r="AL212" s="16" t="s">
        <v>65</v>
      </c>
    </row>
    <row r="213" spans="1:38" s="22" customFormat="1" ht="12.75" customHeight="1" x14ac:dyDescent="0.2">
      <c r="A213" s="8">
        <v>8</v>
      </c>
      <c r="B213" s="343"/>
      <c r="C213" s="343"/>
      <c r="D213" s="343"/>
      <c r="E213" s="343"/>
      <c r="F213" s="345"/>
      <c r="G213" s="438"/>
      <c r="H213" s="287"/>
      <c r="I213" s="439"/>
      <c r="J213" s="364">
        <f t="shared" si="26"/>
        <v>0</v>
      </c>
      <c r="K213" s="363">
        <f t="shared" si="27"/>
        <v>0</v>
      </c>
      <c r="L213" s="343"/>
      <c r="M213" s="343"/>
      <c r="N213" s="343"/>
      <c r="O213" s="367"/>
      <c r="P213" s="344"/>
      <c r="Q213" s="343"/>
      <c r="R213" s="345"/>
      <c r="S213" s="16" t="s">
        <v>66</v>
      </c>
      <c r="T213" s="8">
        <v>8</v>
      </c>
      <c r="U213" s="343"/>
      <c r="V213" s="343"/>
      <c r="W213" s="343"/>
      <c r="X213" s="343"/>
      <c r="Y213" s="343"/>
      <c r="Z213" s="343"/>
      <c r="AA213" s="343"/>
      <c r="AB213" s="343"/>
      <c r="AC213" s="343"/>
      <c r="AD213" s="343"/>
      <c r="AE213" s="343"/>
      <c r="AF213" s="343"/>
      <c r="AG213" s="343"/>
      <c r="AH213" s="367"/>
      <c r="AI213" s="287"/>
      <c r="AJ213" s="343"/>
      <c r="AK213" s="345"/>
      <c r="AL213" s="16" t="s">
        <v>66</v>
      </c>
    </row>
    <row r="214" spans="1:38" s="22" customFormat="1" ht="12.75" customHeight="1" x14ac:dyDescent="0.2">
      <c r="A214" s="8">
        <v>9</v>
      </c>
      <c r="B214" s="343"/>
      <c r="C214" s="343"/>
      <c r="D214" s="343"/>
      <c r="E214" s="343"/>
      <c r="F214" s="345"/>
      <c r="G214" s="438"/>
      <c r="H214" s="287"/>
      <c r="I214" s="439"/>
      <c r="J214" s="364">
        <f t="shared" si="26"/>
        <v>0</v>
      </c>
      <c r="K214" s="363">
        <f t="shared" si="27"/>
        <v>0</v>
      </c>
      <c r="L214" s="343"/>
      <c r="M214" s="343"/>
      <c r="N214" s="343"/>
      <c r="O214" s="367"/>
      <c r="P214" s="344"/>
      <c r="Q214" s="343"/>
      <c r="R214" s="345"/>
      <c r="S214" s="16" t="s">
        <v>67</v>
      </c>
      <c r="T214" s="8">
        <v>9</v>
      </c>
      <c r="U214" s="343"/>
      <c r="V214" s="343"/>
      <c r="W214" s="343"/>
      <c r="X214" s="343"/>
      <c r="Y214" s="343"/>
      <c r="Z214" s="343"/>
      <c r="AA214" s="343"/>
      <c r="AB214" s="343"/>
      <c r="AC214" s="343"/>
      <c r="AD214" s="343"/>
      <c r="AE214" s="343"/>
      <c r="AF214" s="343"/>
      <c r="AG214" s="343"/>
      <c r="AH214" s="367"/>
      <c r="AI214" s="287"/>
      <c r="AJ214" s="343"/>
      <c r="AK214" s="345"/>
      <c r="AL214" s="16" t="s">
        <v>67</v>
      </c>
    </row>
    <row r="215" spans="1:38" s="22" customFormat="1" ht="12.75" customHeight="1" x14ac:dyDescent="0.2">
      <c r="A215" s="8">
        <v>10</v>
      </c>
      <c r="B215" s="343"/>
      <c r="C215" s="343"/>
      <c r="D215" s="343"/>
      <c r="E215" s="343"/>
      <c r="F215" s="345"/>
      <c r="G215" s="438"/>
      <c r="H215" s="287"/>
      <c r="I215" s="439"/>
      <c r="J215" s="364">
        <f t="shared" si="26"/>
        <v>0</v>
      </c>
      <c r="K215" s="363">
        <f t="shared" si="27"/>
        <v>0</v>
      </c>
      <c r="L215" s="343"/>
      <c r="M215" s="343"/>
      <c r="N215" s="343"/>
      <c r="O215" s="367"/>
      <c r="P215" s="344"/>
      <c r="Q215" s="343"/>
      <c r="R215" s="345"/>
      <c r="S215" s="16" t="s">
        <v>68</v>
      </c>
      <c r="T215" s="8">
        <v>10</v>
      </c>
      <c r="U215" s="343"/>
      <c r="V215" s="343"/>
      <c r="W215" s="343"/>
      <c r="X215" s="343"/>
      <c r="Y215" s="343"/>
      <c r="Z215" s="343"/>
      <c r="AA215" s="343"/>
      <c r="AB215" s="343"/>
      <c r="AC215" s="343"/>
      <c r="AD215" s="343"/>
      <c r="AE215" s="343"/>
      <c r="AF215" s="343"/>
      <c r="AG215" s="343"/>
      <c r="AH215" s="367"/>
      <c r="AI215" s="287"/>
      <c r="AJ215" s="343"/>
      <c r="AK215" s="345"/>
      <c r="AL215" s="16" t="s">
        <v>68</v>
      </c>
    </row>
    <row r="216" spans="1:38" s="22" customFormat="1" ht="12.75" customHeight="1" x14ac:dyDescent="0.2">
      <c r="A216" s="8">
        <v>11</v>
      </c>
      <c r="B216" s="343"/>
      <c r="C216" s="343"/>
      <c r="D216" s="343"/>
      <c r="E216" s="343"/>
      <c r="F216" s="345"/>
      <c r="G216" s="438"/>
      <c r="H216" s="287"/>
      <c r="I216" s="439"/>
      <c r="J216" s="364">
        <f t="shared" si="26"/>
        <v>0</v>
      </c>
      <c r="K216" s="363">
        <f t="shared" si="27"/>
        <v>0</v>
      </c>
      <c r="L216" s="343"/>
      <c r="M216" s="343"/>
      <c r="N216" s="343"/>
      <c r="O216" s="367"/>
      <c r="P216" s="344"/>
      <c r="Q216" s="343"/>
      <c r="R216" s="345"/>
      <c r="S216" s="16" t="s">
        <v>69</v>
      </c>
      <c r="T216" s="8">
        <v>11</v>
      </c>
      <c r="U216" s="343"/>
      <c r="V216" s="343"/>
      <c r="W216" s="343"/>
      <c r="X216" s="343"/>
      <c r="Y216" s="343"/>
      <c r="Z216" s="343"/>
      <c r="AA216" s="343"/>
      <c r="AB216" s="343"/>
      <c r="AC216" s="343"/>
      <c r="AD216" s="343"/>
      <c r="AE216" s="343"/>
      <c r="AF216" s="343"/>
      <c r="AG216" s="343"/>
      <c r="AH216" s="367"/>
      <c r="AI216" s="287"/>
      <c r="AJ216" s="343"/>
      <c r="AK216" s="345"/>
      <c r="AL216" s="16" t="s">
        <v>69</v>
      </c>
    </row>
    <row r="217" spans="1:38" s="22" customFormat="1" ht="12.75" customHeight="1" x14ac:dyDescent="0.2">
      <c r="A217" s="8">
        <v>12</v>
      </c>
      <c r="B217" s="343"/>
      <c r="C217" s="343"/>
      <c r="D217" s="343"/>
      <c r="E217" s="343"/>
      <c r="F217" s="345"/>
      <c r="G217" s="438"/>
      <c r="H217" s="287"/>
      <c r="I217" s="439"/>
      <c r="J217" s="364">
        <f t="shared" si="26"/>
        <v>0</v>
      </c>
      <c r="K217" s="363">
        <f t="shared" si="27"/>
        <v>0</v>
      </c>
      <c r="L217" s="343"/>
      <c r="M217" s="343"/>
      <c r="N217" s="343"/>
      <c r="O217" s="367"/>
      <c r="P217" s="344"/>
      <c r="Q217" s="343"/>
      <c r="R217" s="345"/>
      <c r="S217" s="16" t="s">
        <v>70</v>
      </c>
      <c r="T217" s="8">
        <v>12</v>
      </c>
      <c r="U217" s="343"/>
      <c r="V217" s="343"/>
      <c r="W217" s="343"/>
      <c r="X217" s="343"/>
      <c r="Y217" s="343"/>
      <c r="Z217" s="343"/>
      <c r="AA217" s="343"/>
      <c r="AB217" s="343"/>
      <c r="AC217" s="343"/>
      <c r="AD217" s="343"/>
      <c r="AE217" s="343"/>
      <c r="AF217" s="343"/>
      <c r="AG217" s="343"/>
      <c r="AH217" s="367"/>
      <c r="AI217" s="287"/>
      <c r="AJ217" s="343"/>
      <c r="AK217" s="345"/>
      <c r="AL217" s="16" t="s">
        <v>70</v>
      </c>
    </row>
    <row r="218" spans="1:38" s="22" customFormat="1" ht="12.75" customHeight="1" x14ac:dyDescent="0.2">
      <c r="A218" s="8">
        <v>13</v>
      </c>
      <c r="B218" s="343"/>
      <c r="C218" s="343"/>
      <c r="D218" s="343"/>
      <c r="E218" s="343"/>
      <c r="F218" s="345"/>
      <c r="G218" s="438"/>
      <c r="H218" s="287"/>
      <c r="I218" s="439"/>
      <c r="J218" s="364">
        <f t="shared" si="26"/>
        <v>0</v>
      </c>
      <c r="K218" s="363">
        <f t="shared" si="27"/>
        <v>0</v>
      </c>
      <c r="L218" s="343"/>
      <c r="M218" s="343"/>
      <c r="N218" s="343"/>
      <c r="O218" s="367"/>
      <c r="P218" s="344"/>
      <c r="Q218" s="343"/>
      <c r="R218" s="345"/>
      <c r="S218" s="16" t="s">
        <v>71</v>
      </c>
      <c r="T218" s="8">
        <v>13</v>
      </c>
      <c r="U218" s="343"/>
      <c r="V218" s="343"/>
      <c r="W218" s="343"/>
      <c r="X218" s="343"/>
      <c r="Y218" s="343"/>
      <c r="Z218" s="343"/>
      <c r="AA218" s="343"/>
      <c r="AB218" s="343"/>
      <c r="AC218" s="343"/>
      <c r="AD218" s="343"/>
      <c r="AE218" s="343"/>
      <c r="AF218" s="343"/>
      <c r="AG218" s="343"/>
      <c r="AH218" s="367"/>
      <c r="AI218" s="287"/>
      <c r="AJ218" s="343"/>
      <c r="AK218" s="345"/>
      <c r="AL218" s="16" t="s">
        <v>71</v>
      </c>
    </row>
    <row r="219" spans="1:38" s="22" customFormat="1" ht="12.75" customHeight="1" x14ac:dyDescent="0.2">
      <c r="A219" s="8">
        <v>14</v>
      </c>
      <c r="B219" s="343"/>
      <c r="C219" s="343"/>
      <c r="D219" s="343"/>
      <c r="E219" s="343"/>
      <c r="F219" s="345"/>
      <c r="G219" s="438"/>
      <c r="H219" s="287"/>
      <c r="I219" s="439"/>
      <c r="J219" s="364">
        <f t="shared" si="26"/>
        <v>0</v>
      </c>
      <c r="K219" s="363">
        <f t="shared" si="27"/>
        <v>0</v>
      </c>
      <c r="L219" s="343"/>
      <c r="M219" s="343"/>
      <c r="N219" s="343"/>
      <c r="O219" s="367"/>
      <c r="P219" s="344"/>
      <c r="Q219" s="343"/>
      <c r="R219" s="345"/>
      <c r="S219" s="16" t="s">
        <v>72</v>
      </c>
      <c r="T219" s="8">
        <v>14</v>
      </c>
      <c r="U219" s="343"/>
      <c r="V219" s="343"/>
      <c r="W219" s="343"/>
      <c r="X219" s="343"/>
      <c r="Y219" s="343"/>
      <c r="Z219" s="343"/>
      <c r="AA219" s="343"/>
      <c r="AB219" s="343"/>
      <c r="AC219" s="343"/>
      <c r="AD219" s="343"/>
      <c r="AE219" s="343"/>
      <c r="AF219" s="343"/>
      <c r="AG219" s="343"/>
      <c r="AH219" s="367"/>
      <c r="AI219" s="287"/>
      <c r="AJ219" s="343"/>
      <c r="AK219" s="345"/>
      <c r="AL219" s="16" t="s">
        <v>72</v>
      </c>
    </row>
    <row r="220" spans="1:38" s="22" customFormat="1" ht="12.75" customHeight="1" x14ac:dyDescent="0.2">
      <c r="A220" s="8">
        <v>15</v>
      </c>
      <c r="B220" s="343"/>
      <c r="C220" s="343"/>
      <c r="D220" s="343"/>
      <c r="E220" s="343"/>
      <c r="F220" s="345"/>
      <c r="G220" s="438"/>
      <c r="H220" s="287"/>
      <c r="I220" s="439"/>
      <c r="J220" s="364">
        <f t="shared" si="26"/>
        <v>0</v>
      </c>
      <c r="K220" s="363">
        <f t="shared" si="27"/>
        <v>0</v>
      </c>
      <c r="L220" s="343"/>
      <c r="M220" s="343"/>
      <c r="N220" s="343"/>
      <c r="O220" s="367"/>
      <c r="P220" s="344"/>
      <c r="Q220" s="343"/>
      <c r="R220" s="345"/>
      <c r="S220" s="16" t="s">
        <v>73</v>
      </c>
      <c r="T220" s="8">
        <v>15</v>
      </c>
      <c r="U220" s="343"/>
      <c r="V220" s="343"/>
      <c r="W220" s="343"/>
      <c r="X220" s="343"/>
      <c r="Y220" s="343"/>
      <c r="Z220" s="343"/>
      <c r="AA220" s="343"/>
      <c r="AB220" s="343"/>
      <c r="AC220" s="343"/>
      <c r="AD220" s="343"/>
      <c r="AE220" s="343"/>
      <c r="AF220" s="343"/>
      <c r="AG220" s="343"/>
      <c r="AH220" s="367"/>
      <c r="AI220" s="287"/>
      <c r="AJ220" s="343"/>
      <c r="AK220" s="345"/>
      <c r="AL220" s="16" t="s">
        <v>73</v>
      </c>
    </row>
    <row r="221" spans="1:38" s="22" customFormat="1" ht="12.75" customHeight="1" x14ac:dyDescent="0.2">
      <c r="A221" s="8">
        <v>16</v>
      </c>
      <c r="B221" s="343"/>
      <c r="C221" s="343"/>
      <c r="D221" s="343"/>
      <c r="E221" s="343"/>
      <c r="F221" s="345"/>
      <c r="G221" s="438"/>
      <c r="H221" s="287"/>
      <c r="I221" s="439"/>
      <c r="J221" s="364">
        <f t="shared" si="26"/>
        <v>0</v>
      </c>
      <c r="K221" s="363">
        <f t="shared" si="27"/>
        <v>0</v>
      </c>
      <c r="L221" s="343"/>
      <c r="M221" s="343"/>
      <c r="N221" s="343"/>
      <c r="O221" s="367"/>
      <c r="P221" s="344"/>
      <c r="Q221" s="343"/>
      <c r="R221" s="345"/>
      <c r="S221" s="16" t="s">
        <v>74</v>
      </c>
      <c r="T221" s="8">
        <v>16</v>
      </c>
      <c r="U221" s="343"/>
      <c r="V221" s="343"/>
      <c r="W221" s="343"/>
      <c r="X221" s="343"/>
      <c r="Y221" s="343"/>
      <c r="Z221" s="343"/>
      <c r="AA221" s="343"/>
      <c r="AB221" s="343"/>
      <c r="AC221" s="343"/>
      <c r="AD221" s="343"/>
      <c r="AE221" s="343"/>
      <c r="AF221" s="343"/>
      <c r="AG221" s="343"/>
      <c r="AH221" s="367"/>
      <c r="AI221" s="287"/>
      <c r="AJ221" s="343"/>
      <c r="AK221" s="345"/>
      <c r="AL221" s="16" t="s">
        <v>74</v>
      </c>
    </row>
    <row r="222" spans="1:38" s="22" customFormat="1" ht="12.75" customHeight="1" x14ac:dyDescent="0.2">
      <c r="A222" s="8">
        <v>17</v>
      </c>
      <c r="B222" s="343"/>
      <c r="C222" s="343"/>
      <c r="D222" s="343"/>
      <c r="E222" s="343"/>
      <c r="F222" s="345"/>
      <c r="G222" s="438"/>
      <c r="H222" s="287"/>
      <c r="I222" s="439"/>
      <c r="J222" s="364">
        <f t="shared" si="26"/>
        <v>0</v>
      </c>
      <c r="K222" s="363">
        <f t="shared" si="27"/>
        <v>0</v>
      </c>
      <c r="L222" s="343"/>
      <c r="M222" s="343"/>
      <c r="N222" s="343"/>
      <c r="O222" s="367"/>
      <c r="P222" s="344"/>
      <c r="Q222" s="343"/>
      <c r="R222" s="345"/>
      <c r="S222" s="16" t="s">
        <v>75</v>
      </c>
      <c r="T222" s="8">
        <v>17</v>
      </c>
      <c r="U222" s="343"/>
      <c r="V222" s="343"/>
      <c r="W222" s="343"/>
      <c r="X222" s="343"/>
      <c r="Y222" s="343"/>
      <c r="Z222" s="343"/>
      <c r="AA222" s="343"/>
      <c r="AB222" s="343"/>
      <c r="AC222" s="343"/>
      <c r="AD222" s="343"/>
      <c r="AE222" s="343"/>
      <c r="AF222" s="343"/>
      <c r="AG222" s="343"/>
      <c r="AH222" s="367"/>
      <c r="AI222" s="287"/>
      <c r="AJ222" s="343"/>
      <c r="AK222" s="345"/>
      <c r="AL222" s="16" t="s">
        <v>75</v>
      </c>
    </row>
    <row r="223" spans="1:38" s="22" customFormat="1" ht="12.75" customHeight="1" x14ac:dyDescent="0.2">
      <c r="A223" s="8">
        <v>18</v>
      </c>
      <c r="B223" s="343"/>
      <c r="C223" s="343"/>
      <c r="D223" s="343"/>
      <c r="E223" s="343"/>
      <c r="F223" s="345"/>
      <c r="G223" s="438"/>
      <c r="H223" s="287"/>
      <c r="I223" s="439"/>
      <c r="J223" s="364">
        <f t="shared" si="26"/>
        <v>0</v>
      </c>
      <c r="K223" s="363">
        <f t="shared" si="27"/>
        <v>0</v>
      </c>
      <c r="L223" s="343"/>
      <c r="M223" s="343"/>
      <c r="N223" s="343"/>
      <c r="O223" s="367"/>
      <c r="P223" s="344"/>
      <c r="Q223" s="343"/>
      <c r="R223" s="345"/>
      <c r="S223" s="16" t="s">
        <v>76</v>
      </c>
      <c r="T223" s="8">
        <v>18</v>
      </c>
      <c r="U223" s="343"/>
      <c r="V223" s="343"/>
      <c r="W223" s="343"/>
      <c r="X223" s="343"/>
      <c r="Y223" s="343"/>
      <c r="Z223" s="343"/>
      <c r="AA223" s="343"/>
      <c r="AB223" s="343"/>
      <c r="AC223" s="343"/>
      <c r="AD223" s="343"/>
      <c r="AE223" s="343"/>
      <c r="AF223" s="343"/>
      <c r="AG223" s="343"/>
      <c r="AH223" s="367"/>
      <c r="AI223" s="287"/>
      <c r="AJ223" s="343"/>
      <c r="AK223" s="345"/>
      <c r="AL223" s="16" t="s">
        <v>76</v>
      </c>
    </row>
    <row r="224" spans="1:38" s="22" customFormat="1" ht="12.75" customHeight="1" x14ac:dyDescent="0.2">
      <c r="A224" s="8">
        <v>19</v>
      </c>
      <c r="B224" s="343"/>
      <c r="C224" s="343"/>
      <c r="D224" s="343"/>
      <c r="E224" s="343"/>
      <c r="F224" s="345"/>
      <c r="G224" s="438"/>
      <c r="H224" s="287"/>
      <c r="I224" s="439"/>
      <c r="J224" s="364">
        <f t="shared" si="26"/>
        <v>0</v>
      </c>
      <c r="K224" s="363">
        <f t="shared" si="27"/>
        <v>0</v>
      </c>
      <c r="L224" s="343"/>
      <c r="M224" s="343"/>
      <c r="N224" s="343"/>
      <c r="O224" s="367"/>
      <c r="P224" s="344"/>
      <c r="Q224" s="343"/>
      <c r="R224" s="345"/>
      <c r="S224" s="16" t="s">
        <v>77</v>
      </c>
      <c r="T224" s="8">
        <v>19</v>
      </c>
      <c r="U224" s="343"/>
      <c r="V224" s="343"/>
      <c r="W224" s="343"/>
      <c r="X224" s="343"/>
      <c r="Y224" s="343"/>
      <c r="Z224" s="343"/>
      <c r="AA224" s="343"/>
      <c r="AB224" s="343"/>
      <c r="AC224" s="343"/>
      <c r="AD224" s="343"/>
      <c r="AE224" s="343"/>
      <c r="AF224" s="343"/>
      <c r="AG224" s="343"/>
      <c r="AH224" s="367"/>
      <c r="AI224" s="287"/>
      <c r="AJ224" s="343"/>
      <c r="AK224" s="345"/>
      <c r="AL224" s="16" t="s">
        <v>77</v>
      </c>
    </row>
    <row r="225" spans="1:38" s="22" customFormat="1" ht="12.75" customHeight="1" x14ac:dyDescent="0.2">
      <c r="A225" s="8">
        <v>20</v>
      </c>
      <c r="B225" s="343"/>
      <c r="C225" s="343"/>
      <c r="D225" s="343"/>
      <c r="E225" s="343"/>
      <c r="F225" s="345"/>
      <c r="G225" s="438"/>
      <c r="H225" s="287"/>
      <c r="I225" s="439"/>
      <c r="J225" s="364">
        <f t="shared" si="26"/>
        <v>0</v>
      </c>
      <c r="K225" s="363">
        <f t="shared" si="27"/>
        <v>0</v>
      </c>
      <c r="L225" s="343"/>
      <c r="M225" s="343"/>
      <c r="N225" s="343"/>
      <c r="O225" s="367"/>
      <c r="P225" s="344"/>
      <c r="Q225" s="343"/>
      <c r="R225" s="345"/>
      <c r="S225" s="16" t="s">
        <v>78</v>
      </c>
      <c r="T225" s="8">
        <v>20</v>
      </c>
      <c r="U225" s="343"/>
      <c r="V225" s="343"/>
      <c r="W225" s="343"/>
      <c r="X225" s="343"/>
      <c r="Y225" s="343"/>
      <c r="Z225" s="343"/>
      <c r="AA225" s="343"/>
      <c r="AB225" s="343"/>
      <c r="AC225" s="343"/>
      <c r="AD225" s="343"/>
      <c r="AE225" s="343"/>
      <c r="AF225" s="343"/>
      <c r="AG225" s="343"/>
      <c r="AH225" s="367"/>
      <c r="AI225" s="287"/>
      <c r="AJ225" s="343"/>
      <c r="AK225" s="345"/>
      <c r="AL225" s="16" t="s">
        <v>78</v>
      </c>
    </row>
    <row r="226" spans="1:38" s="22" customFormat="1" ht="12.75" customHeight="1" x14ac:dyDescent="0.2">
      <c r="A226" s="8">
        <v>21</v>
      </c>
      <c r="B226" s="343"/>
      <c r="C226" s="343"/>
      <c r="D226" s="343"/>
      <c r="E226" s="343"/>
      <c r="F226" s="345"/>
      <c r="G226" s="438"/>
      <c r="H226" s="287"/>
      <c r="I226" s="439"/>
      <c r="J226" s="364">
        <f t="shared" si="26"/>
        <v>0</v>
      </c>
      <c r="K226" s="363">
        <f t="shared" si="27"/>
        <v>0</v>
      </c>
      <c r="L226" s="343"/>
      <c r="M226" s="343"/>
      <c r="N226" s="343"/>
      <c r="O226" s="367"/>
      <c r="P226" s="344"/>
      <c r="Q226" s="343"/>
      <c r="R226" s="345"/>
      <c r="S226" s="16" t="s">
        <v>79</v>
      </c>
      <c r="T226" s="8">
        <v>21</v>
      </c>
      <c r="U226" s="343"/>
      <c r="V226" s="343"/>
      <c r="W226" s="343"/>
      <c r="X226" s="343"/>
      <c r="Y226" s="343"/>
      <c r="Z226" s="343"/>
      <c r="AA226" s="343"/>
      <c r="AB226" s="343"/>
      <c r="AC226" s="343"/>
      <c r="AD226" s="343"/>
      <c r="AE226" s="343"/>
      <c r="AF226" s="343"/>
      <c r="AG226" s="343"/>
      <c r="AH226" s="367"/>
      <c r="AI226" s="287"/>
      <c r="AJ226" s="343"/>
      <c r="AK226" s="345"/>
      <c r="AL226" s="16" t="s">
        <v>79</v>
      </c>
    </row>
    <row r="227" spans="1:38" s="22" customFormat="1" ht="12.75" customHeight="1" x14ac:dyDescent="0.2">
      <c r="A227" s="8">
        <v>22</v>
      </c>
      <c r="B227" s="343"/>
      <c r="C227" s="343"/>
      <c r="D227" s="343"/>
      <c r="E227" s="343"/>
      <c r="F227" s="345"/>
      <c r="G227" s="438"/>
      <c r="H227" s="287"/>
      <c r="I227" s="439"/>
      <c r="J227" s="364">
        <f t="shared" si="26"/>
        <v>0</v>
      </c>
      <c r="K227" s="363">
        <f t="shared" si="27"/>
        <v>0</v>
      </c>
      <c r="L227" s="343"/>
      <c r="M227" s="343"/>
      <c r="N227" s="343"/>
      <c r="O227" s="367"/>
      <c r="P227" s="344"/>
      <c r="Q227" s="343"/>
      <c r="R227" s="345"/>
      <c r="S227" s="16" t="s">
        <v>80</v>
      </c>
      <c r="T227" s="8">
        <v>22</v>
      </c>
      <c r="U227" s="343"/>
      <c r="V227" s="343"/>
      <c r="W227" s="343"/>
      <c r="X227" s="343"/>
      <c r="Y227" s="343"/>
      <c r="Z227" s="343"/>
      <c r="AA227" s="343"/>
      <c r="AB227" s="343"/>
      <c r="AC227" s="343"/>
      <c r="AD227" s="343"/>
      <c r="AE227" s="343"/>
      <c r="AF227" s="343"/>
      <c r="AG227" s="343"/>
      <c r="AH227" s="367"/>
      <c r="AI227" s="287"/>
      <c r="AJ227" s="343"/>
      <c r="AK227" s="345"/>
      <c r="AL227" s="16" t="s">
        <v>80</v>
      </c>
    </row>
    <row r="228" spans="1:38" s="22" customFormat="1" ht="12.75" customHeight="1" x14ac:dyDescent="0.2">
      <c r="A228" s="8">
        <v>23</v>
      </c>
      <c r="B228" s="343"/>
      <c r="C228" s="343"/>
      <c r="D228" s="343"/>
      <c r="E228" s="343"/>
      <c r="F228" s="345"/>
      <c r="G228" s="438"/>
      <c r="H228" s="287"/>
      <c r="I228" s="439"/>
      <c r="J228" s="364">
        <f t="shared" si="26"/>
        <v>0</v>
      </c>
      <c r="K228" s="363">
        <f t="shared" si="27"/>
        <v>0</v>
      </c>
      <c r="L228" s="343"/>
      <c r="M228" s="343"/>
      <c r="N228" s="343"/>
      <c r="O228" s="367"/>
      <c r="P228" s="344"/>
      <c r="Q228" s="343"/>
      <c r="R228" s="345"/>
      <c r="S228" s="16" t="s">
        <v>81</v>
      </c>
      <c r="T228" s="8">
        <v>23</v>
      </c>
      <c r="U228" s="343"/>
      <c r="V228" s="343"/>
      <c r="W228" s="343"/>
      <c r="X228" s="343"/>
      <c r="Y228" s="343"/>
      <c r="Z228" s="343"/>
      <c r="AA228" s="343"/>
      <c r="AB228" s="343"/>
      <c r="AC228" s="343"/>
      <c r="AD228" s="343"/>
      <c r="AE228" s="343"/>
      <c r="AF228" s="343"/>
      <c r="AG228" s="343"/>
      <c r="AH228" s="367"/>
      <c r="AI228" s="287"/>
      <c r="AJ228" s="343"/>
      <c r="AK228" s="345"/>
      <c r="AL228" s="16" t="s">
        <v>81</v>
      </c>
    </row>
    <row r="229" spans="1:38" s="22" customFormat="1" ht="12.75" customHeight="1" x14ac:dyDescent="0.2">
      <c r="A229" s="8">
        <v>24</v>
      </c>
      <c r="B229" s="343"/>
      <c r="C229" s="343"/>
      <c r="D229" s="343"/>
      <c r="E229" s="343"/>
      <c r="F229" s="345"/>
      <c r="G229" s="438"/>
      <c r="H229" s="287"/>
      <c r="I229" s="439"/>
      <c r="J229" s="364">
        <f t="shared" si="26"/>
        <v>0</v>
      </c>
      <c r="K229" s="363">
        <f t="shared" si="27"/>
        <v>0</v>
      </c>
      <c r="L229" s="343"/>
      <c r="M229" s="343"/>
      <c r="N229" s="343"/>
      <c r="O229" s="367"/>
      <c r="P229" s="344"/>
      <c r="Q229" s="343"/>
      <c r="R229" s="345"/>
      <c r="S229" s="16" t="s">
        <v>82</v>
      </c>
      <c r="T229" s="8">
        <v>24</v>
      </c>
      <c r="U229" s="343"/>
      <c r="V229" s="343"/>
      <c r="W229" s="343"/>
      <c r="X229" s="343"/>
      <c r="Y229" s="343"/>
      <c r="Z229" s="343"/>
      <c r="AA229" s="343"/>
      <c r="AB229" s="343"/>
      <c r="AC229" s="343"/>
      <c r="AD229" s="343"/>
      <c r="AE229" s="343"/>
      <c r="AF229" s="343"/>
      <c r="AG229" s="343"/>
      <c r="AH229" s="367"/>
      <c r="AI229" s="287"/>
      <c r="AJ229" s="343"/>
      <c r="AK229" s="345"/>
      <c r="AL229" s="16" t="s">
        <v>82</v>
      </c>
    </row>
    <row r="230" spans="1:38" s="22" customFormat="1" ht="12.75" customHeight="1" x14ac:dyDescent="0.2">
      <c r="A230" s="8">
        <v>25</v>
      </c>
      <c r="B230" s="343"/>
      <c r="C230" s="343"/>
      <c r="D230" s="343"/>
      <c r="E230" s="343"/>
      <c r="F230" s="345"/>
      <c r="G230" s="438"/>
      <c r="H230" s="287"/>
      <c r="I230" s="439"/>
      <c r="J230" s="364">
        <f t="shared" si="26"/>
        <v>0</v>
      </c>
      <c r="K230" s="363">
        <f t="shared" si="27"/>
        <v>0</v>
      </c>
      <c r="L230" s="343"/>
      <c r="M230" s="343"/>
      <c r="N230" s="343"/>
      <c r="O230" s="367"/>
      <c r="P230" s="344"/>
      <c r="Q230" s="343"/>
      <c r="R230" s="345"/>
      <c r="S230" s="16" t="s">
        <v>83</v>
      </c>
      <c r="T230" s="8">
        <v>25</v>
      </c>
      <c r="U230" s="343"/>
      <c r="V230" s="343"/>
      <c r="W230" s="343"/>
      <c r="X230" s="343"/>
      <c r="Y230" s="343"/>
      <c r="Z230" s="343"/>
      <c r="AA230" s="343"/>
      <c r="AB230" s="343"/>
      <c r="AC230" s="343"/>
      <c r="AD230" s="343"/>
      <c r="AE230" s="343"/>
      <c r="AF230" s="343"/>
      <c r="AG230" s="343"/>
      <c r="AH230" s="367"/>
      <c r="AI230" s="287"/>
      <c r="AJ230" s="343"/>
      <c r="AK230" s="345"/>
      <c r="AL230" s="16" t="s">
        <v>83</v>
      </c>
    </row>
    <row r="231" spans="1:38" s="22" customFormat="1" ht="12.75" customHeight="1" x14ac:dyDescent="0.2">
      <c r="A231" s="8">
        <v>26</v>
      </c>
      <c r="B231" s="343"/>
      <c r="C231" s="343"/>
      <c r="D231" s="343"/>
      <c r="E231" s="343"/>
      <c r="F231" s="345"/>
      <c r="G231" s="438"/>
      <c r="H231" s="287"/>
      <c r="I231" s="439"/>
      <c r="J231" s="364">
        <f t="shared" si="26"/>
        <v>0</v>
      </c>
      <c r="K231" s="363">
        <f t="shared" si="27"/>
        <v>0</v>
      </c>
      <c r="L231" s="343"/>
      <c r="M231" s="343"/>
      <c r="N231" s="343"/>
      <c r="O231" s="367"/>
      <c r="P231" s="344"/>
      <c r="Q231" s="343"/>
      <c r="R231" s="345"/>
      <c r="S231" s="16" t="s">
        <v>84</v>
      </c>
      <c r="T231" s="8">
        <v>26</v>
      </c>
      <c r="U231" s="343"/>
      <c r="V231" s="343"/>
      <c r="W231" s="343"/>
      <c r="X231" s="343"/>
      <c r="Y231" s="343"/>
      <c r="Z231" s="343"/>
      <c r="AA231" s="343"/>
      <c r="AB231" s="343"/>
      <c r="AC231" s="343"/>
      <c r="AD231" s="343"/>
      <c r="AE231" s="343"/>
      <c r="AF231" s="343"/>
      <c r="AG231" s="343"/>
      <c r="AH231" s="367"/>
      <c r="AI231" s="287"/>
      <c r="AJ231" s="343"/>
      <c r="AK231" s="345"/>
      <c r="AL231" s="16" t="s">
        <v>84</v>
      </c>
    </row>
    <row r="232" spans="1:38" s="22" customFormat="1" ht="12.75" customHeight="1" x14ac:dyDescent="0.2">
      <c r="A232" s="8">
        <v>27</v>
      </c>
      <c r="B232" s="343"/>
      <c r="C232" s="343"/>
      <c r="D232" s="343"/>
      <c r="E232" s="343"/>
      <c r="F232" s="345"/>
      <c r="G232" s="438"/>
      <c r="H232" s="287"/>
      <c r="I232" s="439"/>
      <c r="J232" s="364">
        <f t="shared" si="26"/>
        <v>0</v>
      </c>
      <c r="K232" s="363">
        <f t="shared" si="27"/>
        <v>0</v>
      </c>
      <c r="L232" s="343"/>
      <c r="M232" s="343"/>
      <c r="N232" s="343"/>
      <c r="O232" s="367"/>
      <c r="P232" s="344"/>
      <c r="Q232" s="343"/>
      <c r="R232" s="345"/>
      <c r="S232" s="16" t="s">
        <v>85</v>
      </c>
      <c r="T232" s="8">
        <v>27</v>
      </c>
      <c r="U232" s="343"/>
      <c r="V232" s="343"/>
      <c r="W232" s="343"/>
      <c r="X232" s="343"/>
      <c r="Y232" s="343"/>
      <c r="Z232" s="343"/>
      <c r="AA232" s="343"/>
      <c r="AB232" s="343"/>
      <c r="AC232" s="343"/>
      <c r="AD232" s="343"/>
      <c r="AE232" s="343"/>
      <c r="AF232" s="343"/>
      <c r="AG232" s="343"/>
      <c r="AH232" s="367"/>
      <c r="AI232" s="287"/>
      <c r="AJ232" s="343"/>
      <c r="AK232" s="345"/>
      <c r="AL232" s="16" t="s">
        <v>85</v>
      </c>
    </row>
    <row r="233" spans="1:38" s="22" customFormat="1" ht="12.75" customHeight="1" x14ac:dyDescent="0.2">
      <c r="A233" s="8">
        <v>28</v>
      </c>
      <c r="B233" s="343"/>
      <c r="C233" s="343"/>
      <c r="D233" s="343"/>
      <c r="E233" s="343"/>
      <c r="F233" s="345"/>
      <c r="G233" s="438"/>
      <c r="H233" s="287"/>
      <c r="I233" s="439"/>
      <c r="J233" s="364">
        <f t="shared" si="26"/>
        <v>0</v>
      </c>
      <c r="K233" s="363">
        <f t="shared" si="27"/>
        <v>0</v>
      </c>
      <c r="L233" s="343"/>
      <c r="M233" s="343"/>
      <c r="N233" s="343"/>
      <c r="O233" s="367"/>
      <c r="P233" s="344"/>
      <c r="Q233" s="343"/>
      <c r="R233" s="345"/>
      <c r="S233" s="16" t="s">
        <v>86</v>
      </c>
      <c r="T233" s="8">
        <v>28</v>
      </c>
      <c r="U233" s="343"/>
      <c r="V233" s="343"/>
      <c r="W233" s="343"/>
      <c r="X233" s="343"/>
      <c r="Y233" s="343"/>
      <c r="Z233" s="343"/>
      <c r="AA233" s="343"/>
      <c r="AB233" s="343"/>
      <c r="AC233" s="343"/>
      <c r="AD233" s="343"/>
      <c r="AE233" s="343"/>
      <c r="AF233" s="343"/>
      <c r="AG233" s="343"/>
      <c r="AH233" s="367"/>
      <c r="AI233" s="287"/>
      <c r="AJ233" s="343"/>
      <c r="AK233" s="345"/>
      <c r="AL233" s="16" t="s">
        <v>86</v>
      </c>
    </row>
    <row r="234" spans="1:38" s="22" customFormat="1" ht="12.75" customHeight="1" x14ac:dyDescent="0.2">
      <c r="A234" s="8">
        <v>29</v>
      </c>
      <c r="B234" s="343"/>
      <c r="C234" s="343"/>
      <c r="D234" s="343"/>
      <c r="E234" s="343"/>
      <c r="F234" s="345"/>
      <c r="G234" s="438"/>
      <c r="H234" s="287"/>
      <c r="I234" s="439"/>
      <c r="J234" s="364">
        <f t="shared" si="26"/>
        <v>0</v>
      </c>
      <c r="K234" s="363">
        <f t="shared" si="27"/>
        <v>0</v>
      </c>
      <c r="L234" s="343"/>
      <c r="M234" s="343"/>
      <c r="N234" s="343"/>
      <c r="O234" s="367"/>
      <c r="P234" s="344"/>
      <c r="Q234" s="343"/>
      <c r="R234" s="345"/>
      <c r="S234" s="16" t="s">
        <v>87</v>
      </c>
      <c r="T234" s="8">
        <v>29</v>
      </c>
      <c r="U234" s="343"/>
      <c r="V234" s="343"/>
      <c r="W234" s="343"/>
      <c r="X234" s="347"/>
      <c r="Y234" s="343"/>
      <c r="Z234" s="343"/>
      <c r="AA234" s="343"/>
      <c r="AB234" s="343"/>
      <c r="AC234" s="343"/>
      <c r="AD234" s="343"/>
      <c r="AE234" s="343"/>
      <c r="AF234" s="343"/>
      <c r="AG234" s="343"/>
      <c r="AH234" s="367"/>
      <c r="AI234" s="287"/>
      <c r="AJ234" s="343"/>
      <c r="AK234" s="345"/>
      <c r="AL234" s="16" t="s">
        <v>87</v>
      </c>
    </row>
    <row r="235" spans="1:38" s="22" customFormat="1" ht="12.75" customHeight="1" x14ac:dyDescent="0.2">
      <c r="A235" s="8">
        <v>30</v>
      </c>
      <c r="B235" s="343"/>
      <c r="C235" s="343"/>
      <c r="D235" s="343"/>
      <c r="E235" s="343"/>
      <c r="F235" s="345"/>
      <c r="G235" s="442"/>
      <c r="H235" s="287"/>
      <c r="I235" s="439"/>
      <c r="J235" s="364">
        <f t="shared" si="26"/>
        <v>0</v>
      </c>
      <c r="K235" s="363">
        <f t="shared" si="27"/>
        <v>0</v>
      </c>
      <c r="L235" s="343"/>
      <c r="M235" s="343"/>
      <c r="N235" s="343"/>
      <c r="O235" s="367"/>
      <c r="P235" s="344"/>
      <c r="Q235" s="343"/>
      <c r="R235" s="345"/>
      <c r="S235" s="16" t="s">
        <v>88</v>
      </c>
      <c r="T235" s="8">
        <v>30</v>
      </c>
      <c r="U235" s="343"/>
      <c r="V235" s="343"/>
      <c r="W235" s="343"/>
      <c r="X235" s="343"/>
      <c r="Y235" s="343"/>
      <c r="Z235" s="343"/>
      <c r="AA235" s="343"/>
      <c r="AB235" s="343"/>
      <c r="AC235" s="343"/>
      <c r="AD235" s="343"/>
      <c r="AE235" s="343"/>
      <c r="AF235" s="343"/>
      <c r="AG235" s="343"/>
      <c r="AH235" s="367"/>
      <c r="AI235" s="287"/>
      <c r="AJ235" s="343"/>
      <c r="AK235" s="345"/>
      <c r="AL235" s="16" t="s">
        <v>88</v>
      </c>
    </row>
    <row r="236" spans="1:38" s="22" customFormat="1" ht="12.75" customHeight="1" x14ac:dyDescent="0.2">
      <c r="A236" s="19">
        <v>31</v>
      </c>
      <c r="B236" s="349"/>
      <c r="C236" s="349"/>
      <c r="D236" s="349"/>
      <c r="E236" s="349"/>
      <c r="F236" s="351"/>
      <c r="G236" s="443"/>
      <c r="H236" s="289"/>
      <c r="I236" s="444"/>
      <c r="J236" s="445">
        <f t="shared" si="26"/>
        <v>0</v>
      </c>
      <c r="K236" s="365">
        <f t="shared" si="27"/>
        <v>0</v>
      </c>
      <c r="L236" s="349"/>
      <c r="M236" s="349"/>
      <c r="N236" s="349"/>
      <c r="O236" s="369"/>
      <c r="P236" s="350"/>
      <c r="Q236" s="349"/>
      <c r="R236" s="351"/>
      <c r="S236" s="20" t="s">
        <v>89</v>
      </c>
      <c r="T236" s="19">
        <v>31</v>
      </c>
      <c r="U236" s="349"/>
      <c r="V236" s="349"/>
      <c r="W236" s="349"/>
      <c r="X236" s="349"/>
      <c r="Y236" s="349"/>
      <c r="Z236" s="349"/>
      <c r="AA236" s="349"/>
      <c r="AB236" s="349"/>
      <c r="AC236" s="349"/>
      <c r="AD236" s="349"/>
      <c r="AE236" s="349"/>
      <c r="AF236" s="349"/>
      <c r="AG236" s="349"/>
      <c r="AH236" s="369"/>
      <c r="AI236" s="289"/>
      <c r="AJ236" s="349"/>
      <c r="AK236" s="351"/>
      <c r="AL236" s="20" t="s">
        <v>89</v>
      </c>
    </row>
    <row r="237" spans="1:38" s="297" customFormat="1" ht="12.75" customHeight="1" thickBot="1" x14ac:dyDescent="0.25">
      <c r="A237" s="298"/>
      <c r="B237" s="360">
        <f>SUM(B205:B236)</f>
        <v>0</v>
      </c>
      <c r="C237" s="360">
        <f>SUM(C205:C236)</f>
        <v>0</v>
      </c>
      <c r="D237" s="360">
        <f>SUM(D205:D236)</f>
        <v>0</v>
      </c>
      <c r="E237" s="361">
        <f>SUM(E205:E236)</f>
        <v>0</v>
      </c>
      <c r="F237" s="362">
        <f>SUM(F205:F236)</f>
        <v>0</v>
      </c>
      <c r="G237" s="299"/>
      <c r="H237" s="299" t="s">
        <v>90</v>
      </c>
      <c r="I237" s="314">
        <f>COUNTA(I206:I236)</f>
        <v>0</v>
      </c>
      <c r="J237" s="360">
        <f t="shared" ref="J237:R237" si="28">SUM(J205:J236)</f>
        <v>0</v>
      </c>
      <c r="K237" s="360">
        <f t="shared" si="28"/>
        <v>0</v>
      </c>
      <c r="L237" s="360">
        <f t="shared" si="28"/>
        <v>0</v>
      </c>
      <c r="M237" s="360">
        <f t="shared" si="28"/>
        <v>0</v>
      </c>
      <c r="N237" s="360">
        <f t="shared" si="28"/>
        <v>0</v>
      </c>
      <c r="O237" s="361">
        <f t="shared" si="28"/>
        <v>0</v>
      </c>
      <c r="P237" s="361">
        <f t="shared" si="28"/>
        <v>0</v>
      </c>
      <c r="Q237" s="360">
        <f t="shared" si="28"/>
        <v>0</v>
      </c>
      <c r="R237" s="366">
        <f t="shared" si="28"/>
        <v>0</v>
      </c>
      <c r="S237" s="300"/>
      <c r="T237" s="298"/>
      <c r="U237" s="360">
        <f t="shared" ref="U237:AH237" si="29">SUM(U205:U236)</f>
        <v>0</v>
      </c>
      <c r="V237" s="360">
        <f t="shared" si="29"/>
        <v>0</v>
      </c>
      <c r="W237" s="360">
        <f t="shared" si="29"/>
        <v>0</v>
      </c>
      <c r="X237" s="360">
        <f t="shared" si="29"/>
        <v>0</v>
      </c>
      <c r="Y237" s="360">
        <f t="shared" si="29"/>
        <v>0</v>
      </c>
      <c r="Z237" s="360">
        <f t="shared" si="29"/>
        <v>0</v>
      </c>
      <c r="AA237" s="360">
        <f t="shared" si="29"/>
        <v>0</v>
      </c>
      <c r="AB237" s="360">
        <f t="shared" si="29"/>
        <v>0</v>
      </c>
      <c r="AC237" s="360">
        <f t="shared" si="29"/>
        <v>0</v>
      </c>
      <c r="AD237" s="360">
        <f t="shared" si="29"/>
        <v>0</v>
      </c>
      <c r="AE237" s="360">
        <f t="shared" si="29"/>
        <v>0</v>
      </c>
      <c r="AF237" s="360">
        <f t="shared" si="29"/>
        <v>0</v>
      </c>
      <c r="AG237" s="360">
        <f t="shared" si="29"/>
        <v>0</v>
      </c>
      <c r="AH237" s="362">
        <f t="shared" si="29"/>
        <v>0</v>
      </c>
      <c r="AI237" s="301"/>
      <c r="AJ237" s="360">
        <f>SUM(AJ205:AJ236)</f>
        <v>0</v>
      </c>
      <c r="AK237" s="366">
        <f>SUM(AK205:AK236)</f>
        <v>0</v>
      </c>
      <c r="AL237" s="300"/>
    </row>
    <row r="238" spans="1:38" ht="12.75" customHeight="1" thickTop="1" x14ac:dyDescent="0.2">
      <c r="A238" s="40"/>
      <c r="B238" s="40"/>
      <c r="C238" s="40"/>
      <c r="D238" s="40"/>
      <c r="E238" s="40"/>
      <c r="F238" s="40"/>
      <c r="G238" s="41"/>
      <c r="H238" s="40"/>
      <c r="I238" s="42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</row>
    <row r="239" spans="1:38" ht="12.75" customHeight="1" x14ac:dyDescent="0.2">
      <c r="A239" s="188"/>
      <c r="B239" s="188"/>
      <c r="C239" s="188"/>
      <c r="D239" s="188"/>
      <c r="E239" s="188"/>
      <c r="F239" s="188"/>
      <c r="G239" s="285"/>
      <c r="H239" s="188"/>
      <c r="I239" s="169"/>
      <c r="J239" s="188"/>
      <c r="K239" s="188"/>
      <c r="L239" s="188"/>
      <c r="M239" s="188"/>
      <c r="N239" s="188"/>
      <c r="O239" s="188"/>
      <c r="P239" s="188"/>
      <c r="Q239" s="188"/>
      <c r="R239" s="188"/>
      <c r="S239" s="188"/>
      <c r="T239" s="188"/>
      <c r="U239" s="188"/>
      <c r="V239" s="188"/>
      <c r="W239" s="188"/>
      <c r="X239" s="188"/>
      <c r="Y239" s="188"/>
      <c r="Z239" s="188"/>
      <c r="AA239" s="188"/>
      <c r="AB239" s="188"/>
      <c r="AC239" s="188"/>
      <c r="AD239" s="188"/>
      <c r="AE239" s="188"/>
      <c r="AF239" s="188"/>
      <c r="AG239" s="188"/>
      <c r="AH239" s="188"/>
      <c r="AI239" s="188"/>
      <c r="AJ239" s="188"/>
      <c r="AK239" s="188"/>
      <c r="AL239" s="188"/>
    </row>
    <row r="240" spans="1:38" ht="12.75" customHeight="1" x14ac:dyDescent="0.2">
      <c r="A240" s="22"/>
      <c r="B240" s="22"/>
      <c r="C240" s="22"/>
      <c r="D240" s="22"/>
      <c r="E240" s="22"/>
      <c r="F240" s="22"/>
      <c r="G240" s="527" t="str">
        <f>$G$10</f>
        <v>UNITED STEELWORKERS - LOCAL UNION</v>
      </c>
      <c r="H240" s="527"/>
      <c r="I240" s="527"/>
      <c r="J240" s="11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11" t="str">
        <f>$AA$10</f>
        <v>FINANCIAL SECRETARY'S CASH BOOK</v>
      </c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</row>
    <row r="241" spans="1:38" ht="12.75" customHeight="1" x14ac:dyDescent="0.2">
      <c r="A241" s="22"/>
      <c r="B241" s="137" t="str">
        <f>$B$11</f>
        <v>Month</v>
      </c>
      <c r="C241" s="73" t="str">
        <f>$C$11</f>
        <v>AUGUST</v>
      </c>
      <c r="D241" s="137" t="str">
        <f>$D$11</f>
        <v>Year</v>
      </c>
      <c r="E241" s="44">
        <f>$E$11</f>
        <v>0</v>
      </c>
      <c r="F241" s="22"/>
      <c r="G241" s="31"/>
      <c r="H241" s="22"/>
      <c r="I241" s="5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137"/>
      <c r="AJ241" s="179" t="str">
        <f>$C$11</f>
        <v>AUGUST</v>
      </c>
      <c r="AK241" s="44">
        <f>$E$11</f>
        <v>0</v>
      </c>
    </row>
    <row r="242" spans="1:38" ht="12.75" customHeight="1" x14ac:dyDescent="0.2">
      <c r="A242" s="22"/>
      <c r="B242" s="137" t="str">
        <f>$B$12</f>
        <v>Page No.</v>
      </c>
      <c r="C242" s="177">
        <f>C196+1</f>
        <v>6</v>
      </c>
      <c r="D242" s="110"/>
      <c r="E242" s="110"/>
      <c r="F242" s="22"/>
      <c r="G242" s="31"/>
      <c r="H242" s="22"/>
      <c r="I242" s="5" t="s">
        <v>53</v>
      </c>
      <c r="J242" s="22"/>
      <c r="K242" s="22"/>
      <c r="L242" s="5"/>
      <c r="M242" s="22"/>
      <c r="N242" s="22"/>
      <c r="O242" s="22"/>
      <c r="P242" s="33"/>
      <c r="Q242" s="22"/>
      <c r="R242" s="33"/>
      <c r="S242" s="22"/>
      <c r="T242" s="22"/>
      <c r="U242" s="22"/>
      <c r="V242" s="22"/>
      <c r="W242" s="22"/>
      <c r="X242" s="22"/>
      <c r="Y242" s="22"/>
      <c r="Z242" s="22"/>
      <c r="AA242" s="22"/>
      <c r="AB242" s="34" t="s">
        <v>54</v>
      </c>
      <c r="AC242" s="22"/>
      <c r="AD242" s="22"/>
      <c r="AE242" s="22"/>
      <c r="AF242" s="22"/>
      <c r="AG242" s="22"/>
      <c r="AH242" s="22"/>
      <c r="AI242" s="137" t="str">
        <f>$B$12</f>
        <v>Page No.</v>
      </c>
      <c r="AJ242" s="323">
        <f>AJ196+1</f>
        <v>6</v>
      </c>
      <c r="AK242" s="172"/>
      <c r="AL242" s="111"/>
    </row>
    <row r="243" spans="1:38" ht="12.75" customHeight="1" x14ac:dyDescent="0.2">
      <c r="A243" s="3"/>
      <c r="B243" s="3"/>
      <c r="C243" s="3"/>
      <c r="D243" s="3"/>
      <c r="E243" s="3"/>
      <c r="F243" s="3"/>
      <c r="G243" s="35"/>
      <c r="H243" s="3"/>
      <c r="I243" s="5"/>
      <c r="J243" s="3"/>
      <c r="K243" s="3"/>
      <c r="L243" s="22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22"/>
      <c r="AF243" s="3"/>
      <c r="AG243" s="3"/>
      <c r="AH243" s="3"/>
      <c r="AI243" s="3"/>
      <c r="AJ243" s="3"/>
      <c r="AK243" s="3"/>
      <c r="AL243" s="3"/>
    </row>
    <row r="244" spans="1:38" ht="12.75" customHeight="1" x14ac:dyDescent="0.2">
      <c r="A244" s="36"/>
      <c r="B244" s="36"/>
      <c r="C244" s="36"/>
      <c r="D244" s="36"/>
      <c r="E244" s="36"/>
      <c r="F244" s="36"/>
      <c r="G244" s="37"/>
      <c r="H244" s="36"/>
      <c r="I244" s="38"/>
      <c r="J244" s="36"/>
      <c r="K244" s="36"/>
      <c r="L244" s="38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8"/>
      <c r="AF244" s="36"/>
      <c r="AG244" s="36"/>
      <c r="AH244" s="36"/>
      <c r="AI244" s="36"/>
      <c r="AJ244" s="36"/>
      <c r="AK244" s="36"/>
      <c r="AL244" s="36"/>
    </row>
    <row r="245" spans="1:38" customFormat="1" ht="12.75" customHeight="1" x14ac:dyDescent="0.2">
      <c r="A245" s="1"/>
      <c r="B245" s="484" t="s">
        <v>55</v>
      </c>
      <c r="C245" s="473"/>
      <c r="D245" s="473"/>
      <c r="E245" s="473"/>
      <c r="F245" s="474"/>
      <c r="G245" s="21"/>
      <c r="H245" s="2" t="s">
        <v>56</v>
      </c>
      <c r="I245" s="95"/>
      <c r="J245" s="473" t="s">
        <v>255</v>
      </c>
      <c r="K245" s="474"/>
      <c r="L245" s="3"/>
      <c r="M245" s="3"/>
      <c r="N245" s="3"/>
      <c r="O245" s="5" t="s">
        <v>57</v>
      </c>
      <c r="P245" s="3"/>
      <c r="Q245" s="3"/>
      <c r="R245" s="1"/>
      <c r="S245" s="3"/>
      <c r="T245" s="1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13"/>
      <c r="AJ245" s="3"/>
      <c r="AK245" s="1"/>
      <c r="AL245" s="3"/>
    </row>
    <row r="246" spans="1:38" customFormat="1" ht="12.75" customHeight="1" x14ac:dyDescent="0.2">
      <c r="A246" s="1"/>
      <c r="B246" s="3"/>
      <c r="C246" s="3"/>
      <c r="D246" s="3"/>
      <c r="E246" s="188"/>
      <c r="F246" s="1"/>
      <c r="G246" s="21"/>
      <c r="H246" s="13"/>
      <c r="I246" s="96"/>
      <c r="J246" s="3"/>
      <c r="K246" s="1"/>
      <c r="L246" s="3"/>
      <c r="M246" s="3"/>
      <c r="N246" s="3"/>
      <c r="O246" s="3"/>
      <c r="P246" s="3"/>
      <c r="Q246" s="3"/>
      <c r="R246" s="1"/>
      <c r="S246" s="3"/>
      <c r="T246" s="1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13"/>
      <c r="AJ246" s="3"/>
      <c r="AK246" s="1"/>
      <c r="AL246" s="3"/>
    </row>
    <row r="247" spans="1:38" customFormat="1" ht="12.75" customHeight="1" thickBot="1" x14ac:dyDescent="0.25">
      <c r="A247" s="29"/>
      <c r="B247" s="26">
        <v>1</v>
      </c>
      <c r="C247" s="26">
        <v>2</v>
      </c>
      <c r="D247" s="26">
        <v>3</v>
      </c>
      <c r="E247" s="26">
        <v>4</v>
      </c>
      <c r="F247" s="28">
        <v>5</v>
      </c>
      <c r="G247" s="39">
        <v>6</v>
      </c>
      <c r="H247" s="28">
        <v>7</v>
      </c>
      <c r="I247" s="97">
        <v>8</v>
      </c>
      <c r="J247" s="26">
        <v>9</v>
      </c>
      <c r="K247" s="28">
        <v>10</v>
      </c>
      <c r="L247" s="26">
        <v>11</v>
      </c>
      <c r="M247" s="26" t="s">
        <v>1</v>
      </c>
      <c r="N247" s="26">
        <v>12</v>
      </c>
      <c r="O247" s="26">
        <v>13</v>
      </c>
      <c r="P247" s="26">
        <v>14</v>
      </c>
      <c r="Q247" s="26">
        <v>15</v>
      </c>
      <c r="R247" s="28" t="s">
        <v>2</v>
      </c>
      <c r="S247" s="25"/>
      <c r="T247" s="29"/>
      <c r="U247" s="26">
        <v>16</v>
      </c>
      <c r="V247" s="26">
        <v>17</v>
      </c>
      <c r="W247" s="26">
        <v>18</v>
      </c>
      <c r="X247" s="26">
        <v>19</v>
      </c>
      <c r="Y247" s="26">
        <v>20</v>
      </c>
      <c r="Z247" s="26" t="s">
        <v>3</v>
      </c>
      <c r="AA247" s="26">
        <v>21</v>
      </c>
      <c r="AB247" s="26">
        <v>22</v>
      </c>
      <c r="AC247" s="26">
        <v>23</v>
      </c>
      <c r="AD247" s="26">
        <v>24</v>
      </c>
      <c r="AE247" s="26">
        <v>25</v>
      </c>
      <c r="AF247" s="26">
        <v>26</v>
      </c>
      <c r="AG247" s="26">
        <v>27</v>
      </c>
      <c r="AH247" s="26">
        <v>28</v>
      </c>
      <c r="AI247" s="30">
        <v>29</v>
      </c>
      <c r="AJ247" s="26">
        <v>30</v>
      </c>
      <c r="AK247" s="28">
        <v>31</v>
      </c>
      <c r="AL247" s="25"/>
    </row>
    <row r="248" spans="1:38" s="4" customFormat="1" ht="12.75" customHeight="1" thickTop="1" x14ac:dyDescent="0.2">
      <c r="A248" s="1"/>
      <c r="B248" s="84" t="s">
        <v>4</v>
      </c>
      <c r="C248" s="98"/>
      <c r="D248" s="84" t="s">
        <v>5</v>
      </c>
      <c r="E248" s="185" t="s">
        <v>6</v>
      </c>
      <c r="F248" s="83" t="s">
        <v>7</v>
      </c>
      <c r="G248" s="160"/>
      <c r="H248" s="83"/>
      <c r="I248" s="100"/>
      <c r="J248" s="84"/>
      <c r="K248" s="83"/>
      <c r="L248" s="84" t="s">
        <v>237</v>
      </c>
      <c r="M248" s="84"/>
      <c r="N248" s="84" t="s">
        <v>235</v>
      </c>
      <c r="O248" s="101" t="s">
        <v>481</v>
      </c>
      <c r="P248" s="274"/>
      <c r="Q248" s="84" t="s">
        <v>391</v>
      </c>
      <c r="R248" s="83" t="s">
        <v>274</v>
      </c>
      <c r="S248" s="103"/>
      <c r="T248" s="67"/>
      <c r="U248" s="475" t="s">
        <v>256</v>
      </c>
      <c r="V248" s="476"/>
      <c r="W248" s="476"/>
      <c r="X248" s="476"/>
      <c r="Y248" s="477"/>
      <c r="Z248" s="84" t="s">
        <v>10</v>
      </c>
      <c r="AA248" s="84" t="s">
        <v>11</v>
      </c>
      <c r="AB248" s="84" t="s">
        <v>205</v>
      </c>
      <c r="AC248" s="84" t="s">
        <v>12</v>
      </c>
      <c r="AD248" s="84" t="s">
        <v>13</v>
      </c>
      <c r="AE248" s="84" t="s">
        <v>14</v>
      </c>
      <c r="AF248" s="84"/>
      <c r="AG248" s="84"/>
      <c r="AH248" s="101"/>
      <c r="AI248" s="102"/>
      <c r="AJ248" s="84" t="s">
        <v>15</v>
      </c>
      <c r="AK248" s="83" t="s">
        <v>7</v>
      </c>
      <c r="AL248" s="3"/>
    </row>
    <row r="249" spans="1:38" s="4" customFormat="1" ht="12.75" customHeight="1" x14ac:dyDescent="0.2">
      <c r="A249" s="1"/>
      <c r="B249" s="84" t="s">
        <v>8</v>
      </c>
      <c r="C249" s="84" t="s">
        <v>16</v>
      </c>
      <c r="D249" s="84" t="s">
        <v>17</v>
      </c>
      <c r="E249" s="186" t="s">
        <v>8</v>
      </c>
      <c r="F249" s="83" t="s">
        <v>18</v>
      </c>
      <c r="G249" s="160" t="s">
        <v>19</v>
      </c>
      <c r="H249" s="83" t="s">
        <v>20</v>
      </c>
      <c r="I249" s="100" t="s">
        <v>394</v>
      </c>
      <c r="J249" s="84" t="s">
        <v>21</v>
      </c>
      <c r="K249" s="83" t="s">
        <v>22</v>
      </c>
      <c r="L249" s="84" t="s">
        <v>392</v>
      </c>
      <c r="M249" s="84" t="s">
        <v>393</v>
      </c>
      <c r="N249" s="84" t="s">
        <v>262</v>
      </c>
      <c r="O249" s="101" t="s">
        <v>262</v>
      </c>
      <c r="P249" s="186" t="s">
        <v>23</v>
      </c>
      <c r="Q249" s="84" t="s">
        <v>8</v>
      </c>
      <c r="R249" s="83" t="s">
        <v>8</v>
      </c>
      <c r="S249" s="103"/>
      <c r="T249" s="67"/>
      <c r="U249" s="84" t="s">
        <v>25</v>
      </c>
      <c r="V249" s="84" t="s">
        <v>26</v>
      </c>
      <c r="W249" s="84" t="s">
        <v>27</v>
      </c>
      <c r="X249" s="84" t="s">
        <v>28</v>
      </c>
      <c r="Y249" s="84" t="s">
        <v>136</v>
      </c>
      <c r="Z249" s="84" t="s">
        <v>252</v>
      </c>
      <c r="AA249" s="84" t="s">
        <v>137</v>
      </c>
      <c r="AB249" s="84" t="s">
        <v>204</v>
      </c>
      <c r="AC249" s="84" t="s">
        <v>30</v>
      </c>
      <c r="AD249" s="84" t="s">
        <v>140</v>
      </c>
      <c r="AE249" s="84" t="s">
        <v>31</v>
      </c>
      <c r="AF249" s="84" t="s">
        <v>32</v>
      </c>
      <c r="AG249" s="84" t="s">
        <v>206</v>
      </c>
      <c r="AH249" s="101" t="s">
        <v>16</v>
      </c>
      <c r="AI249" s="99" t="s">
        <v>34</v>
      </c>
      <c r="AJ249" s="84" t="s">
        <v>35</v>
      </c>
      <c r="AK249" s="83" t="s">
        <v>18</v>
      </c>
      <c r="AL249" s="3"/>
    </row>
    <row r="250" spans="1:38" s="4" customFormat="1" ht="12.75" customHeight="1" thickBot="1" x14ac:dyDescent="0.25">
      <c r="A250" s="6"/>
      <c r="B250" s="85" t="s">
        <v>36</v>
      </c>
      <c r="C250" s="85" t="s">
        <v>37</v>
      </c>
      <c r="D250" s="85" t="s">
        <v>38</v>
      </c>
      <c r="E250" s="187" t="s">
        <v>39</v>
      </c>
      <c r="F250" s="104" t="s">
        <v>40</v>
      </c>
      <c r="G250" s="161"/>
      <c r="H250" s="104"/>
      <c r="I250" s="105" t="s">
        <v>41</v>
      </c>
      <c r="J250" s="85"/>
      <c r="K250" s="104"/>
      <c r="L250" s="85" t="s">
        <v>237</v>
      </c>
      <c r="M250" s="85"/>
      <c r="N250" s="85" t="s">
        <v>236</v>
      </c>
      <c r="O250" s="106" t="s">
        <v>236</v>
      </c>
      <c r="P250" s="275"/>
      <c r="Q250" s="276" t="s">
        <v>24</v>
      </c>
      <c r="R250" s="277" t="s">
        <v>24</v>
      </c>
      <c r="S250" s="108"/>
      <c r="T250" s="76"/>
      <c r="U250" s="85" t="s">
        <v>42</v>
      </c>
      <c r="V250" s="85" t="s">
        <v>43</v>
      </c>
      <c r="W250" s="85"/>
      <c r="X250" s="85" t="s">
        <v>44</v>
      </c>
      <c r="Y250" s="85" t="s">
        <v>30</v>
      </c>
      <c r="Z250" s="85" t="s">
        <v>30</v>
      </c>
      <c r="AA250" s="85" t="s">
        <v>138</v>
      </c>
      <c r="AB250" s="85" t="s">
        <v>15</v>
      </c>
      <c r="AC250" s="85" t="s">
        <v>139</v>
      </c>
      <c r="AD250" s="85" t="s">
        <v>141</v>
      </c>
      <c r="AE250" s="85" t="s">
        <v>47</v>
      </c>
      <c r="AF250" s="85" t="s">
        <v>48</v>
      </c>
      <c r="AG250" s="85" t="s">
        <v>15</v>
      </c>
      <c r="AH250" s="106" t="s">
        <v>30</v>
      </c>
      <c r="AI250" s="107"/>
      <c r="AJ250" s="85" t="s">
        <v>49</v>
      </c>
      <c r="AK250" s="104" t="s">
        <v>188</v>
      </c>
      <c r="AL250" s="7"/>
    </row>
    <row r="251" spans="1:38" s="297" customFormat="1" ht="12.75" customHeight="1" thickTop="1" x14ac:dyDescent="0.2">
      <c r="A251" s="292"/>
      <c r="B251" s="364">
        <f>B237</f>
        <v>0</v>
      </c>
      <c r="C251" s="364">
        <f>C237</f>
        <v>0</v>
      </c>
      <c r="D251" s="364">
        <f>D237</f>
        <v>0</v>
      </c>
      <c r="E251" s="378">
        <f>E237</f>
        <v>0</v>
      </c>
      <c r="F251" s="363">
        <f>F237</f>
        <v>0</v>
      </c>
      <c r="G251" s="132" t="str">
        <f>$C$11</f>
        <v>AUGUST</v>
      </c>
      <c r="H251" s="293" t="s">
        <v>58</v>
      </c>
      <c r="I251" s="294"/>
      <c r="J251" s="379">
        <f t="shared" ref="J251:R251" si="30">J237</f>
        <v>0</v>
      </c>
      <c r="K251" s="380">
        <f t="shared" si="30"/>
        <v>0</v>
      </c>
      <c r="L251" s="364">
        <f t="shared" si="30"/>
        <v>0</v>
      </c>
      <c r="M251" s="364">
        <f t="shared" si="30"/>
        <v>0</v>
      </c>
      <c r="N251" s="364">
        <f t="shared" si="30"/>
        <v>0</v>
      </c>
      <c r="O251" s="378">
        <f t="shared" si="30"/>
        <v>0</v>
      </c>
      <c r="P251" s="378">
        <f t="shared" si="30"/>
        <v>0</v>
      </c>
      <c r="Q251" s="364">
        <f t="shared" si="30"/>
        <v>0</v>
      </c>
      <c r="R251" s="381">
        <f t="shared" si="30"/>
        <v>0</v>
      </c>
      <c r="S251" s="295"/>
      <c r="T251" s="292"/>
      <c r="U251" s="364">
        <f t="shared" ref="U251:AH251" si="31">U237</f>
        <v>0</v>
      </c>
      <c r="V251" s="364">
        <f t="shared" si="31"/>
        <v>0</v>
      </c>
      <c r="W251" s="364">
        <f t="shared" si="31"/>
        <v>0</v>
      </c>
      <c r="X251" s="364">
        <f t="shared" si="31"/>
        <v>0</v>
      </c>
      <c r="Y251" s="364">
        <f t="shared" si="31"/>
        <v>0</v>
      </c>
      <c r="Z251" s="364">
        <f t="shared" si="31"/>
        <v>0</v>
      </c>
      <c r="AA251" s="364">
        <f t="shared" si="31"/>
        <v>0</v>
      </c>
      <c r="AB251" s="364">
        <f t="shared" si="31"/>
        <v>0</v>
      </c>
      <c r="AC251" s="364">
        <f t="shared" si="31"/>
        <v>0</v>
      </c>
      <c r="AD251" s="364">
        <f t="shared" si="31"/>
        <v>0</v>
      </c>
      <c r="AE251" s="364">
        <f t="shared" si="31"/>
        <v>0</v>
      </c>
      <c r="AF251" s="364">
        <f t="shared" si="31"/>
        <v>0</v>
      </c>
      <c r="AG251" s="364">
        <f t="shared" si="31"/>
        <v>0</v>
      </c>
      <c r="AH251" s="364">
        <f t="shared" si="31"/>
        <v>0</v>
      </c>
      <c r="AI251" s="296"/>
      <c r="AJ251" s="364">
        <f>AJ237</f>
        <v>0</v>
      </c>
      <c r="AK251" s="382">
        <f>AK237</f>
        <v>0</v>
      </c>
      <c r="AL251" s="295"/>
    </row>
    <row r="252" spans="1:38" s="22" customFormat="1" ht="12.75" customHeight="1" x14ac:dyDescent="0.2">
      <c r="A252" s="8">
        <v>1</v>
      </c>
      <c r="B252" s="343"/>
      <c r="C252" s="343"/>
      <c r="D252" s="343"/>
      <c r="E252" s="343"/>
      <c r="F252" s="345"/>
      <c r="G252" s="438"/>
      <c r="H252" s="287"/>
      <c r="I252" s="439"/>
      <c r="J252" s="364">
        <f t="shared" ref="J252:J282" si="32">SUM(B252:F252)</f>
        <v>0</v>
      </c>
      <c r="K252" s="363">
        <f t="shared" ref="K252:K282" si="33">SUM(U252:AK252)-SUM(L252:R252)</f>
        <v>0</v>
      </c>
      <c r="L252" s="343"/>
      <c r="M252" s="343"/>
      <c r="N252" s="343"/>
      <c r="O252" s="367"/>
      <c r="P252" s="344"/>
      <c r="Q252" s="343"/>
      <c r="R252" s="345"/>
      <c r="S252" s="16" t="s">
        <v>59</v>
      </c>
      <c r="T252" s="8">
        <v>1</v>
      </c>
      <c r="U252" s="343"/>
      <c r="V252" s="343"/>
      <c r="W252" s="343"/>
      <c r="X252" s="343"/>
      <c r="Y252" s="343"/>
      <c r="Z252" s="343"/>
      <c r="AA252" s="343"/>
      <c r="AB252" s="343"/>
      <c r="AC252" s="343"/>
      <c r="AD252" s="343"/>
      <c r="AE252" s="343"/>
      <c r="AF252" s="343"/>
      <c r="AG252" s="343"/>
      <c r="AH252" s="367"/>
      <c r="AI252" s="287"/>
      <c r="AJ252" s="343"/>
      <c r="AK252" s="345"/>
      <c r="AL252" s="16" t="s">
        <v>59</v>
      </c>
    </row>
    <row r="253" spans="1:38" s="22" customFormat="1" ht="12.75" customHeight="1" x14ac:dyDescent="0.2">
      <c r="A253" s="8">
        <v>2</v>
      </c>
      <c r="B253" s="343"/>
      <c r="C253" s="343"/>
      <c r="D253" s="343"/>
      <c r="E253" s="343"/>
      <c r="F253" s="345"/>
      <c r="G253" s="438"/>
      <c r="H253" s="287"/>
      <c r="I253" s="439"/>
      <c r="J253" s="364">
        <f t="shared" si="32"/>
        <v>0</v>
      </c>
      <c r="K253" s="363">
        <f t="shared" si="33"/>
        <v>0</v>
      </c>
      <c r="L253" s="343"/>
      <c r="M253" s="343"/>
      <c r="N253" s="343"/>
      <c r="O253" s="367"/>
      <c r="P253" s="344"/>
      <c r="Q253" s="343"/>
      <c r="R253" s="345"/>
      <c r="S253" s="16" t="s">
        <v>60</v>
      </c>
      <c r="T253" s="8">
        <v>2</v>
      </c>
      <c r="U253" s="343"/>
      <c r="V253" s="343"/>
      <c r="W253" s="343"/>
      <c r="X253" s="343"/>
      <c r="Y253" s="343"/>
      <c r="Z253" s="343"/>
      <c r="AA253" s="343"/>
      <c r="AB253" s="343"/>
      <c r="AC253" s="343"/>
      <c r="AD253" s="343"/>
      <c r="AE253" s="343"/>
      <c r="AF253" s="343"/>
      <c r="AG253" s="343"/>
      <c r="AH253" s="367"/>
      <c r="AI253" s="287"/>
      <c r="AJ253" s="343"/>
      <c r="AK253" s="345"/>
      <c r="AL253" s="16" t="s">
        <v>60</v>
      </c>
    </row>
    <row r="254" spans="1:38" s="22" customFormat="1" ht="12.75" customHeight="1" x14ac:dyDescent="0.2">
      <c r="A254" s="8">
        <v>3</v>
      </c>
      <c r="B254" s="343"/>
      <c r="C254" s="343"/>
      <c r="D254" s="343"/>
      <c r="E254" s="343"/>
      <c r="F254" s="345"/>
      <c r="G254" s="438"/>
      <c r="H254" s="287"/>
      <c r="I254" s="439"/>
      <c r="J254" s="364">
        <f t="shared" si="32"/>
        <v>0</v>
      </c>
      <c r="K254" s="363">
        <f t="shared" si="33"/>
        <v>0</v>
      </c>
      <c r="L254" s="343"/>
      <c r="M254" s="343"/>
      <c r="N254" s="343"/>
      <c r="O254" s="367"/>
      <c r="P254" s="344"/>
      <c r="Q254" s="343"/>
      <c r="R254" s="345"/>
      <c r="S254" s="16" t="s">
        <v>61</v>
      </c>
      <c r="T254" s="8">
        <v>3</v>
      </c>
      <c r="U254" s="343"/>
      <c r="V254" s="343"/>
      <c r="W254" s="343"/>
      <c r="X254" s="343"/>
      <c r="Y254" s="343"/>
      <c r="Z254" s="343"/>
      <c r="AA254" s="343"/>
      <c r="AB254" s="343"/>
      <c r="AC254" s="343"/>
      <c r="AD254" s="343"/>
      <c r="AE254" s="343"/>
      <c r="AF254" s="343"/>
      <c r="AG254" s="343"/>
      <c r="AH254" s="367"/>
      <c r="AI254" s="287"/>
      <c r="AJ254" s="343"/>
      <c r="AK254" s="345"/>
      <c r="AL254" s="16" t="s">
        <v>61</v>
      </c>
    </row>
    <row r="255" spans="1:38" s="22" customFormat="1" ht="12.75" customHeight="1" x14ac:dyDescent="0.2">
      <c r="A255" s="8">
        <v>4</v>
      </c>
      <c r="B255" s="343"/>
      <c r="C255" s="343"/>
      <c r="D255" s="343"/>
      <c r="E255" s="343"/>
      <c r="F255" s="345"/>
      <c r="G255" s="438"/>
      <c r="H255" s="287"/>
      <c r="I255" s="439"/>
      <c r="J255" s="364">
        <f t="shared" si="32"/>
        <v>0</v>
      </c>
      <c r="K255" s="363">
        <f t="shared" si="33"/>
        <v>0</v>
      </c>
      <c r="L255" s="343"/>
      <c r="M255" s="343"/>
      <c r="N255" s="343"/>
      <c r="O255" s="367"/>
      <c r="P255" s="344"/>
      <c r="Q255" s="343"/>
      <c r="R255" s="345"/>
      <c r="S255" s="16" t="s">
        <v>62</v>
      </c>
      <c r="T255" s="8">
        <v>4</v>
      </c>
      <c r="U255" s="343"/>
      <c r="V255" s="343"/>
      <c r="W255" s="343"/>
      <c r="X255" s="343"/>
      <c r="Y255" s="343"/>
      <c r="Z255" s="343"/>
      <c r="AA255" s="343"/>
      <c r="AB255" s="343"/>
      <c r="AC255" s="343"/>
      <c r="AD255" s="343"/>
      <c r="AE255" s="343"/>
      <c r="AF255" s="343"/>
      <c r="AG255" s="343"/>
      <c r="AH255" s="367"/>
      <c r="AI255" s="287"/>
      <c r="AJ255" s="343"/>
      <c r="AK255" s="345"/>
      <c r="AL255" s="16" t="s">
        <v>62</v>
      </c>
    </row>
    <row r="256" spans="1:38" s="22" customFormat="1" ht="12.75" customHeight="1" x14ac:dyDescent="0.2">
      <c r="A256" s="8">
        <v>5</v>
      </c>
      <c r="B256" s="343"/>
      <c r="C256" s="343"/>
      <c r="D256" s="343"/>
      <c r="E256" s="343"/>
      <c r="F256" s="345"/>
      <c r="G256" s="440"/>
      <c r="H256" s="287"/>
      <c r="I256" s="439"/>
      <c r="J256" s="364">
        <f t="shared" si="32"/>
        <v>0</v>
      </c>
      <c r="K256" s="363">
        <f t="shared" si="33"/>
        <v>0</v>
      </c>
      <c r="L256" s="343"/>
      <c r="M256" s="343"/>
      <c r="N256" s="343"/>
      <c r="O256" s="367"/>
      <c r="P256" s="344"/>
      <c r="Q256" s="343"/>
      <c r="R256" s="345"/>
      <c r="S256" s="16" t="s">
        <v>63</v>
      </c>
      <c r="T256" s="8">
        <v>5</v>
      </c>
      <c r="U256" s="343"/>
      <c r="V256" s="343"/>
      <c r="W256" s="343"/>
      <c r="X256" s="343"/>
      <c r="Y256" s="343"/>
      <c r="Z256" s="343"/>
      <c r="AA256" s="343"/>
      <c r="AB256" s="343"/>
      <c r="AC256" s="343"/>
      <c r="AD256" s="343"/>
      <c r="AE256" s="343"/>
      <c r="AF256" s="343"/>
      <c r="AG256" s="343"/>
      <c r="AH256" s="367"/>
      <c r="AI256" s="287"/>
      <c r="AJ256" s="343"/>
      <c r="AK256" s="345"/>
      <c r="AL256" s="16" t="s">
        <v>63</v>
      </c>
    </row>
    <row r="257" spans="1:38" s="22" customFormat="1" ht="12.75" customHeight="1" x14ac:dyDescent="0.2">
      <c r="A257" s="17">
        <v>6</v>
      </c>
      <c r="B257" s="346"/>
      <c r="C257" s="346"/>
      <c r="D257" s="346"/>
      <c r="E257" s="346"/>
      <c r="F257" s="348"/>
      <c r="G257" s="438"/>
      <c r="H257" s="288"/>
      <c r="I257" s="441"/>
      <c r="J257" s="364">
        <f t="shared" si="32"/>
        <v>0</v>
      </c>
      <c r="K257" s="363">
        <f t="shared" si="33"/>
        <v>0</v>
      </c>
      <c r="L257" s="346"/>
      <c r="M257" s="346"/>
      <c r="N257" s="346"/>
      <c r="O257" s="368"/>
      <c r="P257" s="347"/>
      <c r="Q257" s="346"/>
      <c r="R257" s="348"/>
      <c r="S257" s="18" t="s">
        <v>64</v>
      </c>
      <c r="T257" s="17">
        <v>6</v>
      </c>
      <c r="U257" s="346"/>
      <c r="V257" s="346"/>
      <c r="W257" s="346"/>
      <c r="X257" s="346"/>
      <c r="Y257" s="346"/>
      <c r="Z257" s="346"/>
      <c r="AA257" s="346"/>
      <c r="AB257" s="346"/>
      <c r="AC257" s="346"/>
      <c r="AD257" s="346"/>
      <c r="AE257" s="346"/>
      <c r="AF257" s="346"/>
      <c r="AG257" s="346"/>
      <c r="AH257" s="368"/>
      <c r="AI257" s="288"/>
      <c r="AJ257" s="346"/>
      <c r="AK257" s="348"/>
      <c r="AL257" s="18" t="s">
        <v>64</v>
      </c>
    </row>
    <row r="258" spans="1:38" s="22" customFormat="1" ht="12.75" customHeight="1" x14ac:dyDescent="0.2">
      <c r="A258" s="8">
        <v>7</v>
      </c>
      <c r="B258" s="343"/>
      <c r="C258" s="343"/>
      <c r="D258" s="343"/>
      <c r="E258" s="343"/>
      <c r="F258" s="345"/>
      <c r="G258" s="438"/>
      <c r="H258" s="287"/>
      <c r="I258" s="439"/>
      <c r="J258" s="364">
        <f t="shared" si="32"/>
        <v>0</v>
      </c>
      <c r="K258" s="363">
        <f t="shared" si="33"/>
        <v>0</v>
      </c>
      <c r="L258" s="343"/>
      <c r="M258" s="343"/>
      <c r="N258" s="343"/>
      <c r="O258" s="367"/>
      <c r="P258" s="344"/>
      <c r="Q258" s="343"/>
      <c r="R258" s="345"/>
      <c r="S258" s="16" t="s">
        <v>65</v>
      </c>
      <c r="T258" s="8">
        <v>7</v>
      </c>
      <c r="U258" s="343"/>
      <c r="V258" s="343"/>
      <c r="W258" s="343"/>
      <c r="X258" s="343"/>
      <c r="Y258" s="343"/>
      <c r="Z258" s="343"/>
      <c r="AA258" s="343"/>
      <c r="AB258" s="343"/>
      <c r="AC258" s="343"/>
      <c r="AD258" s="343"/>
      <c r="AE258" s="343"/>
      <c r="AF258" s="343"/>
      <c r="AG258" s="343"/>
      <c r="AH258" s="367"/>
      <c r="AI258" s="287"/>
      <c r="AJ258" s="343"/>
      <c r="AK258" s="345"/>
      <c r="AL258" s="16" t="s">
        <v>65</v>
      </c>
    </row>
    <row r="259" spans="1:38" s="22" customFormat="1" ht="12.75" customHeight="1" x14ac:dyDescent="0.2">
      <c r="A259" s="8">
        <v>8</v>
      </c>
      <c r="B259" s="343"/>
      <c r="C259" s="343"/>
      <c r="D259" s="343"/>
      <c r="E259" s="343"/>
      <c r="F259" s="345"/>
      <c r="G259" s="438"/>
      <c r="H259" s="287"/>
      <c r="I259" s="439"/>
      <c r="J259" s="364">
        <f t="shared" si="32"/>
        <v>0</v>
      </c>
      <c r="K259" s="363">
        <f t="shared" si="33"/>
        <v>0</v>
      </c>
      <c r="L259" s="343"/>
      <c r="M259" s="343"/>
      <c r="N259" s="343"/>
      <c r="O259" s="367"/>
      <c r="P259" s="344"/>
      <c r="Q259" s="343"/>
      <c r="R259" s="345"/>
      <c r="S259" s="16" t="s">
        <v>66</v>
      </c>
      <c r="T259" s="8">
        <v>8</v>
      </c>
      <c r="U259" s="343"/>
      <c r="V259" s="343"/>
      <c r="W259" s="343"/>
      <c r="X259" s="343"/>
      <c r="Y259" s="343"/>
      <c r="Z259" s="343"/>
      <c r="AA259" s="343"/>
      <c r="AB259" s="343"/>
      <c r="AC259" s="343"/>
      <c r="AD259" s="343"/>
      <c r="AE259" s="343"/>
      <c r="AF259" s="343"/>
      <c r="AG259" s="343"/>
      <c r="AH259" s="367"/>
      <c r="AI259" s="287"/>
      <c r="AJ259" s="343"/>
      <c r="AK259" s="345"/>
      <c r="AL259" s="16" t="s">
        <v>66</v>
      </c>
    </row>
    <row r="260" spans="1:38" s="22" customFormat="1" ht="12.75" customHeight="1" x14ac:dyDescent="0.2">
      <c r="A260" s="8">
        <v>9</v>
      </c>
      <c r="B260" s="343"/>
      <c r="C260" s="343"/>
      <c r="D260" s="343"/>
      <c r="E260" s="343"/>
      <c r="F260" s="345"/>
      <c r="G260" s="438"/>
      <c r="H260" s="287"/>
      <c r="I260" s="439"/>
      <c r="J260" s="364">
        <f t="shared" si="32"/>
        <v>0</v>
      </c>
      <c r="K260" s="363">
        <f t="shared" si="33"/>
        <v>0</v>
      </c>
      <c r="L260" s="343"/>
      <c r="M260" s="343"/>
      <c r="N260" s="343"/>
      <c r="O260" s="367"/>
      <c r="P260" s="344"/>
      <c r="Q260" s="343"/>
      <c r="R260" s="345"/>
      <c r="S260" s="16" t="s">
        <v>67</v>
      </c>
      <c r="T260" s="8">
        <v>9</v>
      </c>
      <c r="U260" s="343"/>
      <c r="V260" s="343"/>
      <c r="W260" s="343"/>
      <c r="X260" s="343"/>
      <c r="Y260" s="343"/>
      <c r="Z260" s="343"/>
      <c r="AA260" s="343"/>
      <c r="AB260" s="343"/>
      <c r="AC260" s="343"/>
      <c r="AD260" s="343"/>
      <c r="AE260" s="343"/>
      <c r="AF260" s="343"/>
      <c r="AG260" s="343"/>
      <c r="AH260" s="367"/>
      <c r="AI260" s="287"/>
      <c r="AJ260" s="343"/>
      <c r="AK260" s="345"/>
      <c r="AL260" s="16" t="s">
        <v>67</v>
      </c>
    </row>
    <row r="261" spans="1:38" s="22" customFormat="1" ht="12.75" customHeight="1" x14ac:dyDescent="0.2">
      <c r="A261" s="8">
        <v>10</v>
      </c>
      <c r="B261" s="343"/>
      <c r="C261" s="343"/>
      <c r="D261" s="343"/>
      <c r="E261" s="343"/>
      <c r="F261" s="345"/>
      <c r="G261" s="438"/>
      <c r="H261" s="287"/>
      <c r="I261" s="439"/>
      <c r="J261" s="364">
        <f t="shared" si="32"/>
        <v>0</v>
      </c>
      <c r="K261" s="363">
        <f t="shared" si="33"/>
        <v>0</v>
      </c>
      <c r="L261" s="343"/>
      <c r="M261" s="343"/>
      <c r="N261" s="343"/>
      <c r="O261" s="367"/>
      <c r="P261" s="344"/>
      <c r="Q261" s="343"/>
      <c r="R261" s="345"/>
      <c r="S261" s="16" t="s">
        <v>68</v>
      </c>
      <c r="T261" s="8">
        <v>10</v>
      </c>
      <c r="U261" s="343"/>
      <c r="V261" s="343"/>
      <c r="W261" s="343"/>
      <c r="X261" s="343"/>
      <c r="Y261" s="343"/>
      <c r="Z261" s="343"/>
      <c r="AA261" s="343"/>
      <c r="AB261" s="343"/>
      <c r="AC261" s="343"/>
      <c r="AD261" s="343"/>
      <c r="AE261" s="343"/>
      <c r="AF261" s="343"/>
      <c r="AG261" s="343"/>
      <c r="AH261" s="367"/>
      <c r="AI261" s="287"/>
      <c r="AJ261" s="343"/>
      <c r="AK261" s="345"/>
      <c r="AL261" s="16" t="s">
        <v>68</v>
      </c>
    </row>
    <row r="262" spans="1:38" s="22" customFormat="1" ht="12.75" customHeight="1" x14ac:dyDescent="0.2">
      <c r="A262" s="8">
        <v>11</v>
      </c>
      <c r="B262" s="343"/>
      <c r="C262" s="343"/>
      <c r="D262" s="343"/>
      <c r="E262" s="343"/>
      <c r="F262" s="345"/>
      <c r="G262" s="438"/>
      <c r="H262" s="287"/>
      <c r="I262" s="439"/>
      <c r="J262" s="364">
        <f t="shared" si="32"/>
        <v>0</v>
      </c>
      <c r="K262" s="363">
        <f t="shared" si="33"/>
        <v>0</v>
      </c>
      <c r="L262" s="343"/>
      <c r="M262" s="343"/>
      <c r="N262" s="343"/>
      <c r="O262" s="367"/>
      <c r="P262" s="344"/>
      <c r="Q262" s="343"/>
      <c r="R262" s="345"/>
      <c r="S262" s="16" t="s">
        <v>69</v>
      </c>
      <c r="T262" s="8">
        <v>11</v>
      </c>
      <c r="U262" s="343"/>
      <c r="V262" s="343"/>
      <c r="W262" s="343"/>
      <c r="X262" s="343"/>
      <c r="Y262" s="343"/>
      <c r="Z262" s="343"/>
      <c r="AA262" s="343"/>
      <c r="AB262" s="343"/>
      <c r="AC262" s="343"/>
      <c r="AD262" s="343"/>
      <c r="AE262" s="343"/>
      <c r="AF262" s="343"/>
      <c r="AG262" s="343"/>
      <c r="AH262" s="367"/>
      <c r="AI262" s="287"/>
      <c r="AJ262" s="343"/>
      <c r="AK262" s="345"/>
      <c r="AL262" s="16" t="s">
        <v>69</v>
      </c>
    </row>
    <row r="263" spans="1:38" s="22" customFormat="1" ht="12.75" customHeight="1" x14ac:dyDescent="0.2">
      <c r="A263" s="8">
        <v>12</v>
      </c>
      <c r="B263" s="343"/>
      <c r="C263" s="343"/>
      <c r="D263" s="343"/>
      <c r="E263" s="343"/>
      <c r="F263" s="345"/>
      <c r="G263" s="438"/>
      <c r="H263" s="287"/>
      <c r="I263" s="439"/>
      <c r="J263" s="364">
        <f t="shared" si="32"/>
        <v>0</v>
      </c>
      <c r="K263" s="363">
        <f t="shared" si="33"/>
        <v>0</v>
      </c>
      <c r="L263" s="343"/>
      <c r="M263" s="343"/>
      <c r="N263" s="343"/>
      <c r="O263" s="367"/>
      <c r="P263" s="344"/>
      <c r="Q263" s="343"/>
      <c r="R263" s="345"/>
      <c r="S263" s="16" t="s">
        <v>70</v>
      </c>
      <c r="T263" s="8">
        <v>12</v>
      </c>
      <c r="U263" s="343"/>
      <c r="V263" s="343"/>
      <c r="W263" s="343"/>
      <c r="X263" s="343"/>
      <c r="Y263" s="343"/>
      <c r="Z263" s="343"/>
      <c r="AA263" s="343"/>
      <c r="AB263" s="343"/>
      <c r="AC263" s="343"/>
      <c r="AD263" s="343"/>
      <c r="AE263" s="343"/>
      <c r="AF263" s="343"/>
      <c r="AG263" s="343"/>
      <c r="AH263" s="367"/>
      <c r="AI263" s="287"/>
      <c r="AJ263" s="343"/>
      <c r="AK263" s="345"/>
      <c r="AL263" s="16" t="s">
        <v>70</v>
      </c>
    </row>
    <row r="264" spans="1:38" s="22" customFormat="1" ht="12.75" customHeight="1" x14ac:dyDescent="0.2">
      <c r="A264" s="8">
        <v>13</v>
      </c>
      <c r="B264" s="343"/>
      <c r="C264" s="343"/>
      <c r="D264" s="343"/>
      <c r="E264" s="343"/>
      <c r="F264" s="345"/>
      <c r="G264" s="438"/>
      <c r="H264" s="287"/>
      <c r="I264" s="439"/>
      <c r="J264" s="364">
        <f t="shared" si="32"/>
        <v>0</v>
      </c>
      <c r="K264" s="363">
        <f t="shared" si="33"/>
        <v>0</v>
      </c>
      <c r="L264" s="343"/>
      <c r="M264" s="343"/>
      <c r="N264" s="343"/>
      <c r="O264" s="367"/>
      <c r="P264" s="344"/>
      <c r="Q264" s="343"/>
      <c r="R264" s="345"/>
      <c r="S264" s="16" t="s">
        <v>71</v>
      </c>
      <c r="T264" s="8">
        <v>13</v>
      </c>
      <c r="U264" s="343"/>
      <c r="V264" s="343"/>
      <c r="W264" s="343"/>
      <c r="X264" s="343"/>
      <c r="Y264" s="343"/>
      <c r="Z264" s="343"/>
      <c r="AA264" s="343"/>
      <c r="AB264" s="343"/>
      <c r="AC264" s="343"/>
      <c r="AD264" s="343"/>
      <c r="AE264" s="343"/>
      <c r="AF264" s="343"/>
      <c r="AG264" s="343"/>
      <c r="AH264" s="367"/>
      <c r="AI264" s="287"/>
      <c r="AJ264" s="343"/>
      <c r="AK264" s="345"/>
      <c r="AL264" s="16" t="s">
        <v>71</v>
      </c>
    </row>
    <row r="265" spans="1:38" s="22" customFormat="1" ht="12.75" customHeight="1" x14ac:dyDescent="0.2">
      <c r="A265" s="8">
        <v>14</v>
      </c>
      <c r="B265" s="343"/>
      <c r="C265" s="343"/>
      <c r="D265" s="343"/>
      <c r="E265" s="343"/>
      <c r="F265" s="345"/>
      <c r="G265" s="438"/>
      <c r="H265" s="287"/>
      <c r="I265" s="439"/>
      <c r="J265" s="364">
        <f t="shared" si="32"/>
        <v>0</v>
      </c>
      <c r="K265" s="363">
        <f t="shared" si="33"/>
        <v>0</v>
      </c>
      <c r="L265" s="343"/>
      <c r="M265" s="343"/>
      <c r="N265" s="343"/>
      <c r="O265" s="367"/>
      <c r="P265" s="344"/>
      <c r="Q265" s="343"/>
      <c r="R265" s="345"/>
      <c r="S265" s="16" t="s">
        <v>72</v>
      </c>
      <c r="T265" s="8">
        <v>14</v>
      </c>
      <c r="U265" s="343"/>
      <c r="V265" s="343"/>
      <c r="W265" s="343"/>
      <c r="X265" s="343"/>
      <c r="Y265" s="343"/>
      <c r="Z265" s="343"/>
      <c r="AA265" s="343"/>
      <c r="AB265" s="343"/>
      <c r="AC265" s="343"/>
      <c r="AD265" s="343"/>
      <c r="AE265" s="343"/>
      <c r="AF265" s="343"/>
      <c r="AG265" s="343"/>
      <c r="AH265" s="367"/>
      <c r="AI265" s="287"/>
      <c r="AJ265" s="343"/>
      <c r="AK265" s="345"/>
      <c r="AL265" s="16" t="s">
        <v>72</v>
      </c>
    </row>
    <row r="266" spans="1:38" s="22" customFormat="1" ht="12.75" customHeight="1" x14ac:dyDescent="0.2">
      <c r="A266" s="8">
        <v>15</v>
      </c>
      <c r="B266" s="343"/>
      <c r="C266" s="343"/>
      <c r="D266" s="343"/>
      <c r="E266" s="343"/>
      <c r="F266" s="345"/>
      <c r="G266" s="438"/>
      <c r="H266" s="287"/>
      <c r="I266" s="439"/>
      <c r="J266" s="364">
        <f t="shared" si="32"/>
        <v>0</v>
      </c>
      <c r="K266" s="363">
        <f t="shared" si="33"/>
        <v>0</v>
      </c>
      <c r="L266" s="343"/>
      <c r="M266" s="343"/>
      <c r="N266" s="343"/>
      <c r="O266" s="367"/>
      <c r="P266" s="344"/>
      <c r="Q266" s="343"/>
      <c r="R266" s="345"/>
      <c r="S266" s="16" t="s">
        <v>73</v>
      </c>
      <c r="T266" s="8">
        <v>15</v>
      </c>
      <c r="U266" s="343"/>
      <c r="V266" s="343"/>
      <c r="W266" s="343"/>
      <c r="X266" s="343"/>
      <c r="Y266" s="343"/>
      <c r="Z266" s="343"/>
      <c r="AA266" s="343"/>
      <c r="AB266" s="343"/>
      <c r="AC266" s="343"/>
      <c r="AD266" s="343"/>
      <c r="AE266" s="343"/>
      <c r="AF266" s="343"/>
      <c r="AG266" s="343"/>
      <c r="AH266" s="367"/>
      <c r="AI266" s="287"/>
      <c r="AJ266" s="343"/>
      <c r="AK266" s="345"/>
      <c r="AL266" s="16" t="s">
        <v>73</v>
      </c>
    </row>
    <row r="267" spans="1:38" s="22" customFormat="1" ht="12.75" customHeight="1" x14ac:dyDescent="0.2">
      <c r="A267" s="8">
        <v>16</v>
      </c>
      <c r="B267" s="343"/>
      <c r="C267" s="343"/>
      <c r="D267" s="343"/>
      <c r="E267" s="343"/>
      <c r="F267" s="345"/>
      <c r="G267" s="438"/>
      <c r="H267" s="287"/>
      <c r="I267" s="439"/>
      <c r="J267" s="364">
        <f t="shared" si="32"/>
        <v>0</v>
      </c>
      <c r="K267" s="363">
        <f t="shared" si="33"/>
        <v>0</v>
      </c>
      <c r="L267" s="343"/>
      <c r="M267" s="343"/>
      <c r="N267" s="343"/>
      <c r="O267" s="367"/>
      <c r="P267" s="344"/>
      <c r="Q267" s="343"/>
      <c r="R267" s="345"/>
      <c r="S267" s="16" t="s">
        <v>74</v>
      </c>
      <c r="T267" s="8">
        <v>16</v>
      </c>
      <c r="U267" s="343"/>
      <c r="V267" s="343"/>
      <c r="W267" s="343"/>
      <c r="X267" s="343"/>
      <c r="Y267" s="343"/>
      <c r="Z267" s="343"/>
      <c r="AA267" s="343"/>
      <c r="AB267" s="343"/>
      <c r="AC267" s="343"/>
      <c r="AD267" s="343"/>
      <c r="AE267" s="343"/>
      <c r="AF267" s="343"/>
      <c r="AG267" s="343"/>
      <c r="AH267" s="367"/>
      <c r="AI267" s="287"/>
      <c r="AJ267" s="343"/>
      <c r="AK267" s="345"/>
      <c r="AL267" s="16" t="s">
        <v>74</v>
      </c>
    </row>
    <row r="268" spans="1:38" s="22" customFormat="1" ht="12.75" customHeight="1" x14ac:dyDescent="0.2">
      <c r="A268" s="8">
        <v>17</v>
      </c>
      <c r="B268" s="343"/>
      <c r="C268" s="343"/>
      <c r="D268" s="343"/>
      <c r="E268" s="343"/>
      <c r="F268" s="345"/>
      <c r="G268" s="438"/>
      <c r="H268" s="287"/>
      <c r="I268" s="439"/>
      <c r="J268" s="364">
        <f t="shared" si="32"/>
        <v>0</v>
      </c>
      <c r="K268" s="363">
        <f t="shared" si="33"/>
        <v>0</v>
      </c>
      <c r="L268" s="343"/>
      <c r="M268" s="343"/>
      <c r="N268" s="343"/>
      <c r="O268" s="367"/>
      <c r="P268" s="344"/>
      <c r="Q268" s="343"/>
      <c r="R268" s="345"/>
      <c r="S268" s="16" t="s">
        <v>75</v>
      </c>
      <c r="T268" s="8">
        <v>17</v>
      </c>
      <c r="U268" s="343"/>
      <c r="V268" s="343"/>
      <c r="W268" s="343"/>
      <c r="X268" s="343"/>
      <c r="Y268" s="343"/>
      <c r="Z268" s="343"/>
      <c r="AA268" s="343"/>
      <c r="AB268" s="343"/>
      <c r="AC268" s="343"/>
      <c r="AD268" s="343"/>
      <c r="AE268" s="343"/>
      <c r="AF268" s="343"/>
      <c r="AG268" s="343"/>
      <c r="AH268" s="367"/>
      <c r="AI268" s="287"/>
      <c r="AJ268" s="343"/>
      <c r="AK268" s="345"/>
      <c r="AL268" s="16" t="s">
        <v>75</v>
      </c>
    </row>
    <row r="269" spans="1:38" s="22" customFormat="1" ht="12.75" customHeight="1" x14ac:dyDescent="0.2">
      <c r="A269" s="8">
        <v>18</v>
      </c>
      <c r="B269" s="343"/>
      <c r="C269" s="343"/>
      <c r="D269" s="343"/>
      <c r="E269" s="343"/>
      <c r="F269" s="345"/>
      <c r="G269" s="438"/>
      <c r="H269" s="287"/>
      <c r="I269" s="439"/>
      <c r="J269" s="364">
        <f t="shared" si="32"/>
        <v>0</v>
      </c>
      <c r="K269" s="363">
        <f t="shared" si="33"/>
        <v>0</v>
      </c>
      <c r="L269" s="343"/>
      <c r="M269" s="343"/>
      <c r="N269" s="343"/>
      <c r="O269" s="367"/>
      <c r="P269" s="344"/>
      <c r="Q269" s="343"/>
      <c r="R269" s="345"/>
      <c r="S269" s="16" t="s">
        <v>76</v>
      </c>
      <c r="T269" s="8">
        <v>18</v>
      </c>
      <c r="U269" s="343"/>
      <c r="V269" s="343"/>
      <c r="W269" s="343"/>
      <c r="X269" s="343"/>
      <c r="Y269" s="343"/>
      <c r="Z269" s="343"/>
      <c r="AA269" s="343"/>
      <c r="AB269" s="343"/>
      <c r="AC269" s="343"/>
      <c r="AD269" s="343"/>
      <c r="AE269" s="343"/>
      <c r="AF269" s="343"/>
      <c r="AG269" s="343"/>
      <c r="AH269" s="367"/>
      <c r="AI269" s="287"/>
      <c r="AJ269" s="343"/>
      <c r="AK269" s="345"/>
      <c r="AL269" s="16" t="s">
        <v>76</v>
      </c>
    </row>
    <row r="270" spans="1:38" s="22" customFormat="1" ht="12.75" customHeight="1" x14ac:dyDescent="0.2">
      <c r="A270" s="8">
        <v>19</v>
      </c>
      <c r="B270" s="343"/>
      <c r="C270" s="343"/>
      <c r="D270" s="343"/>
      <c r="E270" s="343"/>
      <c r="F270" s="345"/>
      <c r="G270" s="438"/>
      <c r="H270" s="287"/>
      <c r="I270" s="439"/>
      <c r="J270" s="364">
        <f t="shared" si="32"/>
        <v>0</v>
      </c>
      <c r="K270" s="363">
        <f t="shared" si="33"/>
        <v>0</v>
      </c>
      <c r="L270" s="343"/>
      <c r="M270" s="343"/>
      <c r="N270" s="343"/>
      <c r="O270" s="367"/>
      <c r="P270" s="344"/>
      <c r="Q270" s="343"/>
      <c r="R270" s="345"/>
      <c r="S270" s="16" t="s">
        <v>77</v>
      </c>
      <c r="T270" s="8">
        <v>19</v>
      </c>
      <c r="U270" s="343"/>
      <c r="V270" s="343"/>
      <c r="W270" s="343"/>
      <c r="X270" s="343"/>
      <c r="Y270" s="343"/>
      <c r="Z270" s="343"/>
      <c r="AA270" s="343"/>
      <c r="AB270" s="343"/>
      <c r="AC270" s="343"/>
      <c r="AD270" s="343"/>
      <c r="AE270" s="343"/>
      <c r="AF270" s="343"/>
      <c r="AG270" s="343"/>
      <c r="AH270" s="367"/>
      <c r="AI270" s="287"/>
      <c r="AJ270" s="343"/>
      <c r="AK270" s="345"/>
      <c r="AL270" s="16" t="s">
        <v>77</v>
      </c>
    </row>
    <row r="271" spans="1:38" s="22" customFormat="1" ht="12.75" customHeight="1" x14ac:dyDescent="0.2">
      <c r="A271" s="8">
        <v>20</v>
      </c>
      <c r="B271" s="343"/>
      <c r="C271" s="343"/>
      <c r="D271" s="343"/>
      <c r="E271" s="343"/>
      <c r="F271" s="345"/>
      <c r="G271" s="438"/>
      <c r="H271" s="287"/>
      <c r="I271" s="439"/>
      <c r="J271" s="364">
        <f t="shared" si="32"/>
        <v>0</v>
      </c>
      <c r="K271" s="363">
        <f t="shared" si="33"/>
        <v>0</v>
      </c>
      <c r="L271" s="343"/>
      <c r="M271" s="343"/>
      <c r="N271" s="343"/>
      <c r="O271" s="367"/>
      <c r="P271" s="344"/>
      <c r="Q271" s="343"/>
      <c r="R271" s="345"/>
      <c r="S271" s="16" t="s">
        <v>78</v>
      </c>
      <c r="T271" s="8">
        <v>20</v>
      </c>
      <c r="U271" s="343"/>
      <c r="V271" s="343"/>
      <c r="W271" s="343"/>
      <c r="X271" s="343"/>
      <c r="Y271" s="343"/>
      <c r="Z271" s="343"/>
      <c r="AA271" s="343"/>
      <c r="AB271" s="343"/>
      <c r="AC271" s="343"/>
      <c r="AD271" s="343"/>
      <c r="AE271" s="343"/>
      <c r="AF271" s="343"/>
      <c r="AG271" s="343"/>
      <c r="AH271" s="367"/>
      <c r="AI271" s="287"/>
      <c r="AJ271" s="343"/>
      <c r="AK271" s="345"/>
      <c r="AL271" s="16" t="s">
        <v>78</v>
      </c>
    </row>
    <row r="272" spans="1:38" s="22" customFormat="1" ht="12.75" customHeight="1" x14ac:dyDescent="0.2">
      <c r="A272" s="8">
        <v>21</v>
      </c>
      <c r="B272" s="343"/>
      <c r="C272" s="343"/>
      <c r="D272" s="343"/>
      <c r="E272" s="343"/>
      <c r="F272" s="345"/>
      <c r="G272" s="438"/>
      <c r="H272" s="287"/>
      <c r="I272" s="439"/>
      <c r="J272" s="364">
        <f t="shared" si="32"/>
        <v>0</v>
      </c>
      <c r="K272" s="363">
        <f t="shared" si="33"/>
        <v>0</v>
      </c>
      <c r="L272" s="343"/>
      <c r="M272" s="343"/>
      <c r="N272" s="343"/>
      <c r="O272" s="367"/>
      <c r="P272" s="344"/>
      <c r="Q272" s="343"/>
      <c r="R272" s="345"/>
      <c r="S272" s="16" t="s">
        <v>79</v>
      </c>
      <c r="T272" s="8">
        <v>21</v>
      </c>
      <c r="U272" s="343"/>
      <c r="V272" s="343"/>
      <c r="W272" s="343"/>
      <c r="X272" s="343"/>
      <c r="Y272" s="343"/>
      <c r="Z272" s="343"/>
      <c r="AA272" s="343"/>
      <c r="AB272" s="343"/>
      <c r="AC272" s="343"/>
      <c r="AD272" s="343"/>
      <c r="AE272" s="343"/>
      <c r="AF272" s="343"/>
      <c r="AG272" s="343"/>
      <c r="AH272" s="367"/>
      <c r="AI272" s="287"/>
      <c r="AJ272" s="343"/>
      <c r="AK272" s="345"/>
      <c r="AL272" s="16" t="s">
        <v>79</v>
      </c>
    </row>
    <row r="273" spans="1:38" s="22" customFormat="1" ht="12.75" customHeight="1" x14ac:dyDescent="0.2">
      <c r="A273" s="8">
        <v>22</v>
      </c>
      <c r="B273" s="343"/>
      <c r="C273" s="343"/>
      <c r="D273" s="343"/>
      <c r="E273" s="343"/>
      <c r="F273" s="345"/>
      <c r="G273" s="438"/>
      <c r="H273" s="287"/>
      <c r="I273" s="439"/>
      <c r="J273" s="364">
        <f t="shared" si="32"/>
        <v>0</v>
      </c>
      <c r="K273" s="363">
        <f t="shared" si="33"/>
        <v>0</v>
      </c>
      <c r="L273" s="343"/>
      <c r="M273" s="343"/>
      <c r="N273" s="343"/>
      <c r="O273" s="367"/>
      <c r="P273" s="344"/>
      <c r="Q273" s="343"/>
      <c r="R273" s="345"/>
      <c r="S273" s="16" t="s">
        <v>80</v>
      </c>
      <c r="T273" s="8">
        <v>22</v>
      </c>
      <c r="U273" s="343"/>
      <c r="V273" s="343"/>
      <c r="W273" s="343"/>
      <c r="X273" s="343"/>
      <c r="Y273" s="343"/>
      <c r="Z273" s="343"/>
      <c r="AA273" s="343"/>
      <c r="AB273" s="343"/>
      <c r="AC273" s="343"/>
      <c r="AD273" s="343"/>
      <c r="AE273" s="343"/>
      <c r="AF273" s="343"/>
      <c r="AG273" s="343"/>
      <c r="AH273" s="367"/>
      <c r="AI273" s="287"/>
      <c r="AJ273" s="343"/>
      <c r="AK273" s="345"/>
      <c r="AL273" s="16" t="s">
        <v>80</v>
      </c>
    </row>
    <row r="274" spans="1:38" s="22" customFormat="1" ht="12.75" customHeight="1" x14ac:dyDescent="0.2">
      <c r="A274" s="8">
        <v>23</v>
      </c>
      <c r="B274" s="343"/>
      <c r="C274" s="343"/>
      <c r="D274" s="343"/>
      <c r="E274" s="343"/>
      <c r="F274" s="345"/>
      <c r="G274" s="438"/>
      <c r="H274" s="287"/>
      <c r="I274" s="439"/>
      <c r="J274" s="364">
        <f t="shared" si="32"/>
        <v>0</v>
      </c>
      <c r="K274" s="363">
        <f t="shared" si="33"/>
        <v>0</v>
      </c>
      <c r="L274" s="343"/>
      <c r="M274" s="343"/>
      <c r="N274" s="343"/>
      <c r="O274" s="367"/>
      <c r="P274" s="344"/>
      <c r="Q274" s="343"/>
      <c r="R274" s="345"/>
      <c r="S274" s="16" t="s">
        <v>81</v>
      </c>
      <c r="T274" s="8">
        <v>23</v>
      </c>
      <c r="U274" s="343"/>
      <c r="V274" s="343"/>
      <c r="W274" s="343"/>
      <c r="X274" s="343"/>
      <c r="Y274" s="343"/>
      <c r="Z274" s="343"/>
      <c r="AA274" s="343"/>
      <c r="AB274" s="343"/>
      <c r="AC274" s="343"/>
      <c r="AD274" s="343"/>
      <c r="AE274" s="343"/>
      <c r="AF274" s="343"/>
      <c r="AG274" s="343"/>
      <c r="AH274" s="367"/>
      <c r="AI274" s="287"/>
      <c r="AJ274" s="343"/>
      <c r="AK274" s="345"/>
      <c r="AL274" s="16" t="s">
        <v>81</v>
      </c>
    </row>
    <row r="275" spans="1:38" s="22" customFormat="1" ht="12.75" customHeight="1" x14ac:dyDescent="0.2">
      <c r="A275" s="8">
        <v>24</v>
      </c>
      <c r="B275" s="343"/>
      <c r="C275" s="343"/>
      <c r="D275" s="343"/>
      <c r="E275" s="343"/>
      <c r="F275" s="345"/>
      <c r="G275" s="438"/>
      <c r="H275" s="287"/>
      <c r="I275" s="439"/>
      <c r="J275" s="364">
        <f t="shared" si="32"/>
        <v>0</v>
      </c>
      <c r="K275" s="363">
        <f t="shared" si="33"/>
        <v>0</v>
      </c>
      <c r="L275" s="343"/>
      <c r="M275" s="343"/>
      <c r="N275" s="343"/>
      <c r="O275" s="367"/>
      <c r="P275" s="344"/>
      <c r="Q275" s="343"/>
      <c r="R275" s="345"/>
      <c r="S275" s="16" t="s">
        <v>82</v>
      </c>
      <c r="T275" s="8">
        <v>24</v>
      </c>
      <c r="U275" s="343"/>
      <c r="V275" s="343"/>
      <c r="W275" s="343"/>
      <c r="X275" s="343"/>
      <c r="Y275" s="343"/>
      <c r="Z275" s="343"/>
      <c r="AA275" s="343"/>
      <c r="AB275" s="343"/>
      <c r="AC275" s="343"/>
      <c r="AD275" s="343"/>
      <c r="AE275" s="343"/>
      <c r="AF275" s="343"/>
      <c r="AG275" s="343"/>
      <c r="AH275" s="367"/>
      <c r="AI275" s="287"/>
      <c r="AJ275" s="343"/>
      <c r="AK275" s="345"/>
      <c r="AL275" s="16" t="s">
        <v>82</v>
      </c>
    </row>
    <row r="276" spans="1:38" s="22" customFormat="1" ht="12.75" customHeight="1" x14ac:dyDescent="0.2">
      <c r="A276" s="8">
        <v>25</v>
      </c>
      <c r="B276" s="343"/>
      <c r="C276" s="343"/>
      <c r="D276" s="343"/>
      <c r="E276" s="343"/>
      <c r="F276" s="345"/>
      <c r="G276" s="438"/>
      <c r="H276" s="287"/>
      <c r="I276" s="439"/>
      <c r="J276" s="364">
        <f t="shared" si="32"/>
        <v>0</v>
      </c>
      <c r="K276" s="363">
        <f t="shared" si="33"/>
        <v>0</v>
      </c>
      <c r="L276" s="343"/>
      <c r="M276" s="343"/>
      <c r="N276" s="343"/>
      <c r="O276" s="367"/>
      <c r="P276" s="344"/>
      <c r="Q276" s="343"/>
      <c r="R276" s="345"/>
      <c r="S276" s="16" t="s">
        <v>83</v>
      </c>
      <c r="T276" s="8">
        <v>25</v>
      </c>
      <c r="U276" s="343"/>
      <c r="V276" s="343"/>
      <c r="W276" s="343"/>
      <c r="X276" s="343"/>
      <c r="Y276" s="343"/>
      <c r="Z276" s="343"/>
      <c r="AA276" s="343"/>
      <c r="AB276" s="343"/>
      <c r="AC276" s="343"/>
      <c r="AD276" s="343"/>
      <c r="AE276" s="343"/>
      <c r="AF276" s="343"/>
      <c r="AG276" s="343"/>
      <c r="AH276" s="367"/>
      <c r="AI276" s="287"/>
      <c r="AJ276" s="343"/>
      <c r="AK276" s="345"/>
      <c r="AL276" s="16" t="s">
        <v>83</v>
      </c>
    </row>
    <row r="277" spans="1:38" s="22" customFormat="1" ht="12.75" customHeight="1" x14ac:dyDescent="0.2">
      <c r="A277" s="8">
        <v>26</v>
      </c>
      <c r="B277" s="343"/>
      <c r="C277" s="343"/>
      <c r="D277" s="343"/>
      <c r="E277" s="343"/>
      <c r="F277" s="345"/>
      <c r="G277" s="438"/>
      <c r="H277" s="287"/>
      <c r="I277" s="439"/>
      <c r="J277" s="364">
        <f t="shared" si="32"/>
        <v>0</v>
      </c>
      <c r="K277" s="363">
        <f t="shared" si="33"/>
        <v>0</v>
      </c>
      <c r="L277" s="343"/>
      <c r="M277" s="343"/>
      <c r="N277" s="343"/>
      <c r="O277" s="367"/>
      <c r="P277" s="344"/>
      <c r="Q277" s="343"/>
      <c r="R277" s="345"/>
      <c r="S277" s="16" t="s">
        <v>84</v>
      </c>
      <c r="T277" s="8">
        <v>26</v>
      </c>
      <c r="U277" s="343"/>
      <c r="V277" s="343"/>
      <c r="W277" s="343"/>
      <c r="X277" s="343"/>
      <c r="Y277" s="343"/>
      <c r="Z277" s="343"/>
      <c r="AA277" s="343"/>
      <c r="AB277" s="343"/>
      <c r="AC277" s="343"/>
      <c r="AD277" s="343"/>
      <c r="AE277" s="343"/>
      <c r="AF277" s="343"/>
      <c r="AG277" s="343"/>
      <c r="AH277" s="367"/>
      <c r="AI277" s="287"/>
      <c r="AJ277" s="343"/>
      <c r="AK277" s="345"/>
      <c r="AL277" s="16" t="s">
        <v>84</v>
      </c>
    </row>
    <row r="278" spans="1:38" s="22" customFormat="1" ht="12.75" customHeight="1" x14ac:dyDescent="0.2">
      <c r="A278" s="8">
        <v>27</v>
      </c>
      <c r="B278" s="343"/>
      <c r="C278" s="343"/>
      <c r="D278" s="343"/>
      <c r="E278" s="343"/>
      <c r="F278" s="345"/>
      <c r="G278" s="438"/>
      <c r="H278" s="287"/>
      <c r="I278" s="439"/>
      <c r="J278" s="364">
        <f t="shared" si="32"/>
        <v>0</v>
      </c>
      <c r="K278" s="363">
        <f t="shared" si="33"/>
        <v>0</v>
      </c>
      <c r="L278" s="343"/>
      <c r="M278" s="343"/>
      <c r="N278" s="343"/>
      <c r="O278" s="367"/>
      <c r="P278" s="344"/>
      <c r="Q278" s="343"/>
      <c r="R278" s="345"/>
      <c r="S278" s="16" t="s">
        <v>85</v>
      </c>
      <c r="T278" s="8">
        <v>27</v>
      </c>
      <c r="U278" s="343"/>
      <c r="V278" s="343"/>
      <c r="W278" s="343"/>
      <c r="X278" s="343"/>
      <c r="Y278" s="343"/>
      <c r="Z278" s="343"/>
      <c r="AA278" s="343"/>
      <c r="AB278" s="343"/>
      <c r="AC278" s="343"/>
      <c r="AD278" s="343"/>
      <c r="AE278" s="343"/>
      <c r="AF278" s="343"/>
      <c r="AG278" s="343"/>
      <c r="AH278" s="367"/>
      <c r="AI278" s="287"/>
      <c r="AJ278" s="343"/>
      <c r="AK278" s="345"/>
      <c r="AL278" s="16" t="s">
        <v>85</v>
      </c>
    </row>
    <row r="279" spans="1:38" s="22" customFormat="1" ht="12.75" customHeight="1" x14ac:dyDescent="0.2">
      <c r="A279" s="8">
        <v>28</v>
      </c>
      <c r="B279" s="343"/>
      <c r="C279" s="343"/>
      <c r="D279" s="343"/>
      <c r="E279" s="343"/>
      <c r="F279" s="345"/>
      <c r="G279" s="438"/>
      <c r="H279" s="287"/>
      <c r="I279" s="439"/>
      <c r="J279" s="364">
        <f t="shared" si="32"/>
        <v>0</v>
      </c>
      <c r="K279" s="363">
        <f t="shared" si="33"/>
        <v>0</v>
      </c>
      <c r="L279" s="343"/>
      <c r="M279" s="343"/>
      <c r="N279" s="343"/>
      <c r="O279" s="367"/>
      <c r="P279" s="344"/>
      <c r="Q279" s="343"/>
      <c r="R279" s="345"/>
      <c r="S279" s="16" t="s">
        <v>86</v>
      </c>
      <c r="T279" s="8">
        <v>28</v>
      </c>
      <c r="U279" s="343"/>
      <c r="V279" s="343"/>
      <c r="W279" s="343"/>
      <c r="X279" s="343"/>
      <c r="Y279" s="343"/>
      <c r="Z279" s="343"/>
      <c r="AA279" s="343"/>
      <c r="AB279" s="343"/>
      <c r="AC279" s="343"/>
      <c r="AD279" s="343"/>
      <c r="AE279" s="343"/>
      <c r="AF279" s="343"/>
      <c r="AG279" s="343"/>
      <c r="AH279" s="367"/>
      <c r="AI279" s="287"/>
      <c r="AJ279" s="343"/>
      <c r="AK279" s="345"/>
      <c r="AL279" s="16" t="s">
        <v>86</v>
      </c>
    </row>
    <row r="280" spans="1:38" s="22" customFormat="1" ht="12.75" customHeight="1" x14ac:dyDescent="0.2">
      <c r="A280" s="8">
        <v>29</v>
      </c>
      <c r="B280" s="343"/>
      <c r="C280" s="343"/>
      <c r="D280" s="343"/>
      <c r="E280" s="343"/>
      <c r="F280" s="345"/>
      <c r="G280" s="438"/>
      <c r="H280" s="287"/>
      <c r="I280" s="439"/>
      <c r="J280" s="364">
        <f t="shared" si="32"/>
        <v>0</v>
      </c>
      <c r="K280" s="363">
        <f t="shared" si="33"/>
        <v>0</v>
      </c>
      <c r="L280" s="343"/>
      <c r="M280" s="343"/>
      <c r="N280" s="343"/>
      <c r="O280" s="367"/>
      <c r="P280" s="344"/>
      <c r="Q280" s="343"/>
      <c r="R280" s="345"/>
      <c r="S280" s="16" t="s">
        <v>87</v>
      </c>
      <c r="T280" s="8">
        <v>29</v>
      </c>
      <c r="U280" s="343"/>
      <c r="V280" s="343"/>
      <c r="W280" s="343"/>
      <c r="X280" s="347"/>
      <c r="Y280" s="343"/>
      <c r="Z280" s="343"/>
      <c r="AA280" s="343"/>
      <c r="AB280" s="343"/>
      <c r="AC280" s="343"/>
      <c r="AD280" s="343"/>
      <c r="AE280" s="343"/>
      <c r="AF280" s="343"/>
      <c r="AG280" s="343"/>
      <c r="AH280" s="367"/>
      <c r="AI280" s="287"/>
      <c r="AJ280" s="343"/>
      <c r="AK280" s="345"/>
      <c r="AL280" s="16" t="s">
        <v>87</v>
      </c>
    </row>
    <row r="281" spans="1:38" s="22" customFormat="1" ht="12.75" customHeight="1" x14ac:dyDescent="0.2">
      <c r="A281" s="8">
        <v>30</v>
      </c>
      <c r="B281" s="343"/>
      <c r="C281" s="343"/>
      <c r="D281" s="343"/>
      <c r="E281" s="343"/>
      <c r="F281" s="345"/>
      <c r="G281" s="442"/>
      <c r="H281" s="287"/>
      <c r="I281" s="439"/>
      <c r="J281" s="364">
        <f t="shared" si="32"/>
        <v>0</v>
      </c>
      <c r="K281" s="363">
        <f t="shared" si="33"/>
        <v>0</v>
      </c>
      <c r="L281" s="343"/>
      <c r="M281" s="343"/>
      <c r="N281" s="343"/>
      <c r="O281" s="367"/>
      <c r="P281" s="344"/>
      <c r="Q281" s="343"/>
      <c r="R281" s="345"/>
      <c r="S281" s="16" t="s">
        <v>88</v>
      </c>
      <c r="T281" s="8">
        <v>30</v>
      </c>
      <c r="U281" s="343"/>
      <c r="V281" s="343"/>
      <c r="W281" s="343"/>
      <c r="X281" s="343"/>
      <c r="Y281" s="343"/>
      <c r="Z281" s="343"/>
      <c r="AA281" s="343"/>
      <c r="AB281" s="343"/>
      <c r="AC281" s="343"/>
      <c r="AD281" s="343"/>
      <c r="AE281" s="343"/>
      <c r="AF281" s="343"/>
      <c r="AG281" s="343"/>
      <c r="AH281" s="367"/>
      <c r="AI281" s="287"/>
      <c r="AJ281" s="343"/>
      <c r="AK281" s="345"/>
      <c r="AL281" s="16" t="s">
        <v>88</v>
      </c>
    </row>
    <row r="282" spans="1:38" s="22" customFormat="1" ht="12.75" customHeight="1" x14ac:dyDescent="0.2">
      <c r="A282" s="19">
        <v>31</v>
      </c>
      <c r="B282" s="349"/>
      <c r="C282" s="349"/>
      <c r="D282" s="349"/>
      <c r="E282" s="349"/>
      <c r="F282" s="351"/>
      <c r="G282" s="443"/>
      <c r="H282" s="289"/>
      <c r="I282" s="444"/>
      <c r="J282" s="445">
        <f t="shared" si="32"/>
        <v>0</v>
      </c>
      <c r="K282" s="365">
        <f t="shared" si="33"/>
        <v>0</v>
      </c>
      <c r="L282" s="349"/>
      <c r="M282" s="349"/>
      <c r="N282" s="349"/>
      <c r="O282" s="369"/>
      <c r="P282" s="350"/>
      <c r="Q282" s="349"/>
      <c r="R282" s="351"/>
      <c r="S282" s="20" t="s">
        <v>89</v>
      </c>
      <c r="T282" s="19">
        <v>31</v>
      </c>
      <c r="U282" s="349"/>
      <c r="V282" s="349"/>
      <c r="W282" s="349"/>
      <c r="X282" s="349"/>
      <c r="Y282" s="349"/>
      <c r="Z282" s="349"/>
      <c r="AA282" s="349"/>
      <c r="AB282" s="349"/>
      <c r="AC282" s="349"/>
      <c r="AD282" s="349"/>
      <c r="AE282" s="349"/>
      <c r="AF282" s="349"/>
      <c r="AG282" s="349"/>
      <c r="AH282" s="369"/>
      <c r="AI282" s="289"/>
      <c r="AJ282" s="349"/>
      <c r="AK282" s="351"/>
      <c r="AL282" s="20" t="s">
        <v>89</v>
      </c>
    </row>
    <row r="283" spans="1:38" s="297" customFormat="1" ht="12.75" customHeight="1" thickBot="1" x14ac:dyDescent="0.25">
      <c r="A283" s="298"/>
      <c r="B283" s="360">
        <f>SUM(B251:B282)</f>
        <v>0</v>
      </c>
      <c r="C283" s="360">
        <f>SUM(C251:C282)</f>
        <v>0</v>
      </c>
      <c r="D283" s="360">
        <f>SUM(D251:D282)</f>
        <v>0</v>
      </c>
      <c r="E283" s="361">
        <f>SUM(E251:E282)</f>
        <v>0</v>
      </c>
      <c r="F283" s="362">
        <f>SUM(F251:F282)</f>
        <v>0</v>
      </c>
      <c r="G283" s="299"/>
      <c r="H283" s="299" t="s">
        <v>90</v>
      </c>
      <c r="I283" s="314">
        <f>COUNTA(I252:I282)</f>
        <v>0</v>
      </c>
      <c r="J283" s="360">
        <f t="shared" ref="J283:R283" si="34">SUM(J251:J282)</f>
        <v>0</v>
      </c>
      <c r="K283" s="360">
        <f t="shared" si="34"/>
        <v>0</v>
      </c>
      <c r="L283" s="360">
        <f t="shared" si="34"/>
        <v>0</v>
      </c>
      <c r="M283" s="360">
        <f t="shared" si="34"/>
        <v>0</v>
      </c>
      <c r="N283" s="360">
        <f t="shared" si="34"/>
        <v>0</v>
      </c>
      <c r="O283" s="361">
        <f t="shared" si="34"/>
        <v>0</v>
      </c>
      <c r="P283" s="361">
        <f t="shared" si="34"/>
        <v>0</v>
      </c>
      <c r="Q283" s="360">
        <f t="shared" si="34"/>
        <v>0</v>
      </c>
      <c r="R283" s="366">
        <f t="shared" si="34"/>
        <v>0</v>
      </c>
      <c r="S283" s="300"/>
      <c r="T283" s="298"/>
      <c r="U283" s="360">
        <f t="shared" ref="U283:AH283" si="35">SUM(U251:U282)</f>
        <v>0</v>
      </c>
      <c r="V283" s="360">
        <f t="shared" si="35"/>
        <v>0</v>
      </c>
      <c r="W283" s="360">
        <f t="shared" si="35"/>
        <v>0</v>
      </c>
      <c r="X283" s="360">
        <f t="shared" si="35"/>
        <v>0</v>
      </c>
      <c r="Y283" s="360">
        <f t="shared" si="35"/>
        <v>0</v>
      </c>
      <c r="Z283" s="360">
        <f t="shared" si="35"/>
        <v>0</v>
      </c>
      <c r="AA283" s="360">
        <f t="shared" si="35"/>
        <v>0</v>
      </c>
      <c r="AB283" s="360">
        <f t="shared" si="35"/>
        <v>0</v>
      </c>
      <c r="AC283" s="360">
        <f t="shared" si="35"/>
        <v>0</v>
      </c>
      <c r="AD283" s="360">
        <f t="shared" si="35"/>
        <v>0</v>
      </c>
      <c r="AE283" s="360">
        <f t="shared" si="35"/>
        <v>0</v>
      </c>
      <c r="AF283" s="360">
        <f t="shared" si="35"/>
        <v>0</v>
      </c>
      <c r="AG283" s="360">
        <f t="shared" si="35"/>
        <v>0</v>
      </c>
      <c r="AH283" s="362">
        <f t="shared" si="35"/>
        <v>0</v>
      </c>
      <c r="AI283" s="301"/>
      <c r="AJ283" s="360">
        <f>SUM(AJ251:AJ282)</f>
        <v>0</v>
      </c>
      <c r="AK283" s="366">
        <f>SUM(AK251:AK282)</f>
        <v>0</v>
      </c>
      <c r="AL283" s="300"/>
    </row>
    <row r="284" spans="1:38" ht="12.75" customHeight="1" thickTop="1" x14ac:dyDescent="0.2">
      <c r="A284" s="40"/>
      <c r="B284" s="40"/>
      <c r="C284" s="40"/>
      <c r="D284" s="40"/>
      <c r="E284" s="40"/>
      <c r="F284" s="40"/>
      <c r="G284" s="41"/>
      <c r="H284" s="40"/>
      <c r="I284" s="42"/>
      <c r="J284" s="40"/>
      <c r="K284" s="40"/>
      <c r="L284" s="66"/>
      <c r="M284" s="66"/>
      <c r="N284" s="66"/>
      <c r="O284" s="66"/>
      <c r="P284" s="66"/>
      <c r="Q284" s="66"/>
      <c r="R284" s="66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/>
    </row>
    <row r="285" spans="1:38" s="22" customFormat="1" ht="12.75" customHeight="1" x14ac:dyDescent="0.2">
      <c r="G285" s="23"/>
      <c r="H285" s="22" t="s">
        <v>167</v>
      </c>
      <c r="J285" s="342">
        <f>SUM(J283-K283)</f>
        <v>0</v>
      </c>
      <c r="L285" s="62"/>
      <c r="M285" s="62"/>
      <c r="N285" s="62"/>
      <c r="O285" s="62"/>
      <c r="P285" s="62"/>
      <c r="Q285" s="62"/>
      <c r="R285" s="62"/>
    </row>
    <row r="286" spans="1:38" ht="12.75" customHeight="1" thickBot="1" x14ac:dyDescent="0.25">
      <c r="A286" s="22"/>
      <c r="B286" s="22"/>
      <c r="C286" s="22"/>
      <c r="D286" s="22"/>
      <c r="E286" s="22"/>
      <c r="F286" s="22"/>
      <c r="G286" s="189"/>
      <c r="H286" s="190"/>
      <c r="I286" s="190"/>
      <c r="J286" s="63"/>
      <c r="K286" s="63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</row>
    <row r="287" spans="1:38" s="120" customFormat="1" ht="12.75" customHeight="1" x14ac:dyDescent="0.2">
      <c r="A287" s="110"/>
      <c r="B287" s="110"/>
      <c r="C287" s="110"/>
      <c r="D287" s="110"/>
      <c r="E287" s="110"/>
      <c r="F287" s="111"/>
      <c r="G287" s="112"/>
      <c r="H287" s="113"/>
      <c r="I287" s="114"/>
      <c r="J287" s="114"/>
      <c r="K287" s="493" t="s">
        <v>164</v>
      </c>
      <c r="L287" s="494"/>
      <c r="M287" s="494"/>
      <c r="N287" s="494"/>
      <c r="O287" s="495"/>
      <c r="P287" s="495"/>
      <c r="Q287" s="115"/>
      <c r="R287" s="110"/>
      <c r="S287" s="110"/>
      <c r="T287" s="524" t="s">
        <v>476</v>
      </c>
      <c r="U287" s="501"/>
      <c r="V287" s="501"/>
      <c r="W287" s="502"/>
      <c r="X287" s="110"/>
      <c r="Y287" s="524" t="s">
        <v>476</v>
      </c>
      <c r="Z287" s="501"/>
      <c r="AA287" s="501"/>
      <c r="AB287" s="502"/>
      <c r="AC287" s="110"/>
      <c r="AD287" s="110"/>
      <c r="AE287" s="110"/>
      <c r="AF287" s="110"/>
      <c r="AG287" s="110"/>
      <c r="AH287" s="110"/>
      <c r="AI287" s="110"/>
      <c r="AJ287" s="110"/>
      <c r="AK287" s="110"/>
    </row>
    <row r="288" spans="1:38" s="120" customFormat="1" ht="12.75" customHeight="1" x14ac:dyDescent="0.2">
      <c r="A288" s="110"/>
      <c r="B288" s="485" t="s">
        <v>397</v>
      </c>
      <c r="C288" s="486"/>
      <c r="D288" s="486"/>
      <c r="E288" s="487"/>
      <c r="F288" s="116"/>
      <c r="G288" s="113"/>
      <c r="H288" s="114"/>
      <c r="I288" s="114"/>
      <c r="J288" s="114"/>
      <c r="K288" s="503" t="s">
        <v>128</v>
      </c>
      <c r="L288" s="504"/>
      <c r="M288" s="504"/>
      <c r="N288" s="504"/>
      <c r="O288" s="498"/>
      <c r="P288" s="498"/>
      <c r="Q288" s="118"/>
      <c r="R288" s="110"/>
      <c r="S288" s="110"/>
      <c r="T288" s="119" t="s">
        <v>243</v>
      </c>
      <c r="U288" s="525">
        <f>JULY!U288</f>
        <v>0</v>
      </c>
      <c r="V288" s="525"/>
      <c r="W288" s="526"/>
      <c r="X288" s="110"/>
      <c r="Y288" s="119" t="s">
        <v>239</v>
      </c>
      <c r="Z288" s="525">
        <f>JULY!Z288</f>
        <v>0</v>
      </c>
      <c r="AA288" s="525"/>
      <c r="AB288" s="526"/>
      <c r="AC288" s="110"/>
      <c r="AD288" s="110"/>
      <c r="AE288" s="110"/>
      <c r="AF288" s="110"/>
      <c r="AG288" s="110"/>
      <c r="AH288" s="110"/>
      <c r="AI288" s="110"/>
      <c r="AJ288" s="110"/>
      <c r="AK288" s="110"/>
    </row>
    <row r="289" spans="1:37" s="120" customFormat="1" ht="12.75" customHeight="1" thickBot="1" x14ac:dyDescent="0.25">
      <c r="A289" s="110"/>
      <c r="B289" s="121" t="s">
        <v>398</v>
      </c>
      <c r="C289" s="122" t="s">
        <v>129</v>
      </c>
      <c r="D289" s="123" t="s">
        <v>398</v>
      </c>
      <c r="E289" s="124" t="s">
        <v>129</v>
      </c>
      <c r="F289" s="488"/>
      <c r="G289" s="489"/>
      <c r="H289" s="496"/>
      <c r="I289" s="496"/>
      <c r="J289" s="114"/>
      <c r="K289" s="490" t="s">
        <v>165</v>
      </c>
      <c r="L289" s="491"/>
      <c r="M289" s="491"/>
      <c r="N289" s="491"/>
      <c r="O289" s="499">
        <f>J21</f>
        <v>0</v>
      </c>
      <c r="P289" s="499"/>
      <c r="Q289" s="118"/>
      <c r="R289" s="110"/>
      <c r="S289" s="110"/>
      <c r="T289" s="119" t="s">
        <v>207</v>
      </c>
      <c r="U289" s="525">
        <f>JULY!U289</f>
        <v>0</v>
      </c>
      <c r="V289" s="525"/>
      <c r="W289" s="526"/>
      <c r="X289" s="110"/>
      <c r="Y289" s="119" t="s">
        <v>207</v>
      </c>
      <c r="Z289" s="525">
        <f>JULY!Z289</f>
        <v>0</v>
      </c>
      <c r="AA289" s="525"/>
      <c r="AB289" s="526"/>
      <c r="AC289" s="110"/>
      <c r="AD289" s="110"/>
      <c r="AE289" s="110"/>
      <c r="AF289" s="110"/>
      <c r="AG289" s="110"/>
      <c r="AH289" s="110"/>
      <c r="AI289" s="110"/>
      <c r="AJ289" s="110"/>
      <c r="AK289" s="110"/>
    </row>
    <row r="290" spans="1:37" s="120" customFormat="1" ht="12.75" customHeight="1" x14ac:dyDescent="0.2">
      <c r="A290" s="110"/>
      <c r="B290" s="446"/>
      <c r="C290" s="316">
        <v>0</v>
      </c>
      <c r="D290" s="448"/>
      <c r="E290" s="317">
        <v>0</v>
      </c>
      <c r="F290" s="489"/>
      <c r="G290" s="489"/>
      <c r="H290" s="496"/>
      <c r="I290" s="496"/>
      <c r="J290" s="114"/>
      <c r="K290" s="497" t="s">
        <v>130</v>
      </c>
      <c r="L290" s="498"/>
      <c r="M290" s="498"/>
      <c r="N290" s="498"/>
      <c r="O290" s="499">
        <f>J7</f>
        <v>0</v>
      </c>
      <c r="P290" s="499"/>
      <c r="Q290" s="118"/>
      <c r="R290" s="110"/>
      <c r="S290" s="110"/>
      <c r="T290" s="119" t="s">
        <v>254</v>
      </c>
      <c r="U290" s="525">
        <f>JULY!U290</f>
        <v>0</v>
      </c>
      <c r="V290" s="525"/>
      <c r="W290" s="526"/>
      <c r="X290" s="110"/>
      <c r="Y290" s="119" t="s">
        <v>254</v>
      </c>
      <c r="Z290" s="525">
        <f>JULY!Z290</f>
        <v>0</v>
      </c>
      <c r="AA290" s="525"/>
      <c r="AB290" s="526"/>
      <c r="AC290" s="110"/>
      <c r="AD290" s="110"/>
      <c r="AE290" s="110"/>
      <c r="AF290" s="110"/>
      <c r="AG290" s="110"/>
      <c r="AH290" s="110"/>
      <c r="AI290" s="110"/>
      <c r="AJ290" s="110"/>
      <c r="AK290" s="110"/>
    </row>
    <row r="291" spans="1:37" s="120" customFormat="1" ht="12.75" customHeight="1" x14ac:dyDescent="0.2">
      <c r="A291" s="110"/>
      <c r="B291" s="446"/>
      <c r="C291" s="316">
        <v>0</v>
      </c>
      <c r="D291" s="448"/>
      <c r="E291" s="317">
        <v>0</v>
      </c>
      <c r="F291" s="489"/>
      <c r="G291" s="489"/>
      <c r="H291" s="496"/>
      <c r="I291" s="496"/>
      <c r="J291" s="114"/>
      <c r="K291" s="497" t="s">
        <v>132</v>
      </c>
      <c r="L291" s="498"/>
      <c r="M291" s="498"/>
      <c r="N291" s="498"/>
      <c r="O291" s="499">
        <f>SUM(O289:P290)</f>
        <v>0</v>
      </c>
      <c r="P291" s="499"/>
      <c r="Q291" s="118"/>
      <c r="R291" s="110"/>
      <c r="S291" s="110"/>
      <c r="T291" s="119" t="s">
        <v>208</v>
      </c>
      <c r="U291" s="517">
        <f>JULY!U295</f>
        <v>0</v>
      </c>
      <c r="V291" s="517"/>
      <c r="W291" s="118"/>
      <c r="X291" s="110"/>
      <c r="Y291" s="119" t="s">
        <v>208</v>
      </c>
      <c r="Z291" s="517">
        <f>JULY!Z295</f>
        <v>0</v>
      </c>
      <c r="AA291" s="517"/>
      <c r="AB291" s="118"/>
      <c r="AC291" s="110"/>
      <c r="AD291" s="110"/>
      <c r="AE291" s="110"/>
      <c r="AF291" s="110"/>
      <c r="AG291" s="110"/>
      <c r="AH291" s="110"/>
      <c r="AI291" s="110"/>
      <c r="AJ291" s="110"/>
      <c r="AK291" s="110"/>
    </row>
    <row r="292" spans="1:37" s="120" customFormat="1" ht="12.75" customHeight="1" x14ac:dyDescent="0.2">
      <c r="A292" s="110"/>
      <c r="B292" s="446"/>
      <c r="C292" s="316">
        <v>0</v>
      </c>
      <c r="D292" s="448"/>
      <c r="E292" s="317">
        <v>0</v>
      </c>
      <c r="F292" s="489"/>
      <c r="G292" s="489"/>
      <c r="H292" s="496"/>
      <c r="I292" s="496"/>
      <c r="J292" s="114"/>
      <c r="K292" s="497" t="s">
        <v>133</v>
      </c>
      <c r="L292" s="498"/>
      <c r="M292" s="498"/>
      <c r="N292" s="498"/>
      <c r="O292" s="499">
        <f>K283</f>
        <v>0</v>
      </c>
      <c r="P292" s="499"/>
      <c r="Q292" s="118"/>
      <c r="R292" s="110"/>
      <c r="S292" s="110"/>
      <c r="T292" s="119" t="s">
        <v>209</v>
      </c>
      <c r="U292" s="509">
        <v>0</v>
      </c>
      <c r="V292" s="509"/>
      <c r="W292" s="118"/>
      <c r="X292" s="110"/>
      <c r="Y292" s="119" t="s">
        <v>209</v>
      </c>
      <c r="Z292" s="509">
        <v>0</v>
      </c>
      <c r="AA292" s="509"/>
      <c r="AB292" s="118"/>
      <c r="AC292" s="110"/>
      <c r="AD292" s="110"/>
      <c r="AE292" s="110"/>
      <c r="AF292" s="110"/>
      <c r="AG292" s="110"/>
      <c r="AH292" s="110"/>
      <c r="AI292" s="110"/>
      <c r="AJ292" s="110"/>
      <c r="AK292" s="110"/>
    </row>
    <row r="293" spans="1:37" s="120" customFormat="1" ht="12.75" customHeight="1" x14ac:dyDescent="0.2">
      <c r="A293" s="110"/>
      <c r="B293" s="446"/>
      <c r="C293" s="316">
        <v>0</v>
      </c>
      <c r="D293" s="448"/>
      <c r="E293" s="317">
        <v>0</v>
      </c>
      <c r="F293" s="489"/>
      <c r="G293" s="489"/>
      <c r="H293" s="496"/>
      <c r="I293" s="496"/>
      <c r="J293" s="114"/>
      <c r="K293" s="497" t="s">
        <v>134</v>
      </c>
      <c r="L293" s="498"/>
      <c r="M293" s="498"/>
      <c r="N293" s="498"/>
      <c r="O293" s="512"/>
      <c r="P293" s="512"/>
      <c r="Q293" s="118" t="s">
        <v>191</v>
      </c>
      <c r="R293" s="110"/>
      <c r="S293" s="110"/>
      <c r="T293" s="119" t="s">
        <v>210</v>
      </c>
      <c r="U293" s="509">
        <v>0</v>
      </c>
      <c r="V293" s="509"/>
      <c r="W293" s="118"/>
      <c r="X293" s="110"/>
      <c r="Y293" s="119" t="s">
        <v>210</v>
      </c>
      <c r="Z293" s="509">
        <v>0</v>
      </c>
      <c r="AA293" s="509"/>
      <c r="AB293" s="118"/>
      <c r="AC293" s="110"/>
      <c r="AD293" s="110"/>
      <c r="AE293" s="110"/>
      <c r="AF293" s="110"/>
      <c r="AG293" s="110"/>
      <c r="AH293" s="110"/>
      <c r="AI293" s="110"/>
      <c r="AJ293" s="110"/>
      <c r="AK293" s="110"/>
    </row>
    <row r="294" spans="1:37" s="120" customFormat="1" ht="12.75" customHeight="1" x14ac:dyDescent="0.2">
      <c r="A294" s="110"/>
      <c r="B294" s="446"/>
      <c r="C294" s="316">
        <v>0</v>
      </c>
      <c r="D294" s="448"/>
      <c r="E294" s="317">
        <v>0</v>
      </c>
      <c r="F294" s="489"/>
      <c r="G294" s="489"/>
      <c r="H294" s="496"/>
      <c r="I294" s="496"/>
      <c r="J294" s="114"/>
      <c r="K294" s="510" t="s">
        <v>166</v>
      </c>
      <c r="L294" s="511"/>
      <c r="M294" s="511"/>
      <c r="N294" s="511"/>
      <c r="O294" s="499">
        <f>SUM(O291-O292+O293)</f>
        <v>0</v>
      </c>
      <c r="P294" s="499"/>
      <c r="Q294" s="118"/>
      <c r="R294" s="110"/>
      <c r="S294" s="110"/>
      <c r="T294" s="119" t="s">
        <v>211</v>
      </c>
      <c r="U294" s="509">
        <v>0</v>
      </c>
      <c r="V294" s="509"/>
      <c r="W294" s="118"/>
      <c r="X294" s="110"/>
      <c r="Y294" s="119" t="s">
        <v>211</v>
      </c>
      <c r="Z294" s="509">
        <v>0</v>
      </c>
      <c r="AA294" s="509"/>
      <c r="AB294" s="118"/>
      <c r="AC294" s="110"/>
      <c r="AD294" s="110"/>
      <c r="AE294" s="110"/>
      <c r="AF294" s="110"/>
      <c r="AG294" s="110"/>
      <c r="AH294" s="110"/>
      <c r="AI294" s="110"/>
      <c r="AJ294" s="110"/>
      <c r="AK294" s="110"/>
    </row>
    <row r="295" spans="1:37" s="120" customFormat="1" ht="12.75" customHeight="1" x14ac:dyDescent="0.2">
      <c r="A295" s="110"/>
      <c r="B295" s="446"/>
      <c r="C295" s="316">
        <v>0</v>
      </c>
      <c r="D295" s="448"/>
      <c r="E295" s="317">
        <v>0</v>
      </c>
      <c r="F295" s="489"/>
      <c r="G295" s="489"/>
      <c r="H295" s="496"/>
      <c r="I295" s="496"/>
      <c r="J295" s="114"/>
      <c r="K295" s="497"/>
      <c r="L295" s="498"/>
      <c r="M295" s="498"/>
      <c r="N295" s="498"/>
      <c r="O295" s="499"/>
      <c r="P295" s="499"/>
      <c r="Q295" s="118"/>
      <c r="R295" s="110"/>
      <c r="S295" s="110"/>
      <c r="T295" s="119" t="s">
        <v>225</v>
      </c>
      <c r="U295" s="517">
        <f>U291+U292+U293-U294</f>
        <v>0</v>
      </c>
      <c r="V295" s="517"/>
      <c r="W295" s="118"/>
      <c r="X295" s="110"/>
      <c r="Y295" s="119" t="s">
        <v>225</v>
      </c>
      <c r="Z295" s="517">
        <f>Z291+Z292+Z293-Z294</f>
        <v>0</v>
      </c>
      <c r="AA295" s="517"/>
      <c r="AB295" s="118"/>
      <c r="AC295" s="110"/>
      <c r="AD295" s="110"/>
      <c r="AE295" s="110"/>
      <c r="AF295" s="110"/>
      <c r="AG295" s="110"/>
      <c r="AH295" s="110"/>
      <c r="AI295" s="110"/>
      <c r="AJ295" s="110"/>
      <c r="AK295" s="110"/>
    </row>
    <row r="296" spans="1:37" s="120" customFormat="1" ht="12.75" customHeight="1" x14ac:dyDescent="0.2">
      <c r="A296" s="110"/>
      <c r="B296" s="446"/>
      <c r="C296" s="316">
        <v>0</v>
      </c>
      <c r="D296" s="448"/>
      <c r="E296" s="317">
        <v>0</v>
      </c>
      <c r="F296" s="112"/>
      <c r="G296" s="114"/>
      <c r="H296" s="125"/>
      <c r="I296" s="125"/>
      <c r="J296" s="114"/>
      <c r="K296" s="497"/>
      <c r="L296" s="498"/>
      <c r="M296" s="498"/>
      <c r="N296" s="498"/>
      <c r="O296" s="499"/>
      <c r="P296" s="499"/>
      <c r="Q296" s="118"/>
      <c r="R296" s="110"/>
      <c r="S296" s="110"/>
      <c r="T296" s="126"/>
      <c r="U296" s="111"/>
      <c r="V296" s="111"/>
      <c r="W296" s="118"/>
      <c r="X296" s="110"/>
      <c r="Y296" s="126"/>
      <c r="Z296" s="111"/>
      <c r="AA296" s="111"/>
      <c r="AB296" s="118"/>
      <c r="AC296" s="110"/>
      <c r="AD296" s="110"/>
      <c r="AE296" s="110"/>
      <c r="AF296" s="110"/>
      <c r="AG296" s="110"/>
      <c r="AH296" s="110"/>
      <c r="AI296" s="110"/>
      <c r="AJ296" s="110"/>
      <c r="AK296" s="110"/>
    </row>
    <row r="297" spans="1:37" s="120" customFormat="1" ht="12.75" customHeight="1" x14ac:dyDescent="0.2">
      <c r="A297" s="110"/>
      <c r="B297" s="446"/>
      <c r="C297" s="316">
        <v>0</v>
      </c>
      <c r="D297" s="448"/>
      <c r="E297" s="317">
        <v>0</v>
      </c>
      <c r="F297" s="112"/>
      <c r="G297" s="114"/>
      <c r="H297" s="125"/>
      <c r="I297" s="125"/>
      <c r="J297" s="114"/>
      <c r="K297" s="510" t="s">
        <v>168</v>
      </c>
      <c r="L297" s="511"/>
      <c r="M297" s="511"/>
      <c r="N297" s="511"/>
      <c r="O297" s="512"/>
      <c r="P297" s="512"/>
      <c r="Q297" s="118"/>
      <c r="R297" s="110"/>
      <c r="S297" s="110"/>
      <c r="T297" s="126"/>
      <c r="U297" s="111"/>
      <c r="V297" s="111"/>
      <c r="W297" s="118"/>
      <c r="X297" s="110"/>
      <c r="Y297" s="126"/>
      <c r="Z297" s="111"/>
      <c r="AA297" s="111"/>
      <c r="AB297" s="118"/>
      <c r="AC297" s="110"/>
      <c r="AD297" s="110"/>
      <c r="AE297" s="110"/>
      <c r="AF297" s="110"/>
      <c r="AG297" s="110"/>
      <c r="AH297" s="110"/>
      <c r="AI297" s="110"/>
      <c r="AJ297" s="110"/>
      <c r="AK297" s="110"/>
    </row>
    <row r="298" spans="1:37" s="120" customFormat="1" ht="12.75" customHeight="1" x14ac:dyDescent="0.2">
      <c r="A298" s="110"/>
      <c r="B298" s="446"/>
      <c r="C298" s="316">
        <v>0</v>
      </c>
      <c r="D298" s="448"/>
      <c r="E298" s="317">
        <v>0</v>
      </c>
      <c r="F298" s="513"/>
      <c r="G298" s="489"/>
      <c r="H298" s="496"/>
      <c r="I298" s="496"/>
      <c r="J298" s="114"/>
      <c r="K298" s="497" t="s">
        <v>131</v>
      </c>
      <c r="L298" s="498"/>
      <c r="M298" s="498"/>
      <c r="N298" s="498"/>
      <c r="O298" s="512"/>
      <c r="P298" s="512"/>
      <c r="Q298" s="118"/>
      <c r="R298" s="110"/>
      <c r="S298" s="110"/>
      <c r="T298" s="119" t="s">
        <v>244</v>
      </c>
      <c r="U298" s="525">
        <f>JULY!U298</f>
        <v>0</v>
      </c>
      <c r="V298" s="525"/>
      <c r="W298" s="526"/>
      <c r="X298" s="110"/>
      <c r="Y298" s="119" t="s">
        <v>240</v>
      </c>
      <c r="Z298" s="525">
        <f>JULY!Z298</f>
        <v>0</v>
      </c>
      <c r="AA298" s="525"/>
      <c r="AB298" s="526"/>
      <c r="AC298" s="110"/>
      <c r="AD298" s="110"/>
      <c r="AE298" s="110"/>
      <c r="AF298" s="110"/>
      <c r="AG298" s="110"/>
      <c r="AH298" s="110"/>
      <c r="AI298" s="110"/>
      <c r="AJ298" s="110"/>
      <c r="AK298" s="110"/>
    </row>
    <row r="299" spans="1:37" s="120" customFormat="1" ht="12.75" customHeight="1" x14ac:dyDescent="0.2">
      <c r="A299" s="110"/>
      <c r="B299" s="446"/>
      <c r="C299" s="316">
        <v>0</v>
      </c>
      <c r="D299" s="448"/>
      <c r="E299" s="317">
        <v>0</v>
      </c>
      <c r="F299" s="513"/>
      <c r="G299" s="489"/>
      <c r="H299" s="496"/>
      <c r="I299" s="496"/>
      <c r="J299" s="114"/>
      <c r="K299" s="497" t="s">
        <v>399</v>
      </c>
      <c r="L299" s="498"/>
      <c r="M299" s="498"/>
      <c r="N299" s="498"/>
      <c r="O299" s="499">
        <f>G328</f>
        <v>0</v>
      </c>
      <c r="P299" s="499"/>
      <c r="Q299" s="118"/>
      <c r="R299" s="137" t="s">
        <v>234</v>
      </c>
      <c r="S299" s="110"/>
      <c r="T299" s="119" t="s">
        <v>207</v>
      </c>
      <c r="U299" s="525">
        <f>JULY!U299</f>
        <v>0</v>
      </c>
      <c r="V299" s="525"/>
      <c r="W299" s="526"/>
      <c r="X299" s="110"/>
      <c r="Y299" s="119" t="s">
        <v>207</v>
      </c>
      <c r="Z299" s="525">
        <f>JULY!Z299</f>
        <v>0</v>
      </c>
      <c r="AA299" s="525"/>
      <c r="AB299" s="526"/>
      <c r="AC299" s="110"/>
      <c r="AD299" s="110"/>
      <c r="AE299" s="110"/>
      <c r="AF299" s="110"/>
      <c r="AG299" s="110"/>
      <c r="AH299" s="110"/>
      <c r="AI299" s="110"/>
      <c r="AJ299" s="110"/>
      <c r="AK299" s="110"/>
    </row>
    <row r="300" spans="1:37" s="120" customFormat="1" ht="12.75" customHeight="1" x14ac:dyDescent="0.2">
      <c r="A300" s="110"/>
      <c r="B300" s="446"/>
      <c r="C300" s="316">
        <v>0</v>
      </c>
      <c r="D300" s="448"/>
      <c r="E300" s="317">
        <v>0</v>
      </c>
      <c r="F300" s="112"/>
      <c r="G300" s="114"/>
      <c r="H300" s="496"/>
      <c r="I300" s="496"/>
      <c r="J300" s="114"/>
      <c r="K300" s="497" t="s">
        <v>134</v>
      </c>
      <c r="L300" s="498"/>
      <c r="M300" s="498"/>
      <c r="N300" s="498"/>
      <c r="O300" s="512"/>
      <c r="P300" s="512"/>
      <c r="Q300" s="118" t="s">
        <v>191</v>
      </c>
      <c r="R300" s="341">
        <f>SUM(E2-O301)</f>
        <v>0</v>
      </c>
      <c r="S300" s="110"/>
      <c r="T300" s="119" t="s">
        <v>254</v>
      </c>
      <c r="U300" s="525">
        <f>JULY!U300</f>
        <v>0</v>
      </c>
      <c r="V300" s="525"/>
      <c r="W300" s="526"/>
      <c r="X300" s="110"/>
      <c r="Y300" s="119" t="s">
        <v>254</v>
      </c>
      <c r="Z300" s="525">
        <f>JULY!Z300</f>
        <v>0</v>
      </c>
      <c r="AA300" s="525"/>
      <c r="AB300" s="526"/>
      <c r="AC300" s="110"/>
      <c r="AD300" s="110"/>
      <c r="AE300" s="110"/>
      <c r="AF300" s="110"/>
      <c r="AG300" s="110"/>
      <c r="AH300" s="110"/>
      <c r="AI300" s="110"/>
      <c r="AJ300" s="110"/>
      <c r="AK300" s="110"/>
    </row>
    <row r="301" spans="1:37" s="120" customFormat="1" ht="12.75" customHeight="1" x14ac:dyDescent="0.2">
      <c r="A301" s="110"/>
      <c r="B301" s="446"/>
      <c r="C301" s="316">
        <v>0</v>
      </c>
      <c r="D301" s="448"/>
      <c r="E301" s="317">
        <v>0</v>
      </c>
      <c r="F301" s="112"/>
      <c r="G301" s="114"/>
      <c r="H301" s="496"/>
      <c r="I301" s="496"/>
      <c r="J301" s="114"/>
      <c r="K301" s="510" t="s">
        <v>386</v>
      </c>
      <c r="L301" s="511"/>
      <c r="M301" s="511"/>
      <c r="N301" s="511"/>
      <c r="O301" s="499">
        <f>SUM(O297-O299+O300+O298)</f>
        <v>0</v>
      </c>
      <c r="P301" s="499"/>
      <c r="Q301" s="118"/>
      <c r="R301" s="110"/>
      <c r="S301" s="110"/>
      <c r="T301" s="119" t="s">
        <v>208</v>
      </c>
      <c r="U301" s="517">
        <f>JULY!U305</f>
        <v>0</v>
      </c>
      <c r="V301" s="517"/>
      <c r="W301" s="118"/>
      <c r="X301" s="110"/>
      <c r="Y301" s="119" t="s">
        <v>208</v>
      </c>
      <c r="Z301" s="517">
        <f>JULY!Z305</f>
        <v>0</v>
      </c>
      <c r="AA301" s="517"/>
      <c r="AB301" s="118"/>
      <c r="AC301" s="110"/>
      <c r="AD301" s="110"/>
      <c r="AE301" s="110"/>
      <c r="AF301" s="110"/>
      <c r="AG301" s="110"/>
      <c r="AH301" s="110"/>
      <c r="AI301" s="110"/>
      <c r="AJ301" s="110"/>
      <c r="AK301" s="110"/>
    </row>
    <row r="302" spans="1:37" s="120" customFormat="1" ht="12.75" customHeight="1" thickBot="1" x14ac:dyDescent="0.25">
      <c r="A302" s="110"/>
      <c r="B302" s="446"/>
      <c r="C302" s="316">
        <v>0</v>
      </c>
      <c r="D302" s="448"/>
      <c r="E302" s="317">
        <v>0</v>
      </c>
      <c r="F302" s="112"/>
      <c r="G302" s="114"/>
      <c r="H302" s="114"/>
      <c r="I302" s="114"/>
      <c r="J302" s="114"/>
      <c r="K302" s="514"/>
      <c r="L302" s="515"/>
      <c r="M302" s="515"/>
      <c r="N302" s="515"/>
      <c r="O302" s="516"/>
      <c r="P302" s="516"/>
      <c r="Q302" s="127"/>
      <c r="R302" s="110"/>
      <c r="S302" s="110"/>
      <c r="T302" s="119" t="s">
        <v>209</v>
      </c>
      <c r="U302" s="509">
        <v>0</v>
      </c>
      <c r="V302" s="509"/>
      <c r="W302" s="118"/>
      <c r="X302" s="110"/>
      <c r="Y302" s="119" t="s">
        <v>209</v>
      </c>
      <c r="Z302" s="509">
        <v>0</v>
      </c>
      <c r="AA302" s="509"/>
      <c r="AB302" s="118"/>
      <c r="AC302" s="110"/>
      <c r="AD302" s="110"/>
      <c r="AE302" s="110"/>
      <c r="AF302" s="110"/>
      <c r="AG302" s="110"/>
      <c r="AH302" s="110"/>
      <c r="AI302" s="110"/>
      <c r="AJ302" s="110"/>
      <c r="AK302" s="110"/>
    </row>
    <row r="303" spans="1:37" s="120" customFormat="1" ht="12.75" customHeight="1" x14ac:dyDescent="0.2">
      <c r="A303" s="110"/>
      <c r="B303" s="446"/>
      <c r="C303" s="316">
        <v>0</v>
      </c>
      <c r="D303" s="448"/>
      <c r="E303" s="317">
        <v>0</v>
      </c>
      <c r="F303" s="128"/>
      <c r="G303" s="129"/>
      <c r="H303" s="129"/>
      <c r="I303" s="129"/>
      <c r="J303" s="129"/>
      <c r="K303" s="110"/>
      <c r="L303" s="110"/>
      <c r="M303" s="110"/>
      <c r="N303" s="110"/>
      <c r="O303" s="130"/>
      <c r="P303" s="130"/>
      <c r="Q303" s="110"/>
      <c r="R303" s="110"/>
      <c r="S303" s="110"/>
      <c r="T303" s="119" t="s">
        <v>210</v>
      </c>
      <c r="U303" s="509">
        <v>0</v>
      </c>
      <c r="V303" s="509"/>
      <c r="W303" s="118"/>
      <c r="X303" s="110"/>
      <c r="Y303" s="119" t="s">
        <v>210</v>
      </c>
      <c r="Z303" s="509">
        <v>0</v>
      </c>
      <c r="AA303" s="509"/>
      <c r="AB303" s="118"/>
      <c r="AC303" s="110"/>
      <c r="AD303" s="110"/>
      <c r="AE303" s="110"/>
      <c r="AF303" s="110"/>
      <c r="AG303" s="110"/>
      <c r="AH303" s="110"/>
      <c r="AI303" s="110"/>
      <c r="AJ303" s="110"/>
      <c r="AK303" s="110"/>
    </row>
    <row r="304" spans="1:37" s="120" customFormat="1" ht="12.75" customHeight="1" x14ac:dyDescent="0.2">
      <c r="A304" s="110"/>
      <c r="B304" s="446"/>
      <c r="C304" s="316">
        <v>0</v>
      </c>
      <c r="D304" s="448"/>
      <c r="E304" s="317">
        <v>0</v>
      </c>
      <c r="F304" s="128"/>
      <c r="G304" s="129"/>
      <c r="H304" s="129"/>
      <c r="I304" s="129"/>
      <c r="J304" s="129"/>
      <c r="K304" s="110"/>
      <c r="L304" s="110"/>
      <c r="M304" s="110"/>
      <c r="N304" s="110"/>
      <c r="O304" s="110"/>
      <c r="P304" s="110"/>
      <c r="Q304" s="110"/>
      <c r="R304" s="110"/>
      <c r="S304" s="110"/>
      <c r="T304" s="119" t="s">
        <v>211</v>
      </c>
      <c r="U304" s="509">
        <v>0</v>
      </c>
      <c r="V304" s="509"/>
      <c r="W304" s="118"/>
      <c r="X304" s="110"/>
      <c r="Y304" s="119" t="s">
        <v>211</v>
      </c>
      <c r="Z304" s="509">
        <v>0</v>
      </c>
      <c r="AA304" s="509"/>
      <c r="AB304" s="118"/>
      <c r="AC304" s="110"/>
      <c r="AD304" s="110"/>
      <c r="AE304" s="110"/>
      <c r="AF304" s="110"/>
      <c r="AG304" s="110"/>
      <c r="AH304" s="110"/>
      <c r="AI304" s="110"/>
      <c r="AJ304" s="110"/>
      <c r="AK304" s="110"/>
    </row>
    <row r="305" spans="1:37" s="120" customFormat="1" ht="12.75" customHeight="1" x14ac:dyDescent="0.2">
      <c r="A305" s="110"/>
      <c r="B305" s="446"/>
      <c r="C305" s="316">
        <v>0</v>
      </c>
      <c r="D305" s="448"/>
      <c r="E305" s="317">
        <v>0</v>
      </c>
      <c r="F305" s="128"/>
      <c r="G305" s="129"/>
      <c r="H305" s="129"/>
      <c r="I305" s="129"/>
      <c r="J305" s="129"/>
      <c r="K305" s="110"/>
      <c r="L305" s="110"/>
      <c r="M305" s="110"/>
      <c r="N305" s="110"/>
      <c r="O305" s="110"/>
      <c r="P305" s="110"/>
      <c r="Q305" s="110"/>
      <c r="R305" s="110"/>
      <c r="S305" s="110"/>
      <c r="T305" s="119" t="str">
        <f>T295</f>
        <v>AS OF 8/31</v>
      </c>
      <c r="U305" s="517">
        <f>U301+U302+U303-U304</f>
        <v>0</v>
      </c>
      <c r="V305" s="517"/>
      <c r="W305" s="118"/>
      <c r="X305" s="110"/>
      <c r="Y305" s="119" t="str">
        <f>Y295</f>
        <v>AS OF 8/31</v>
      </c>
      <c r="Z305" s="517">
        <f>Z301+Z302+Z303-Z304</f>
        <v>0</v>
      </c>
      <c r="AA305" s="517"/>
      <c r="AB305" s="118"/>
      <c r="AC305" s="110"/>
      <c r="AD305" s="110"/>
      <c r="AE305" s="110"/>
      <c r="AF305" s="110"/>
      <c r="AG305" s="110"/>
      <c r="AH305" s="110"/>
      <c r="AI305" s="110"/>
      <c r="AJ305" s="110"/>
      <c r="AK305" s="110"/>
    </row>
    <row r="306" spans="1:37" s="120" customFormat="1" ht="12.75" customHeight="1" x14ac:dyDescent="0.2">
      <c r="A306" s="110"/>
      <c r="B306" s="446"/>
      <c r="C306" s="316">
        <v>0</v>
      </c>
      <c r="D306" s="448"/>
      <c r="E306" s="317">
        <v>0</v>
      </c>
      <c r="F306" s="128"/>
      <c r="G306" s="129"/>
      <c r="H306" s="129"/>
      <c r="I306" s="129"/>
      <c r="J306" s="129"/>
      <c r="K306" s="110"/>
      <c r="L306" s="110"/>
      <c r="M306" s="110"/>
      <c r="N306" s="110"/>
      <c r="O306" s="110"/>
      <c r="P306" s="110"/>
      <c r="Q306" s="110"/>
      <c r="R306" s="110"/>
      <c r="S306" s="110"/>
      <c r="T306" s="126"/>
      <c r="U306" s="111"/>
      <c r="V306" s="111"/>
      <c r="W306" s="118"/>
      <c r="X306" s="110"/>
      <c r="Y306" s="126"/>
      <c r="Z306" s="111"/>
      <c r="AA306" s="111"/>
      <c r="AB306" s="118"/>
      <c r="AC306" s="110"/>
      <c r="AD306" s="110"/>
      <c r="AE306" s="110"/>
      <c r="AF306" s="110"/>
      <c r="AG306" s="110"/>
      <c r="AH306" s="110"/>
      <c r="AI306" s="110"/>
      <c r="AJ306" s="110"/>
      <c r="AK306" s="110"/>
    </row>
    <row r="307" spans="1:37" s="120" customFormat="1" ht="12.75" customHeight="1" x14ac:dyDescent="0.2">
      <c r="A307" s="110"/>
      <c r="B307" s="446"/>
      <c r="C307" s="316">
        <v>0</v>
      </c>
      <c r="D307" s="448"/>
      <c r="E307" s="317">
        <v>0</v>
      </c>
      <c r="F307" s="128"/>
      <c r="G307" s="129"/>
      <c r="H307" s="129"/>
      <c r="I307" s="129"/>
      <c r="J307" s="129"/>
      <c r="K307" s="110"/>
      <c r="L307" s="110"/>
      <c r="M307" s="110"/>
      <c r="N307" s="110"/>
      <c r="O307" s="110"/>
      <c r="P307" s="110"/>
      <c r="Q307" s="110"/>
      <c r="R307" s="110"/>
      <c r="S307" s="110"/>
      <c r="T307" s="126"/>
      <c r="U307" s="111"/>
      <c r="V307" s="111"/>
      <c r="W307" s="118"/>
      <c r="X307" s="110"/>
      <c r="Y307" s="126"/>
      <c r="Z307" s="111"/>
      <c r="AA307" s="111"/>
      <c r="AB307" s="118"/>
      <c r="AC307" s="110"/>
      <c r="AD307" s="110"/>
      <c r="AE307" s="110"/>
      <c r="AF307" s="110"/>
      <c r="AG307" s="110"/>
      <c r="AH307" s="110"/>
      <c r="AI307" s="110"/>
      <c r="AJ307" s="110"/>
      <c r="AK307" s="110"/>
    </row>
    <row r="308" spans="1:37" s="120" customFormat="1" ht="12.75" customHeight="1" x14ac:dyDescent="0.2">
      <c r="A308" s="110"/>
      <c r="B308" s="446"/>
      <c r="C308" s="316">
        <v>0</v>
      </c>
      <c r="D308" s="448"/>
      <c r="E308" s="317">
        <v>0</v>
      </c>
      <c r="F308" s="128"/>
      <c r="G308" s="129"/>
      <c r="H308" s="129"/>
      <c r="I308" s="129"/>
      <c r="J308" s="129"/>
      <c r="K308" s="110"/>
      <c r="L308" s="110"/>
      <c r="M308" s="110"/>
      <c r="N308" s="110"/>
      <c r="O308" s="110"/>
      <c r="P308" s="110"/>
      <c r="Q308" s="110"/>
      <c r="R308" s="110"/>
      <c r="S308" s="110"/>
      <c r="T308" s="119" t="s">
        <v>245</v>
      </c>
      <c r="U308" s="525">
        <f>JULY!U308</f>
        <v>0</v>
      </c>
      <c r="V308" s="525"/>
      <c r="W308" s="526"/>
      <c r="X308" s="110"/>
      <c r="Y308" s="119" t="s">
        <v>241</v>
      </c>
      <c r="Z308" s="525">
        <f>JULY!Z308</f>
        <v>0</v>
      </c>
      <c r="AA308" s="525"/>
      <c r="AB308" s="526"/>
      <c r="AC308" s="110"/>
      <c r="AD308" s="110"/>
      <c r="AE308" s="110"/>
      <c r="AF308" s="110"/>
      <c r="AG308" s="110"/>
      <c r="AH308" s="110"/>
      <c r="AI308" s="110"/>
      <c r="AJ308" s="110"/>
      <c r="AK308" s="110"/>
    </row>
    <row r="309" spans="1:37" s="120" customFormat="1" ht="12.75" customHeight="1" x14ac:dyDescent="0.2">
      <c r="A309" s="110"/>
      <c r="B309" s="446"/>
      <c r="C309" s="316">
        <v>0</v>
      </c>
      <c r="D309" s="448"/>
      <c r="E309" s="317">
        <v>0</v>
      </c>
      <c r="F309" s="128"/>
      <c r="G309" s="129"/>
      <c r="H309" s="129"/>
      <c r="I309" s="129"/>
      <c r="J309" s="129"/>
      <c r="K309" s="110"/>
      <c r="L309" s="110"/>
      <c r="M309" s="110"/>
      <c r="N309" s="110"/>
      <c r="O309" s="110"/>
      <c r="P309" s="110"/>
      <c r="Q309" s="110"/>
      <c r="R309" s="110"/>
      <c r="S309" s="110"/>
      <c r="T309" s="119" t="s">
        <v>207</v>
      </c>
      <c r="U309" s="525">
        <f>JULY!U309</f>
        <v>0</v>
      </c>
      <c r="V309" s="525"/>
      <c r="W309" s="526"/>
      <c r="X309" s="110"/>
      <c r="Y309" s="119" t="s">
        <v>207</v>
      </c>
      <c r="Z309" s="525">
        <f>JULY!Z309</f>
        <v>0</v>
      </c>
      <c r="AA309" s="525"/>
      <c r="AB309" s="526"/>
      <c r="AC309" s="110"/>
      <c r="AD309" s="110"/>
      <c r="AE309" s="110"/>
      <c r="AF309" s="110"/>
      <c r="AG309" s="110"/>
      <c r="AH309" s="110"/>
      <c r="AI309" s="110"/>
      <c r="AJ309" s="110"/>
      <c r="AK309" s="110"/>
    </row>
    <row r="310" spans="1:37" s="120" customFormat="1" ht="12.75" customHeight="1" x14ac:dyDescent="0.2">
      <c r="A310" s="110"/>
      <c r="B310" s="446"/>
      <c r="C310" s="316">
        <v>0</v>
      </c>
      <c r="D310" s="448"/>
      <c r="E310" s="317">
        <v>0</v>
      </c>
      <c r="F310" s="128"/>
      <c r="G310" s="129"/>
      <c r="H310" s="129"/>
      <c r="I310" s="129"/>
      <c r="J310" s="129"/>
      <c r="K310" s="110"/>
      <c r="L310" s="110"/>
      <c r="M310" s="110"/>
      <c r="N310" s="110"/>
      <c r="O310" s="110"/>
      <c r="P310" s="110"/>
      <c r="Q310" s="110"/>
      <c r="R310" s="110"/>
      <c r="S310" s="110"/>
      <c r="T310" s="119" t="s">
        <v>254</v>
      </c>
      <c r="U310" s="525">
        <f>JULY!U310</f>
        <v>0</v>
      </c>
      <c r="V310" s="525"/>
      <c r="W310" s="526"/>
      <c r="X310" s="110"/>
      <c r="Y310" s="119" t="s">
        <v>254</v>
      </c>
      <c r="Z310" s="525">
        <f>JULY!Z310</f>
        <v>0</v>
      </c>
      <c r="AA310" s="525"/>
      <c r="AB310" s="526"/>
      <c r="AC310" s="110"/>
      <c r="AD310" s="110"/>
      <c r="AE310" s="110"/>
      <c r="AF310" s="110"/>
      <c r="AG310" s="110"/>
      <c r="AH310" s="110"/>
      <c r="AI310" s="110"/>
      <c r="AJ310" s="110"/>
      <c r="AK310" s="110"/>
    </row>
    <row r="311" spans="1:37" s="120" customFormat="1" ht="12.75" customHeight="1" x14ac:dyDescent="0.2">
      <c r="A311" s="110"/>
      <c r="B311" s="446"/>
      <c r="C311" s="316">
        <v>0</v>
      </c>
      <c r="D311" s="448"/>
      <c r="E311" s="317">
        <v>0</v>
      </c>
      <c r="F311" s="128"/>
      <c r="G311" s="129"/>
      <c r="H311" s="129"/>
      <c r="I311" s="129"/>
      <c r="J311" s="129"/>
      <c r="K311" s="110"/>
      <c r="L311" s="110"/>
      <c r="M311" s="110"/>
      <c r="N311" s="110"/>
      <c r="O311" s="110"/>
      <c r="P311" s="110"/>
      <c r="Q311" s="110"/>
      <c r="R311" s="110"/>
      <c r="S311" s="110"/>
      <c r="T311" s="119" t="s">
        <v>208</v>
      </c>
      <c r="U311" s="517">
        <f>JULY!U315</f>
        <v>0</v>
      </c>
      <c r="V311" s="517"/>
      <c r="W311" s="118"/>
      <c r="X311" s="110"/>
      <c r="Y311" s="119" t="s">
        <v>208</v>
      </c>
      <c r="Z311" s="517">
        <f>JULY!Z315</f>
        <v>0</v>
      </c>
      <c r="AA311" s="517"/>
      <c r="AB311" s="118"/>
      <c r="AC311" s="110"/>
      <c r="AD311" s="110"/>
      <c r="AE311" s="110"/>
      <c r="AF311" s="110"/>
      <c r="AG311" s="110"/>
      <c r="AH311" s="110"/>
      <c r="AI311" s="110"/>
      <c r="AJ311" s="110"/>
      <c r="AK311" s="110"/>
    </row>
    <row r="312" spans="1:37" s="120" customFormat="1" ht="12.75" customHeight="1" x14ac:dyDescent="0.2">
      <c r="A312" s="110"/>
      <c r="B312" s="446"/>
      <c r="C312" s="316">
        <v>0</v>
      </c>
      <c r="D312" s="448"/>
      <c r="E312" s="317">
        <v>0</v>
      </c>
      <c r="F312" s="128"/>
      <c r="G312" s="129"/>
      <c r="H312" s="129"/>
      <c r="I312" s="129"/>
      <c r="J312" s="129"/>
      <c r="K312" s="110"/>
      <c r="L312" s="110"/>
      <c r="M312" s="110"/>
      <c r="N312" s="110"/>
      <c r="O312" s="110"/>
      <c r="P312" s="110"/>
      <c r="Q312" s="110"/>
      <c r="R312" s="110"/>
      <c r="S312" s="110"/>
      <c r="T312" s="119" t="s">
        <v>209</v>
      </c>
      <c r="U312" s="509">
        <v>0</v>
      </c>
      <c r="V312" s="509"/>
      <c r="W312" s="118"/>
      <c r="X312" s="110"/>
      <c r="Y312" s="119" t="s">
        <v>209</v>
      </c>
      <c r="Z312" s="509">
        <v>0</v>
      </c>
      <c r="AA312" s="509"/>
      <c r="AB312" s="118"/>
      <c r="AC312" s="110"/>
      <c r="AD312" s="110"/>
      <c r="AE312" s="110"/>
      <c r="AF312" s="110"/>
      <c r="AG312" s="110"/>
      <c r="AH312" s="110"/>
      <c r="AI312" s="110"/>
      <c r="AJ312" s="110"/>
      <c r="AK312" s="110"/>
    </row>
    <row r="313" spans="1:37" s="120" customFormat="1" ht="12.75" customHeight="1" x14ac:dyDescent="0.2">
      <c r="A313" s="110"/>
      <c r="B313" s="446"/>
      <c r="C313" s="316">
        <v>0</v>
      </c>
      <c r="D313" s="448"/>
      <c r="E313" s="317">
        <v>0</v>
      </c>
      <c r="F313" s="128"/>
      <c r="G313" s="129"/>
      <c r="H313" s="129"/>
      <c r="I313" s="129"/>
      <c r="J313" s="129"/>
      <c r="K313" s="110"/>
      <c r="L313" s="110"/>
      <c r="M313" s="110"/>
      <c r="N313" s="110"/>
      <c r="O313" s="110"/>
      <c r="P313" s="110"/>
      <c r="Q313" s="110"/>
      <c r="R313" s="110"/>
      <c r="S313" s="110"/>
      <c r="T313" s="119" t="s">
        <v>210</v>
      </c>
      <c r="U313" s="509">
        <v>0</v>
      </c>
      <c r="V313" s="509"/>
      <c r="W313" s="118"/>
      <c r="X313" s="110"/>
      <c r="Y313" s="119" t="s">
        <v>210</v>
      </c>
      <c r="Z313" s="509">
        <v>0</v>
      </c>
      <c r="AA313" s="509"/>
      <c r="AB313" s="118"/>
      <c r="AC313" s="110"/>
      <c r="AD313" s="110"/>
      <c r="AE313" s="110"/>
      <c r="AF313" s="110"/>
      <c r="AG313" s="110"/>
      <c r="AH313" s="110"/>
      <c r="AI313" s="110"/>
      <c r="AJ313" s="110"/>
      <c r="AK313" s="110"/>
    </row>
    <row r="314" spans="1:37" s="120" customFormat="1" ht="12.75" customHeight="1" x14ac:dyDescent="0.2">
      <c r="A314" s="110"/>
      <c r="B314" s="446"/>
      <c r="C314" s="316">
        <v>0</v>
      </c>
      <c r="D314" s="448"/>
      <c r="E314" s="317">
        <v>0</v>
      </c>
      <c r="F314" s="128"/>
      <c r="G314" s="129"/>
      <c r="H314" s="129"/>
      <c r="I314" s="129"/>
      <c r="J314" s="129"/>
      <c r="K314" s="110"/>
      <c r="L314" s="110"/>
      <c r="M314" s="110"/>
      <c r="N314" s="110"/>
      <c r="O314" s="110"/>
      <c r="P314" s="110"/>
      <c r="Q314" s="110"/>
      <c r="R314" s="110"/>
      <c r="S314" s="110"/>
      <c r="T314" s="119" t="s">
        <v>211</v>
      </c>
      <c r="U314" s="509">
        <v>0</v>
      </c>
      <c r="V314" s="509"/>
      <c r="W314" s="118"/>
      <c r="X314" s="110"/>
      <c r="Y314" s="119" t="s">
        <v>211</v>
      </c>
      <c r="Z314" s="509">
        <v>0</v>
      </c>
      <c r="AA314" s="509"/>
      <c r="AB314" s="118"/>
      <c r="AC314" s="110"/>
      <c r="AD314" s="110"/>
      <c r="AE314" s="110"/>
      <c r="AF314" s="110"/>
      <c r="AG314" s="110"/>
      <c r="AH314" s="110"/>
      <c r="AI314" s="110"/>
      <c r="AJ314" s="110"/>
      <c r="AK314" s="110"/>
    </row>
    <row r="315" spans="1:37" s="120" customFormat="1" ht="12.75" customHeight="1" x14ac:dyDescent="0.2">
      <c r="A315" s="110"/>
      <c r="B315" s="446"/>
      <c r="C315" s="316">
        <v>0</v>
      </c>
      <c r="D315" s="448"/>
      <c r="E315" s="317">
        <v>0</v>
      </c>
      <c r="F315" s="128"/>
      <c r="G315" s="129"/>
      <c r="H315" s="129"/>
      <c r="I315" s="129"/>
      <c r="J315" s="129"/>
      <c r="K315" s="110"/>
      <c r="L315" s="110"/>
      <c r="M315" s="110"/>
      <c r="N315" s="110"/>
      <c r="O315" s="110"/>
      <c r="P315" s="110"/>
      <c r="Q315" s="110"/>
      <c r="R315" s="110"/>
      <c r="S315" s="110"/>
      <c r="T315" s="119" t="str">
        <f>T305</f>
        <v>AS OF 8/31</v>
      </c>
      <c r="U315" s="517">
        <f>U311+U312+U313-U314</f>
        <v>0</v>
      </c>
      <c r="V315" s="517"/>
      <c r="W315" s="118"/>
      <c r="X315" s="110"/>
      <c r="Y315" s="119" t="str">
        <f>Y305</f>
        <v>AS OF 8/31</v>
      </c>
      <c r="Z315" s="517">
        <f>Z311+Z312+Z313-Z314</f>
        <v>0</v>
      </c>
      <c r="AA315" s="517"/>
      <c r="AB315" s="118"/>
      <c r="AC315" s="110"/>
      <c r="AD315" s="110"/>
      <c r="AE315" s="110"/>
      <c r="AF315" s="110"/>
      <c r="AG315" s="110"/>
      <c r="AH315" s="110"/>
      <c r="AI315" s="110"/>
      <c r="AJ315" s="110"/>
      <c r="AK315" s="110"/>
    </row>
    <row r="316" spans="1:37" s="120" customFormat="1" ht="12.75" customHeight="1" x14ac:dyDescent="0.2">
      <c r="A316" s="110"/>
      <c r="B316" s="446"/>
      <c r="C316" s="316">
        <v>0</v>
      </c>
      <c r="D316" s="448"/>
      <c r="E316" s="317">
        <v>0</v>
      </c>
      <c r="F316" s="128"/>
      <c r="G316" s="129"/>
      <c r="H316" s="129"/>
      <c r="I316" s="129"/>
      <c r="J316" s="129"/>
      <c r="K316" s="110"/>
      <c r="L316" s="110"/>
      <c r="M316" s="110"/>
      <c r="N316" s="110"/>
      <c r="O316" s="110"/>
      <c r="P316" s="110"/>
      <c r="Q316" s="110"/>
      <c r="R316" s="110"/>
      <c r="S316" s="110"/>
      <c r="T316" s="126"/>
      <c r="U316" s="111"/>
      <c r="V316" s="111"/>
      <c r="W316" s="118"/>
      <c r="X316" s="110"/>
      <c r="Y316" s="126"/>
      <c r="Z316" s="111"/>
      <c r="AA316" s="111"/>
      <c r="AB316" s="118"/>
      <c r="AC316" s="110"/>
      <c r="AD316" s="110"/>
      <c r="AE316" s="110"/>
      <c r="AF316" s="110"/>
      <c r="AG316" s="110"/>
      <c r="AH316" s="110"/>
      <c r="AI316" s="110"/>
      <c r="AJ316" s="110"/>
      <c r="AK316" s="110"/>
    </row>
    <row r="317" spans="1:37" s="120" customFormat="1" ht="12.75" customHeight="1" x14ac:dyDescent="0.2">
      <c r="A317" s="110"/>
      <c r="B317" s="446"/>
      <c r="C317" s="316">
        <v>0</v>
      </c>
      <c r="D317" s="448"/>
      <c r="E317" s="317">
        <v>0</v>
      </c>
      <c r="F317" s="128"/>
      <c r="G317" s="129"/>
      <c r="H317" s="129"/>
      <c r="I317" s="129"/>
      <c r="J317" s="129"/>
      <c r="K317" s="110"/>
      <c r="L317" s="110"/>
      <c r="M317" s="110"/>
      <c r="N317" s="110"/>
      <c r="O317" s="110"/>
      <c r="P317" s="110"/>
      <c r="Q317" s="110"/>
      <c r="R317" s="110"/>
      <c r="S317" s="110"/>
      <c r="T317" s="126"/>
      <c r="U317" s="111"/>
      <c r="V317" s="111"/>
      <c r="W317" s="118"/>
      <c r="X317" s="110"/>
      <c r="Y317" s="126"/>
      <c r="Z317" s="111"/>
      <c r="AA317" s="111"/>
      <c r="AB317" s="118"/>
      <c r="AC317" s="110"/>
      <c r="AD317" s="110"/>
      <c r="AE317" s="110"/>
      <c r="AF317" s="110"/>
      <c r="AG317" s="110"/>
      <c r="AH317" s="110"/>
      <c r="AI317" s="110"/>
      <c r="AJ317" s="110"/>
      <c r="AK317" s="110"/>
    </row>
    <row r="318" spans="1:37" s="120" customFormat="1" ht="12.75" customHeight="1" x14ac:dyDescent="0.2">
      <c r="A318" s="110"/>
      <c r="B318" s="446"/>
      <c r="C318" s="316">
        <v>0</v>
      </c>
      <c r="D318" s="448"/>
      <c r="E318" s="317">
        <v>0</v>
      </c>
      <c r="F318" s="128"/>
      <c r="G318" s="129"/>
      <c r="H318" s="129"/>
      <c r="I318" s="129"/>
      <c r="J318" s="129"/>
      <c r="K318" s="110"/>
      <c r="L318" s="110"/>
      <c r="M318" s="110"/>
      <c r="N318" s="110"/>
      <c r="O318" s="110"/>
      <c r="P318" s="110"/>
      <c r="Q318" s="110"/>
      <c r="R318" s="110"/>
      <c r="S318" s="110"/>
      <c r="T318" s="119" t="s">
        <v>246</v>
      </c>
      <c r="U318" s="525">
        <f>JULY!U318</f>
        <v>0</v>
      </c>
      <c r="V318" s="525"/>
      <c r="W318" s="526"/>
      <c r="X318" s="110"/>
      <c r="Y318" s="119" t="s">
        <v>242</v>
      </c>
      <c r="Z318" s="525">
        <f>JULY!Z318</f>
        <v>0</v>
      </c>
      <c r="AA318" s="525"/>
      <c r="AB318" s="526"/>
      <c r="AC318" s="110"/>
      <c r="AD318" s="110"/>
      <c r="AE318" s="110"/>
      <c r="AF318" s="110"/>
      <c r="AG318" s="110"/>
      <c r="AH318" s="110"/>
      <c r="AI318" s="110"/>
      <c r="AJ318" s="110"/>
      <c r="AK318" s="110"/>
    </row>
    <row r="319" spans="1:37" s="120" customFormat="1" ht="12.75" customHeight="1" x14ac:dyDescent="0.2">
      <c r="A319" s="110"/>
      <c r="B319" s="446"/>
      <c r="C319" s="316">
        <v>0</v>
      </c>
      <c r="D319" s="448"/>
      <c r="E319" s="317">
        <v>0</v>
      </c>
      <c r="F319" s="128"/>
      <c r="G319" s="129"/>
      <c r="H319" s="129"/>
      <c r="I319" s="129"/>
      <c r="J319" s="129"/>
      <c r="K319" s="110"/>
      <c r="L319" s="110"/>
      <c r="M319" s="110"/>
      <c r="N319" s="110"/>
      <c r="O319" s="110"/>
      <c r="P319" s="110"/>
      <c r="Q319" s="110"/>
      <c r="R319" s="110"/>
      <c r="S319" s="110"/>
      <c r="T319" s="119" t="s">
        <v>207</v>
      </c>
      <c r="U319" s="525">
        <f>JULY!U319</f>
        <v>0</v>
      </c>
      <c r="V319" s="525"/>
      <c r="W319" s="526"/>
      <c r="X319" s="110"/>
      <c r="Y319" s="119" t="s">
        <v>207</v>
      </c>
      <c r="Z319" s="525">
        <f>JULY!Z319</f>
        <v>0</v>
      </c>
      <c r="AA319" s="525"/>
      <c r="AB319" s="526"/>
      <c r="AC319" s="110"/>
      <c r="AD319" s="110"/>
      <c r="AE319" s="110"/>
      <c r="AF319" s="110"/>
      <c r="AG319" s="110"/>
      <c r="AH319" s="110"/>
      <c r="AI319" s="110"/>
      <c r="AJ319" s="110"/>
      <c r="AK319" s="110"/>
    </row>
    <row r="320" spans="1:37" s="120" customFormat="1" ht="12.75" customHeight="1" x14ac:dyDescent="0.2">
      <c r="A320" s="110"/>
      <c r="B320" s="446"/>
      <c r="C320" s="316">
        <v>0</v>
      </c>
      <c r="D320" s="448"/>
      <c r="E320" s="317">
        <v>0</v>
      </c>
      <c r="F320" s="128"/>
      <c r="G320" s="129"/>
      <c r="H320" s="129"/>
      <c r="I320" s="129"/>
      <c r="J320" s="129"/>
      <c r="K320" s="110"/>
      <c r="L320" s="110"/>
      <c r="M320" s="110"/>
      <c r="N320" s="110"/>
      <c r="O320" s="110"/>
      <c r="P320" s="110"/>
      <c r="Q320" s="110"/>
      <c r="R320" s="110"/>
      <c r="S320" s="110"/>
      <c r="T320" s="119" t="s">
        <v>254</v>
      </c>
      <c r="U320" s="525">
        <f>JULY!U320</f>
        <v>0</v>
      </c>
      <c r="V320" s="525"/>
      <c r="W320" s="526"/>
      <c r="X320" s="110"/>
      <c r="Y320" s="119" t="s">
        <v>254</v>
      </c>
      <c r="Z320" s="525">
        <f>JULY!Z320</f>
        <v>0</v>
      </c>
      <c r="AA320" s="525"/>
      <c r="AB320" s="526"/>
      <c r="AC320" s="110"/>
      <c r="AD320" s="110"/>
      <c r="AE320" s="110"/>
      <c r="AF320" s="110"/>
      <c r="AG320" s="110"/>
      <c r="AH320" s="110"/>
      <c r="AI320" s="110"/>
      <c r="AJ320" s="110"/>
      <c r="AK320" s="110"/>
    </row>
    <row r="321" spans="1:37" s="120" customFormat="1" ht="12.75" customHeight="1" x14ac:dyDescent="0.2">
      <c r="A321" s="110"/>
      <c r="B321" s="446"/>
      <c r="C321" s="316">
        <v>0</v>
      </c>
      <c r="D321" s="448"/>
      <c r="E321" s="317">
        <v>0</v>
      </c>
      <c r="F321" s="128"/>
      <c r="G321" s="129"/>
      <c r="H321" s="129"/>
      <c r="I321" s="129"/>
      <c r="J321" s="129"/>
      <c r="K321" s="110"/>
      <c r="L321" s="110"/>
      <c r="M321" s="110"/>
      <c r="N321" s="110"/>
      <c r="O321" s="110"/>
      <c r="P321" s="110"/>
      <c r="Q321" s="110"/>
      <c r="R321" s="110"/>
      <c r="S321" s="110"/>
      <c r="T321" s="119" t="s">
        <v>208</v>
      </c>
      <c r="U321" s="517">
        <f>JULY!U325</f>
        <v>0</v>
      </c>
      <c r="V321" s="517"/>
      <c r="W321" s="118"/>
      <c r="X321" s="110"/>
      <c r="Y321" s="119" t="s">
        <v>208</v>
      </c>
      <c r="Z321" s="517">
        <f>JULY!Z325</f>
        <v>0</v>
      </c>
      <c r="AA321" s="517"/>
      <c r="AB321" s="118"/>
      <c r="AC321" s="110"/>
      <c r="AD321" s="110"/>
      <c r="AE321" s="110"/>
      <c r="AF321" s="110"/>
      <c r="AG321" s="110"/>
      <c r="AH321" s="110"/>
      <c r="AI321" s="110"/>
      <c r="AJ321" s="110"/>
      <c r="AK321" s="110"/>
    </row>
    <row r="322" spans="1:37" s="120" customFormat="1" ht="12.75" customHeight="1" x14ac:dyDescent="0.2">
      <c r="A322" s="110"/>
      <c r="B322" s="446"/>
      <c r="C322" s="316">
        <v>0</v>
      </c>
      <c r="D322" s="448"/>
      <c r="E322" s="317">
        <v>0</v>
      </c>
      <c r="F322" s="128"/>
      <c r="G322" s="129"/>
      <c r="H322" s="129"/>
      <c r="I322" s="129"/>
      <c r="J322" s="129"/>
      <c r="K322" s="110"/>
      <c r="L322" s="110"/>
      <c r="M322" s="110"/>
      <c r="N322" s="110"/>
      <c r="O322" s="110"/>
      <c r="P322" s="110"/>
      <c r="Q322" s="110"/>
      <c r="R322" s="110"/>
      <c r="S322" s="110"/>
      <c r="T322" s="119" t="s">
        <v>209</v>
      </c>
      <c r="U322" s="509">
        <v>0</v>
      </c>
      <c r="V322" s="509"/>
      <c r="W322" s="118"/>
      <c r="X322" s="110"/>
      <c r="Y322" s="119" t="s">
        <v>209</v>
      </c>
      <c r="Z322" s="509">
        <v>0</v>
      </c>
      <c r="AA322" s="509"/>
      <c r="AB322" s="118"/>
      <c r="AC322" s="110"/>
      <c r="AD322" s="110"/>
      <c r="AE322" s="110"/>
      <c r="AF322" s="110"/>
      <c r="AG322" s="110"/>
      <c r="AH322" s="110"/>
      <c r="AI322" s="110"/>
      <c r="AJ322" s="110"/>
      <c r="AK322" s="110"/>
    </row>
    <row r="323" spans="1:37" s="120" customFormat="1" ht="12.75" customHeight="1" x14ac:dyDescent="0.2">
      <c r="A323" s="110"/>
      <c r="B323" s="446"/>
      <c r="C323" s="316">
        <v>0</v>
      </c>
      <c r="D323" s="448"/>
      <c r="E323" s="317">
        <v>0</v>
      </c>
      <c r="F323" s="128"/>
      <c r="G323" s="129"/>
      <c r="H323" s="129"/>
      <c r="I323" s="129"/>
      <c r="J323" s="129"/>
      <c r="K323" s="110"/>
      <c r="L323" s="110"/>
      <c r="M323" s="110"/>
      <c r="N323" s="110"/>
      <c r="O323" s="110"/>
      <c r="P323" s="110"/>
      <c r="Q323" s="110"/>
      <c r="R323" s="110"/>
      <c r="S323" s="110"/>
      <c r="T323" s="119" t="s">
        <v>210</v>
      </c>
      <c r="U323" s="509">
        <v>0</v>
      </c>
      <c r="V323" s="509"/>
      <c r="W323" s="118"/>
      <c r="X323" s="110"/>
      <c r="Y323" s="119" t="s">
        <v>210</v>
      </c>
      <c r="Z323" s="509">
        <v>0</v>
      </c>
      <c r="AA323" s="509"/>
      <c r="AB323" s="118"/>
      <c r="AC323" s="110"/>
      <c r="AD323" s="110"/>
      <c r="AE323" s="110"/>
      <c r="AF323" s="110"/>
      <c r="AG323" s="110"/>
      <c r="AH323" s="110"/>
      <c r="AI323" s="110"/>
      <c r="AJ323" s="110"/>
      <c r="AK323" s="110"/>
    </row>
    <row r="324" spans="1:37" s="120" customFormat="1" ht="12.75" customHeight="1" x14ac:dyDescent="0.2">
      <c r="A324" s="110"/>
      <c r="B324" s="446"/>
      <c r="C324" s="316">
        <v>0</v>
      </c>
      <c r="D324" s="448"/>
      <c r="E324" s="317">
        <v>0</v>
      </c>
      <c r="F324" s="128"/>
      <c r="G324" s="129"/>
      <c r="H324" s="129"/>
      <c r="I324" s="129"/>
      <c r="J324" s="129"/>
      <c r="K324" s="110"/>
      <c r="L324" s="110"/>
      <c r="M324" s="110"/>
      <c r="N324" s="110"/>
      <c r="O324" s="110"/>
      <c r="P324" s="110"/>
      <c r="Q324" s="110"/>
      <c r="R324" s="110"/>
      <c r="S324" s="110"/>
      <c r="T324" s="119" t="s">
        <v>211</v>
      </c>
      <c r="U324" s="509">
        <v>0</v>
      </c>
      <c r="V324" s="509"/>
      <c r="W324" s="118"/>
      <c r="X324" s="110"/>
      <c r="Y324" s="119" t="s">
        <v>211</v>
      </c>
      <c r="Z324" s="509">
        <v>0</v>
      </c>
      <c r="AA324" s="509"/>
      <c r="AB324" s="118"/>
      <c r="AC324" s="110"/>
      <c r="AD324" s="110"/>
      <c r="AE324" s="110"/>
      <c r="AF324" s="110"/>
      <c r="AG324" s="110"/>
      <c r="AH324" s="110"/>
      <c r="AI324" s="110"/>
      <c r="AJ324" s="110"/>
      <c r="AK324" s="110"/>
    </row>
    <row r="325" spans="1:37" s="120" customFormat="1" ht="12.75" customHeight="1" x14ac:dyDescent="0.2">
      <c r="A325" s="110"/>
      <c r="B325" s="446"/>
      <c r="C325" s="316">
        <v>0</v>
      </c>
      <c r="D325" s="448"/>
      <c r="E325" s="317">
        <v>0</v>
      </c>
      <c r="F325" s="128"/>
      <c r="G325" s="129"/>
      <c r="H325" s="129"/>
      <c r="I325" s="129"/>
      <c r="J325" s="129"/>
      <c r="K325" s="110"/>
      <c r="L325" s="110"/>
      <c r="M325" s="110"/>
      <c r="N325" s="110"/>
      <c r="O325" s="110"/>
      <c r="P325" s="110"/>
      <c r="Q325" s="110"/>
      <c r="R325" s="110"/>
      <c r="S325" s="110"/>
      <c r="T325" s="119" t="str">
        <f>T315</f>
        <v>AS OF 8/31</v>
      </c>
      <c r="U325" s="517">
        <f>U321+U322+U323-U324</f>
        <v>0</v>
      </c>
      <c r="V325" s="517"/>
      <c r="W325" s="118"/>
      <c r="X325" s="110"/>
      <c r="Y325" s="119" t="str">
        <f>Y315</f>
        <v>AS OF 8/31</v>
      </c>
      <c r="Z325" s="517">
        <f>Z321+Z322+Z323-Z324</f>
        <v>0</v>
      </c>
      <c r="AA325" s="517"/>
      <c r="AB325" s="118"/>
      <c r="AC325" s="110"/>
      <c r="AD325" s="110"/>
      <c r="AE325" s="110"/>
      <c r="AF325" s="110"/>
      <c r="AG325" s="110"/>
      <c r="AH325" s="110"/>
      <c r="AI325" s="110"/>
      <c r="AJ325" s="110"/>
      <c r="AK325" s="110"/>
    </row>
    <row r="326" spans="1:37" s="120" customFormat="1" ht="12.75" customHeight="1" thickBot="1" x14ac:dyDescent="0.25">
      <c r="A326" s="110"/>
      <c r="B326" s="446"/>
      <c r="C326" s="316">
        <v>0</v>
      </c>
      <c r="D326" s="448"/>
      <c r="E326" s="317">
        <v>0</v>
      </c>
      <c r="F326" s="128"/>
      <c r="G326" s="129"/>
      <c r="H326" s="129"/>
      <c r="I326" s="129"/>
      <c r="J326" s="129"/>
      <c r="K326" s="110"/>
      <c r="L326" s="110"/>
      <c r="M326" s="110"/>
      <c r="N326" s="110"/>
      <c r="O326" s="110"/>
      <c r="P326" s="110"/>
      <c r="Q326" s="110"/>
      <c r="R326" s="110"/>
      <c r="S326" s="110"/>
      <c r="T326" s="131"/>
      <c r="U326" s="123"/>
      <c r="V326" s="123"/>
      <c r="W326" s="127"/>
      <c r="X326" s="110"/>
      <c r="Y326" s="131"/>
      <c r="Z326" s="123"/>
      <c r="AA326" s="123"/>
      <c r="AB326" s="127"/>
      <c r="AC326" s="110"/>
      <c r="AD326" s="110"/>
      <c r="AE326" s="110"/>
      <c r="AF326" s="110"/>
      <c r="AG326" s="110"/>
      <c r="AH326" s="110"/>
      <c r="AI326" s="110"/>
      <c r="AJ326" s="110"/>
      <c r="AK326" s="110"/>
    </row>
    <row r="327" spans="1:37" s="120" customFormat="1" ht="12.75" customHeight="1" x14ac:dyDescent="0.2">
      <c r="A327" s="110"/>
      <c r="B327" s="446"/>
      <c r="C327" s="316">
        <v>0</v>
      </c>
      <c r="D327" s="448"/>
      <c r="E327" s="317">
        <v>0</v>
      </c>
      <c r="F327" s="128"/>
      <c r="I327" s="129"/>
      <c r="J327" s="129"/>
      <c r="K327" s="110"/>
      <c r="L327" s="110"/>
      <c r="M327" s="110"/>
      <c r="N327" s="110"/>
      <c r="O327" s="110"/>
      <c r="P327" s="110"/>
      <c r="Q327" s="110"/>
      <c r="R327" s="110"/>
      <c r="S327" s="110"/>
      <c r="T327" s="110"/>
      <c r="U327" s="110"/>
      <c r="V327" s="110"/>
      <c r="W327" s="110"/>
      <c r="X327" s="110"/>
      <c r="Y327" s="110"/>
      <c r="Z327" s="110"/>
      <c r="AA327" s="110"/>
      <c r="AB327" s="110"/>
      <c r="AC327" s="110"/>
      <c r="AD327" s="110"/>
      <c r="AE327" s="110"/>
      <c r="AF327" s="110"/>
      <c r="AG327" s="110"/>
      <c r="AH327" s="110"/>
      <c r="AI327" s="110"/>
      <c r="AJ327" s="110"/>
      <c r="AK327" s="110"/>
    </row>
    <row r="328" spans="1:37" ht="12.75" customHeight="1" x14ac:dyDescent="0.2">
      <c r="B328" s="446"/>
      <c r="C328" s="316">
        <v>0</v>
      </c>
      <c r="D328" s="448"/>
      <c r="E328" s="317">
        <v>0</v>
      </c>
      <c r="G328" s="342">
        <f>+C331+E331</f>
        <v>0</v>
      </c>
      <c r="H328" s="110" t="s">
        <v>435</v>
      </c>
    </row>
    <row r="329" spans="1:37" ht="12.75" customHeight="1" x14ac:dyDescent="0.2">
      <c r="B329" s="446"/>
      <c r="C329" s="316">
        <v>0</v>
      </c>
      <c r="D329" s="448"/>
      <c r="E329" s="317">
        <v>0</v>
      </c>
    </row>
    <row r="330" spans="1:37" ht="12.75" customHeight="1" x14ac:dyDescent="0.2">
      <c r="B330" s="447"/>
      <c r="C330" s="318">
        <v>0</v>
      </c>
      <c r="D330" s="449"/>
      <c r="E330" s="319">
        <v>0</v>
      </c>
    </row>
    <row r="331" spans="1:37" ht="12.75" customHeight="1" x14ac:dyDescent="0.2">
      <c r="B331" s="117" t="s">
        <v>135</v>
      </c>
      <c r="C331" s="320">
        <f>SUM(C290:C330)</f>
        <v>0</v>
      </c>
      <c r="D331" s="321" t="s">
        <v>135</v>
      </c>
      <c r="E331" s="322">
        <f>SUM(E290:E330)</f>
        <v>0</v>
      </c>
    </row>
    <row r="332" spans="1:37" ht="12.75" customHeight="1" x14ac:dyDescent="0.2">
      <c r="B332" s="120"/>
      <c r="C332" s="120"/>
      <c r="D332" s="120"/>
      <c r="E332" s="120"/>
    </row>
    <row r="333" spans="1:37" ht="12.75" customHeight="1" x14ac:dyDescent="0.2">
      <c r="B333" s="120"/>
      <c r="C333" s="120"/>
      <c r="D333" s="120"/>
      <c r="E333" s="120"/>
    </row>
  </sheetData>
  <sheetProtection algorithmName="SHA-512" hashValue="iPzMWrZKTwgHU6zExiSTF+kbgPnYxmyswJr8pZHt2rzqBBa5VxxXKt3yq5JD9Tyza7Qyf4gL21bzO4nHlTTPBg==" saltValue="wxlz37vyicSUNhq/OxGe9w==" spinCount="100000" sheet="1" objects="1" scenarios="1" formatColumns="0" formatRows="0"/>
  <mergeCells count="146">
    <mergeCell ref="Z320:AB320"/>
    <mergeCell ref="Z309:AB309"/>
    <mergeCell ref="Z310:AB310"/>
    <mergeCell ref="U290:W290"/>
    <mergeCell ref="U299:W299"/>
    <mergeCell ref="U319:W319"/>
    <mergeCell ref="U311:V311"/>
    <mergeCell ref="U314:V314"/>
    <mergeCell ref="U308:W308"/>
    <mergeCell ref="Z308:AB308"/>
    <mergeCell ref="U293:V293"/>
    <mergeCell ref="Z293:AA293"/>
    <mergeCell ref="U304:V304"/>
    <mergeCell ref="Z304:AA304"/>
    <mergeCell ref="U305:V305"/>
    <mergeCell ref="Z305:AA305"/>
    <mergeCell ref="K302:N302"/>
    <mergeCell ref="O302:P302"/>
    <mergeCell ref="U302:V302"/>
    <mergeCell ref="U303:V303"/>
    <mergeCell ref="Z303:AA303"/>
    <mergeCell ref="O301:P301"/>
    <mergeCell ref="U301:V301"/>
    <mergeCell ref="Z301:AA301"/>
    <mergeCell ref="Z302:AA302"/>
    <mergeCell ref="Z324:AA324"/>
    <mergeCell ref="U321:V321"/>
    <mergeCell ref="Z321:AA321"/>
    <mergeCell ref="U322:V322"/>
    <mergeCell ref="Z322:AA322"/>
    <mergeCell ref="U325:V325"/>
    <mergeCell ref="Z325:AA325"/>
    <mergeCell ref="U324:V324"/>
    <mergeCell ref="U309:W309"/>
    <mergeCell ref="U310:W310"/>
    <mergeCell ref="Z311:AA311"/>
    <mergeCell ref="U312:V312"/>
    <mergeCell ref="Z312:AA312"/>
    <mergeCell ref="U313:V313"/>
    <mergeCell ref="Z313:AA313"/>
    <mergeCell ref="U318:W318"/>
    <mergeCell ref="Z318:AB318"/>
    <mergeCell ref="Z314:AA314"/>
    <mergeCell ref="U315:V315"/>
    <mergeCell ref="Z315:AA315"/>
    <mergeCell ref="U323:V323"/>
    <mergeCell ref="Z323:AA323"/>
    <mergeCell ref="U320:W320"/>
    <mergeCell ref="Z319:AB319"/>
    <mergeCell ref="K299:N299"/>
    <mergeCell ref="H301:I301"/>
    <mergeCell ref="K301:N301"/>
    <mergeCell ref="O299:P299"/>
    <mergeCell ref="U295:V295"/>
    <mergeCell ref="Z295:AA295"/>
    <mergeCell ref="K295:N295"/>
    <mergeCell ref="O295:P295"/>
    <mergeCell ref="K294:N294"/>
    <mergeCell ref="O294:P294"/>
    <mergeCell ref="Z299:AB299"/>
    <mergeCell ref="K296:N296"/>
    <mergeCell ref="O296:P296"/>
    <mergeCell ref="O300:P300"/>
    <mergeCell ref="Z300:AB300"/>
    <mergeCell ref="U300:W300"/>
    <mergeCell ref="H300:I300"/>
    <mergeCell ref="K300:N300"/>
    <mergeCell ref="K298:N298"/>
    <mergeCell ref="O298:P298"/>
    <mergeCell ref="O289:P289"/>
    <mergeCell ref="F294:G294"/>
    <mergeCell ref="H294:I294"/>
    <mergeCell ref="K293:N293"/>
    <mergeCell ref="O293:P293"/>
    <mergeCell ref="U294:V294"/>
    <mergeCell ref="Z294:AA294"/>
    <mergeCell ref="K292:N292"/>
    <mergeCell ref="O292:P292"/>
    <mergeCell ref="Z291:AA291"/>
    <mergeCell ref="F292:G292"/>
    <mergeCell ref="H292:I292"/>
    <mergeCell ref="K291:N291"/>
    <mergeCell ref="O291:P291"/>
    <mergeCell ref="U292:V292"/>
    <mergeCell ref="Z292:AA292"/>
    <mergeCell ref="F299:G299"/>
    <mergeCell ref="H299:I299"/>
    <mergeCell ref="Y287:AB287"/>
    <mergeCell ref="O288:P288"/>
    <mergeCell ref="U288:W288"/>
    <mergeCell ref="Z288:AB288"/>
    <mergeCell ref="T287:W287"/>
    <mergeCell ref="O297:P297"/>
    <mergeCell ref="U298:W298"/>
    <mergeCell ref="Z298:AB298"/>
    <mergeCell ref="F295:G295"/>
    <mergeCell ref="H295:I295"/>
    <mergeCell ref="F298:G298"/>
    <mergeCell ref="H298:I298"/>
    <mergeCell ref="K297:N297"/>
    <mergeCell ref="O287:P287"/>
    <mergeCell ref="U289:W289"/>
    <mergeCell ref="F290:G290"/>
    <mergeCell ref="H290:I290"/>
    <mergeCell ref="K290:N290"/>
    <mergeCell ref="O290:P290"/>
    <mergeCell ref="U291:V291"/>
    <mergeCell ref="Z289:AB289"/>
    <mergeCell ref="Z290:AB290"/>
    <mergeCell ref="B2:D2"/>
    <mergeCell ref="E2:F2"/>
    <mergeCell ref="K287:N287"/>
    <mergeCell ref="K289:N289"/>
    <mergeCell ref="F293:G293"/>
    <mergeCell ref="H293:I293"/>
    <mergeCell ref="F291:G291"/>
    <mergeCell ref="H291:I291"/>
    <mergeCell ref="B288:E288"/>
    <mergeCell ref="K288:N288"/>
    <mergeCell ref="B15:F15"/>
    <mergeCell ref="B61:F61"/>
    <mergeCell ref="B199:F199"/>
    <mergeCell ref="B245:F245"/>
    <mergeCell ref="H289:I289"/>
    <mergeCell ref="F289:G289"/>
    <mergeCell ref="G10:I10"/>
    <mergeCell ref="G56:I56"/>
    <mergeCell ref="G194:I194"/>
    <mergeCell ref="G240:I240"/>
    <mergeCell ref="G102:I102"/>
    <mergeCell ref="B107:F107"/>
    <mergeCell ref="G148:I148"/>
    <mergeCell ref="B153:F153"/>
    <mergeCell ref="U248:Y248"/>
    <mergeCell ref="U64:Y64"/>
    <mergeCell ref="J199:K199"/>
    <mergeCell ref="U202:Y202"/>
    <mergeCell ref="J245:K245"/>
    <mergeCell ref="U4:Y4"/>
    <mergeCell ref="J15:K15"/>
    <mergeCell ref="U18:Y18"/>
    <mergeCell ref="J61:K61"/>
    <mergeCell ref="J107:K107"/>
    <mergeCell ref="U110:Y110"/>
    <mergeCell ref="J153:K153"/>
    <mergeCell ref="U156:Y156"/>
  </mergeCells>
  <phoneticPr fontId="1" type="noConversion"/>
  <printOptions horizontalCentered="1" verticalCentered="1"/>
  <pageMargins left="0" right="0" top="0.75" bottom="0.5" header="0.5" footer="0.2"/>
  <pageSetup paperSize="5" scale="87" pageOrder="overThenDown" orientation="landscape" horizontalDpi="300" verticalDpi="300" r:id="rId1"/>
  <headerFooter alignWithMargins="0">
    <oddHeader>&amp;C&amp;"Arial,Bold"&amp;12&amp;A</oddHeader>
    <oddFooter>&amp;C&amp;P</oddFooter>
  </headerFooter>
  <rowBreaks count="7" manualBreakCount="7">
    <brk id="8" max="16383" man="1"/>
    <brk id="54" max="16383" man="1"/>
    <brk id="100" max="16383" man="1"/>
    <brk id="146" max="16383" man="1"/>
    <brk id="193" max="16383" man="1"/>
    <brk id="238" max="16383" man="1"/>
    <brk id="285" max="16383" man="1"/>
  </rowBreaks>
  <colBreaks count="1" manualBreakCount="1">
    <brk id="19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K49"/>
  <sheetViews>
    <sheetView showGridLines="0" workbookViewId="0">
      <selection activeCell="J7" sqref="J7"/>
    </sheetView>
  </sheetViews>
  <sheetFormatPr defaultColWidth="8.85546875" defaultRowHeight="14.45" customHeight="1" x14ac:dyDescent="0.2"/>
  <cols>
    <col min="8" max="10" width="11.7109375" customWidth="1"/>
  </cols>
  <sheetData>
    <row r="1" spans="1:11" ht="14.45" customHeight="1" x14ac:dyDescent="0.2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s="231" customFormat="1" ht="14.45" customHeight="1" x14ac:dyDescent="0.25">
      <c r="A2" s="528" t="str">
        <f>JANUARY!$G$10</f>
        <v>UNITED STEELWORKERS - LOCAL UNION</v>
      </c>
      <c r="B2" s="528"/>
      <c r="C2" s="528"/>
      <c r="D2" s="528"/>
      <c r="E2" s="528"/>
      <c r="F2" s="528"/>
      <c r="G2" s="528"/>
      <c r="H2" s="528"/>
      <c r="I2" s="528"/>
      <c r="J2" s="528"/>
      <c r="K2" s="230"/>
    </row>
    <row r="3" spans="1:11" s="231" customFormat="1" ht="14.45" customHeight="1" x14ac:dyDescent="0.25">
      <c r="A3" s="528" t="s">
        <v>356</v>
      </c>
      <c r="B3" s="528"/>
      <c r="C3" s="528"/>
      <c r="D3" s="528"/>
      <c r="E3" s="528"/>
      <c r="F3" s="528"/>
      <c r="G3" s="528"/>
      <c r="H3" s="528"/>
      <c r="I3" s="528"/>
      <c r="J3" s="528"/>
      <c r="K3" s="230"/>
    </row>
    <row r="4" spans="1:11" s="232" customFormat="1" ht="14.45" customHeight="1" x14ac:dyDescent="0.25">
      <c r="B4" s="237"/>
      <c r="C4" s="237"/>
      <c r="D4" s="237"/>
      <c r="E4" s="237"/>
      <c r="F4" s="234" t="s">
        <v>275</v>
      </c>
      <c r="G4" s="238">
        <f>JANUARY!E11</f>
        <v>0</v>
      </c>
      <c r="H4" s="237"/>
      <c r="I4" s="237"/>
      <c r="J4" s="237"/>
      <c r="K4" s="236"/>
    </row>
    <row r="5" spans="1:11" ht="14.45" customHeight="1" x14ac:dyDescent="0.2">
      <c r="A5" s="58" t="s">
        <v>237</v>
      </c>
      <c r="B5" s="58"/>
      <c r="C5" s="58"/>
      <c r="D5" s="58"/>
      <c r="E5" s="58"/>
      <c r="F5" s="58"/>
      <c r="G5" s="337" t="s">
        <v>420</v>
      </c>
      <c r="H5" s="195" t="s">
        <v>328</v>
      </c>
      <c r="I5" s="195"/>
      <c r="J5" s="58"/>
      <c r="K5" s="58"/>
    </row>
    <row r="6" spans="1:11" ht="14.45" customHeight="1" thickBo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14.45" customHeight="1" x14ac:dyDescent="0.2">
      <c r="A7" s="58" t="s">
        <v>277</v>
      </c>
      <c r="B7" s="58"/>
      <c r="C7" s="58"/>
      <c r="D7" s="58"/>
      <c r="E7" s="58"/>
      <c r="F7" s="58"/>
      <c r="G7" s="58"/>
      <c r="H7" s="58"/>
      <c r="I7" s="58" t="s">
        <v>278</v>
      </c>
      <c r="J7" s="196">
        <f>JulRpt!J39</f>
        <v>0</v>
      </c>
      <c r="K7" s="58"/>
    </row>
    <row r="8" spans="1:11" ht="14.45" customHeight="1" x14ac:dyDescent="0.2">
      <c r="A8" s="197" t="s">
        <v>279</v>
      </c>
      <c r="B8" s="197"/>
      <c r="C8" s="197"/>
      <c r="D8" s="197"/>
      <c r="E8" s="197"/>
      <c r="F8" s="58"/>
      <c r="G8" s="58"/>
      <c r="H8" s="58"/>
      <c r="I8" s="58"/>
      <c r="J8" s="198"/>
      <c r="K8" s="58"/>
    </row>
    <row r="9" spans="1:11" ht="14.45" customHeight="1" x14ac:dyDescent="0.2">
      <c r="A9" s="58" t="s">
        <v>318</v>
      </c>
      <c r="B9" s="58"/>
      <c r="C9" s="58"/>
      <c r="D9" s="58"/>
      <c r="E9" s="58"/>
      <c r="F9" s="58"/>
      <c r="G9" s="58"/>
      <c r="H9" s="58"/>
      <c r="I9" s="310">
        <f>SUM(AUGUST!$B$7)</f>
        <v>0</v>
      </c>
      <c r="J9" s="198"/>
      <c r="K9" s="58"/>
    </row>
    <row r="10" spans="1:11" ht="14.45" customHeight="1" x14ac:dyDescent="0.2">
      <c r="A10" s="58" t="s">
        <v>370</v>
      </c>
      <c r="B10" s="58"/>
      <c r="C10" s="58"/>
      <c r="D10" s="58"/>
      <c r="E10" s="58"/>
      <c r="F10" s="58"/>
      <c r="G10" s="58"/>
      <c r="H10" s="58"/>
      <c r="I10" s="199">
        <f>SUM(AUGUST!$C$7)</f>
        <v>0</v>
      </c>
      <c r="J10" s="198"/>
      <c r="K10" s="58"/>
    </row>
    <row r="11" spans="1:11" ht="14.45" customHeight="1" x14ac:dyDescent="0.2">
      <c r="A11" s="58" t="s">
        <v>319</v>
      </c>
      <c r="B11" s="58"/>
      <c r="C11" s="58"/>
      <c r="D11" s="58"/>
      <c r="E11" s="58"/>
      <c r="F11" s="58"/>
      <c r="G11" s="58"/>
      <c r="H11" s="58"/>
      <c r="I11" s="199">
        <f>SUM(AUGUST!$D$7)</f>
        <v>0</v>
      </c>
      <c r="J11" s="198"/>
      <c r="K11" s="58"/>
    </row>
    <row r="12" spans="1:11" ht="14.45" customHeight="1" x14ac:dyDescent="0.2">
      <c r="A12" s="58" t="s">
        <v>282</v>
      </c>
      <c r="B12" s="58"/>
      <c r="C12" s="58"/>
      <c r="D12" s="58"/>
      <c r="E12" s="58"/>
      <c r="F12" s="58"/>
      <c r="G12" s="58"/>
      <c r="H12" s="58"/>
      <c r="I12" s="199">
        <f>SUM(AUGUST!$E$7)</f>
        <v>0</v>
      </c>
      <c r="J12" s="198"/>
      <c r="K12" s="58"/>
    </row>
    <row r="13" spans="1:11" ht="14.45" customHeight="1" x14ac:dyDescent="0.2">
      <c r="A13" s="58" t="s">
        <v>283</v>
      </c>
      <c r="B13" s="58"/>
      <c r="C13" s="58"/>
      <c r="D13" s="58"/>
      <c r="E13" s="58"/>
      <c r="F13" s="58"/>
      <c r="G13" s="58"/>
      <c r="H13" s="58"/>
      <c r="I13" s="199">
        <f>SUM(AUGUST!$F$7)</f>
        <v>0</v>
      </c>
      <c r="J13" s="198"/>
      <c r="K13" s="58"/>
    </row>
    <row r="14" spans="1:11" ht="14.45" customHeight="1" x14ac:dyDescent="0.2">
      <c r="A14" s="58" t="s">
        <v>284</v>
      </c>
      <c r="B14" s="58"/>
      <c r="C14" s="58"/>
      <c r="D14" s="58"/>
      <c r="E14" s="58"/>
      <c r="F14" s="58"/>
      <c r="G14" s="58"/>
      <c r="H14" s="58"/>
      <c r="I14" s="199">
        <f>SUM(AUGUST!$L$7:$O$7)</f>
        <v>0</v>
      </c>
      <c r="J14" s="198"/>
      <c r="K14" s="58"/>
    </row>
    <row r="15" spans="1:11" ht="14.45" customHeight="1" x14ac:dyDescent="0.2">
      <c r="A15" s="58"/>
      <c r="B15" s="58" t="s">
        <v>285</v>
      </c>
      <c r="C15" s="58" t="s">
        <v>286</v>
      </c>
      <c r="D15" s="58"/>
      <c r="E15" s="58"/>
      <c r="F15" s="58"/>
      <c r="G15" s="58"/>
      <c r="H15" s="58"/>
      <c r="I15" s="199">
        <f>SUM(AUGUST!$Q$7:$R$7)</f>
        <v>0</v>
      </c>
      <c r="J15" s="198"/>
      <c r="K15" s="58"/>
    </row>
    <row r="16" spans="1:11" ht="14.45" customHeight="1" thickBot="1" x14ac:dyDescent="0.25">
      <c r="A16" s="58"/>
      <c r="B16" s="58"/>
      <c r="C16" s="58" t="s">
        <v>287</v>
      </c>
      <c r="D16" s="58"/>
      <c r="E16" s="58"/>
      <c r="F16" s="58"/>
      <c r="G16" s="58"/>
      <c r="H16" s="58"/>
      <c r="I16" s="200">
        <f>SUM(AUGUST!$P$7)</f>
        <v>0</v>
      </c>
      <c r="J16" s="198"/>
      <c r="K16" s="58"/>
    </row>
    <row r="17" spans="1:11" ht="14.45" customHeight="1" x14ac:dyDescent="0.2">
      <c r="A17" s="58"/>
      <c r="B17" s="197" t="s">
        <v>288</v>
      </c>
      <c r="C17" s="58"/>
      <c r="D17" s="58"/>
      <c r="E17" s="58"/>
      <c r="F17" s="58"/>
      <c r="G17" s="58"/>
      <c r="H17" s="58"/>
      <c r="I17" s="197" t="s">
        <v>278</v>
      </c>
      <c r="J17" s="201">
        <f>SUM(I9:I16)</f>
        <v>0</v>
      </c>
      <c r="K17" s="58"/>
    </row>
    <row r="18" spans="1:11" ht="14.45" customHeight="1" thickBot="1" x14ac:dyDescent="0.25">
      <c r="A18" s="58"/>
      <c r="B18" s="197" t="s">
        <v>289</v>
      </c>
      <c r="C18" s="58"/>
      <c r="D18" s="58"/>
      <c r="E18" s="58"/>
      <c r="F18" s="58"/>
      <c r="G18" s="58"/>
      <c r="H18" s="58"/>
      <c r="I18" s="58"/>
      <c r="J18" s="202">
        <f>SUM(J7:J17)</f>
        <v>0</v>
      </c>
      <c r="K18" s="58"/>
    </row>
    <row r="19" spans="1:11" ht="14.45" customHeight="1" x14ac:dyDescent="0.2">
      <c r="A19" s="58"/>
      <c r="B19" s="58"/>
      <c r="C19" s="58"/>
      <c r="D19" s="58"/>
      <c r="E19" s="58"/>
      <c r="F19" s="58"/>
      <c r="G19" s="58"/>
      <c r="H19" s="58"/>
      <c r="I19" s="58"/>
      <c r="J19" s="203" t="s">
        <v>237</v>
      </c>
      <c r="K19" s="58"/>
    </row>
    <row r="20" spans="1:11" ht="14.45" customHeight="1" x14ac:dyDescent="0.2">
      <c r="A20" s="58" t="s">
        <v>290</v>
      </c>
      <c r="B20" s="58"/>
      <c r="C20" s="58"/>
      <c r="D20" s="58"/>
      <c r="E20" s="58"/>
      <c r="F20" s="58"/>
      <c r="G20" s="58"/>
      <c r="H20" s="58"/>
      <c r="I20" s="58"/>
      <c r="J20" s="198"/>
      <c r="K20" s="58"/>
    </row>
    <row r="21" spans="1:11" ht="14.45" customHeight="1" thickBot="1" x14ac:dyDescent="0.25">
      <c r="A21" s="58" t="s">
        <v>291</v>
      </c>
      <c r="B21" s="58"/>
      <c r="C21" s="58"/>
      <c r="D21" s="58"/>
      <c r="E21" s="58"/>
      <c r="F21" s="58"/>
      <c r="G21" s="58"/>
      <c r="H21" s="58"/>
      <c r="I21" s="58"/>
      <c r="J21" s="198"/>
      <c r="K21" s="58"/>
    </row>
    <row r="22" spans="1:11" ht="14.45" customHeight="1" x14ac:dyDescent="0.2">
      <c r="A22" s="58" t="s">
        <v>292</v>
      </c>
      <c r="B22" s="58"/>
      <c r="C22" s="58"/>
      <c r="D22" s="58"/>
      <c r="E22" s="58"/>
      <c r="F22" s="58"/>
      <c r="G22" s="58"/>
      <c r="H22" s="311">
        <f>SUM(AUGUST!$U$7)</f>
        <v>0</v>
      </c>
      <c r="I22" s="58"/>
      <c r="J22" s="198"/>
      <c r="K22" s="58"/>
    </row>
    <row r="23" spans="1:11" ht="14.45" customHeight="1" x14ac:dyDescent="0.2">
      <c r="A23" s="58" t="s">
        <v>293</v>
      </c>
      <c r="B23" s="58"/>
      <c r="C23" s="58"/>
      <c r="D23" s="58"/>
      <c r="E23" s="58"/>
      <c r="F23" s="58"/>
      <c r="G23" s="58"/>
      <c r="H23" s="204">
        <f>SUM(AUGUST!$V$7)</f>
        <v>0</v>
      </c>
      <c r="I23" s="58"/>
      <c r="J23" s="198"/>
      <c r="K23" s="58"/>
    </row>
    <row r="24" spans="1:11" ht="14.45" customHeight="1" thickBot="1" x14ac:dyDescent="0.25">
      <c r="A24" s="58" t="s">
        <v>294</v>
      </c>
      <c r="B24" s="58"/>
      <c r="C24" s="58"/>
      <c r="D24" s="58"/>
      <c r="E24" s="58"/>
      <c r="F24" s="58"/>
      <c r="G24" s="58"/>
      <c r="H24" s="204">
        <f>SUM(AUGUST!$W$7:$X$7)</f>
        <v>0</v>
      </c>
      <c r="I24" s="58"/>
      <c r="J24" s="198"/>
      <c r="K24" s="58"/>
    </row>
    <row r="25" spans="1:11" ht="14.45" customHeight="1" thickBot="1" x14ac:dyDescent="0.25">
      <c r="A25" s="58" t="s">
        <v>295</v>
      </c>
      <c r="B25" s="58"/>
      <c r="C25" s="58"/>
      <c r="D25" s="58"/>
      <c r="E25" s="58"/>
      <c r="F25" s="58"/>
      <c r="G25" s="58"/>
      <c r="H25" s="200">
        <f>SUM(AUGUST!$Y$7)</f>
        <v>0</v>
      </c>
      <c r="I25" s="205">
        <f>SUM(H22:H25)</f>
        <v>0</v>
      </c>
      <c r="J25" s="198"/>
      <c r="K25" s="58"/>
    </row>
    <row r="26" spans="1:11" ht="14.45" customHeight="1" x14ac:dyDescent="0.2">
      <c r="A26" s="58" t="s">
        <v>296</v>
      </c>
      <c r="B26" s="58"/>
      <c r="C26" s="58"/>
      <c r="D26" s="58"/>
      <c r="E26" s="58"/>
      <c r="F26" s="58"/>
      <c r="G26" s="58"/>
      <c r="H26" s="58"/>
      <c r="I26" s="199">
        <f>SUM(AUGUST!$Z$7)</f>
        <v>0</v>
      </c>
      <c r="J26" s="198"/>
      <c r="K26" s="58"/>
    </row>
    <row r="27" spans="1:11" ht="14.45" customHeight="1" x14ac:dyDescent="0.2">
      <c r="A27" s="58" t="s">
        <v>297</v>
      </c>
      <c r="B27" s="58"/>
      <c r="C27" s="58"/>
      <c r="D27" s="58"/>
      <c r="E27" s="58"/>
      <c r="F27" s="58"/>
      <c r="G27" s="58"/>
      <c r="H27" s="58"/>
      <c r="I27" s="199">
        <f>SUM(AUGUST!$AA$7)</f>
        <v>0</v>
      </c>
      <c r="J27" s="198"/>
      <c r="K27" s="58"/>
    </row>
    <row r="28" spans="1:11" ht="14.45" customHeight="1" x14ac:dyDescent="0.2">
      <c r="A28" s="58" t="s">
        <v>298</v>
      </c>
      <c r="B28" s="58"/>
      <c r="C28" s="58"/>
      <c r="D28" s="58"/>
      <c r="E28" s="58"/>
      <c r="F28" s="58"/>
      <c r="G28" s="58"/>
      <c r="H28" s="58"/>
      <c r="I28" s="199">
        <f>SUM(AUGUST!$AB$7)</f>
        <v>0</v>
      </c>
      <c r="J28" s="198"/>
      <c r="K28" s="58"/>
    </row>
    <row r="29" spans="1:11" ht="14.45" customHeight="1" x14ac:dyDescent="0.2">
      <c r="A29" s="58" t="s">
        <v>299</v>
      </c>
      <c r="B29" s="58"/>
      <c r="C29" s="58"/>
      <c r="D29" s="58"/>
      <c r="E29" s="58"/>
      <c r="F29" s="58"/>
      <c r="G29" s="58"/>
      <c r="H29" s="58"/>
      <c r="I29" s="199">
        <f>SUM(AUGUST!$AC$7)</f>
        <v>0</v>
      </c>
      <c r="J29" s="198"/>
      <c r="K29" s="58"/>
    </row>
    <row r="30" spans="1:11" ht="14.45" customHeight="1" x14ac:dyDescent="0.2">
      <c r="A30" s="58" t="s">
        <v>300</v>
      </c>
      <c r="B30" s="58"/>
      <c r="C30" s="58"/>
      <c r="D30" s="58"/>
      <c r="E30" s="58"/>
      <c r="F30" s="58"/>
      <c r="G30" s="58"/>
      <c r="H30" s="58"/>
      <c r="I30" s="199">
        <f>SUM(AUGUST!$AD$7)</f>
        <v>0</v>
      </c>
      <c r="J30" s="198"/>
      <c r="K30" s="58"/>
    </row>
    <row r="31" spans="1:11" ht="14.45" customHeight="1" x14ac:dyDescent="0.2">
      <c r="A31" s="58" t="s">
        <v>301</v>
      </c>
      <c r="B31" s="58"/>
      <c r="C31" s="58"/>
      <c r="D31" s="58"/>
      <c r="E31" s="58"/>
      <c r="F31" s="58"/>
      <c r="G31" s="58"/>
      <c r="H31" s="58"/>
      <c r="I31" s="199">
        <f>SUM(AUGUST!$AE$7)</f>
        <v>0</v>
      </c>
      <c r="J31" s="198"/>
      <c r="K31" s="58"/>
    </row>
    <row r="32" spans="1:11" ht="14.45" customHeight="1" x14ac:dyDescent="0.2">
      <c r="A32" s="58" t="s">
        <v>302</v>
      </c>
      <c r="B32" s="58"/>
      <c r="C32" s="58"/>
      <c r="D32" s="58"/>
      <c r="E32" s="58"/>
      <c r="F32" s="58"/>
      <c r="G32" s="58"/>
      <c r="H32" s="58"/>
      <c r="I32" s="199">
        <f>SUM(AUGUST!$AF$7)</f>
        <v>0</v>
      </c>
      <c r="J32" s="198"/>
      <c r="K32" s="58"/>
    </row>
    <row r="33" spans="1:11" ht="14.45" customHeight="1" x14ac:dyDescent="0.2">
      <c r="A33" s="58" t="s">
        <v>303</v>
      </c>
      <c r="B33" s="58"/>
      <c r="C33" s="58"/>
      <c r="D33" s="58"/>
      <c r="E33" s="58"/>
      <c r="F33" s="58"/>
      <c r="G33" s="58"/>
      <c r="H33" s="58"/>
      <c r="I33" s="199">
        <f>SUM(AUGUST!$AG$7)</f>
        <v>0</v>
      </c>
      <c r="J33" s="198"/>
      <c r="K33" s="58"/>
    </row>
    <row r="34" spans="1:11" ht="14.45" customHeight="1" x14ac:dyDescent="0.2">
      <c r="A34" s="58" t="s">
        <v>304</v>
      </c>
      <c r="B34" s="58"/>
      <c r="C34" s="58"/>
      <c r="D34" s="58"/>
      <c r="E34" s="58"/>
      <c r="F34" s="58"/>
      <c r="G34" s="58"/>
      <c r="H34" s="58"/>
      <c r="I34" s="199">
        <f>SUM(AUGUST!$AH$7)</f>
        <v>0</v>
      </c>
      <c r="J34" s="198"/>
      <c r="K34" s="58"/>
    </row>
    <row r="35" spans="1:11" ht="14.45" customHeight="1" x14ac:dyDescent="0.2">
      <c r="A35" s="58" t="s">
        <v>304</v>
      </c>
      <c r="B35" s="58"/>
      <c r="C35" s="58"/>
      <c r="D35" s="58"/>
      <c r="E35" s="58"/>
      <c r="F35" s="58"/>
      <c r="G35" s="58"/>
      <c r="H35" s="58"/>
      <c r="I35" s="207">
        <v>0</v>
      </c>
      <c r="J35" s="198"/>
      <c r="K35" s="58"/>
    </row>
    <row r="36" spans="1:11" ht="14.45" customHeight="1" x14ac:dyDescent="0.2">
      <c r="A36" s="58" t="s">
        <v>305</v>
      </c>
      <c r="B36" s="58"/>
      <c r="C36" s="58"/>
      <c r="D36" s="58"/>
      <c r="E36" s="58"/>
      <c r="F36" s="58"/>
      <c r="G36" s="58"/>
      <c r="H36" s="58"/>
      <c r="I36" s="199">
        <f>SUM(AUGUST!$AJ$7)</f>
        <v>0</v>
      </c>
      <c r="J36" s="198"/>
      <c r="K36" s="58"/>
    </row>
    <row r="37" spans="1:11" ht="14.45" customHeight="1" thickBot="1" x14ac:dyDescent="0.25">
      <c r="A37" s="58" t="s">
        <v>306</v>
      </c>
      <c r="B37" s="58"/>
      <c r="C37" s="58"/>
      <c r="D37" s="58"/>
      <c r="E37" s="58"/>
      <c r="F37" s="58"/>
      <c r="G37" s="58"/>
      <c r="H37" s="58"/>
      <c r="I37" s="200">
        <f>SUM(AUGUST!$AK$7)</f>
        <v>0</v>
      </c>
      <c r="J37" s="198"/>
      <c r="K37" s="58"/>
    </row>
    <row r="38" spans="1:11" ht="14.45" customHeight="1" thickBot="1" x14ac:dyDescent="0.25">
      <c r="A38" s="58" t="s">
        <v>307</v>
      </c>
      <c r="B38" s="58"/>
      <c r="C38" s="58"/>
      <c r="D38" s="58"/>
      <c r="E38" s="58"/>
      <c r="F38" s="58"/>
      <c r="G38" s="58"/>
      <c r="H38" s="58"/>
      <c r="I38" s="208"/>
      <c r="J38" s="209">
        <f>SUM(I25:I37)</f>
        <v>0</v>
      </c>
      <c r="K38" s="58"/>
    </row>
    <row r="39" spans="1:11" ht="14.45" customHeight="1" thickBot="1" x14ac:dyDescent="0.25">
      <c r="A39" s="197" t="s">
        <v>308</v>
      </c>
      <c r="B39" s="58"/>
      <c r="C39" s="58"/>
      <c r="D39" s="58"/>
      <c r="E39" s="58"/>
      <c r="F39" s="58"/>
      <c r="G39" s="58"/>
      <c r="H39" s="58"/>
      <c r="I39" s="58"/>
      <c r="J39" s="210">
        <f>SUM(J18-J38)</f>
        <v>0</v>
      </c>
      <c r="K39" s="58"/>
    </row>
    <row r="40" spans="1:11" ht="14.45" customHeight="1" thickTop="1" x14ac:dyDescent="0.2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</row>
    <row r="41" spans="1:11" ht="14.45" customHeight="1" x14ac:dyDescent="0.2">
      <c r="A41" s="58" t="s">
        <v>309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</row>
    <row r="42" spans="1:11" ht="14.45" customHeight="1" x14ac:dyDescent="0.2">
      <c r="A42" s="58" t="s">
        <v>310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</row>
    <row r="43" spans="1:11" ht="14.45" customHeight="1" x14ac:dyDescent="0.2">
      <c r="A43" s="58" t="s">
        <v>311</v>
      </c>
      <c r="B43" s="58"/>
      <c r="C43" s="58"/>
      <c r="D43" s="58"/>
      <c r="E43" s="58"/>
      <c r="F43" s="58"/>
      <c r="G43" s="58"/>
      <c r="H43" s="58"/>
      <c r="I43" s="522"/>
      <c r="J43" s="523"/>
      <c r="K43" s="58"/>
    </row>
    <row r="44" spans="1:11" ht="14.45" customHeight="1" x14ac:dyDescent="0.2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11" ht="14.45" customHeight="1" x14ac:dyDescent="0.2">
      <c r="A45" s="211"/>
      <c r="B45" s="211"/>
      <c r="C45" s="211" t="s">
        <v>237</v>
      </c>
      <c r="D45" s="211"/>
      <c r="E45" s="58"/>
      <c r="F45" s="58"/>
      <c r="G45" s="58"/>
      <c r="H45" s="211"/>
      <c r="I45" s="211"/>
      <c r="J45" s="211"/>
      <c r="K45" s="58"/>
    </row>
    <row r="46" spans="1:11" ht="14.45" customHeight="1" x14ac:dyDescent="0.2">
      <c r="A46" s="58"/>
      <c r="B46" s="58"/>
      <c r="C46" s="58"/>
      <c r="D46" s="212" t="s">
        <v>312</v>
      </c>
      <c r="E46" s="58"/>
      <c r="F46" s="58"/>
      <c r="G46" s="58"/>
      <c r="H46" s="208"/>
      <c r="I46" s="208"/>
      <c r="J46" s="213" t="s">
        <v>313</v>
      </c>
      <c r="K46" s="58"/>
    </row>
    <row r="47" spans="1:11" ht="14.45" customHeight="1" x14ac:dyDescent="0.2">
      <c r="A47" s="59" t="s">
        <v>314</v>
      </c>
      <c r="B47" s="59"/>
      <c r="C47" s="58"/>
      <c r="D47" s="58"/>
      <c r="E47" s="58"/>
      <c r="F47" s="58"/>
      <c r="G47" s="58"/>
      <c r="H47" s="58"/>
      <c r="I47" s="58"/>
      <c r="J47" s="58"/>
      <c r="K47" s="58"/>
    </row>
    <row r="48" spans="1:11" ht="14.45" customHeight="1" x14ac:dyDescent="0.2">
      <c r="A48" s="214" t="s">
        <v>315</v>
      </c>
      <c r="B48" s="214"/>
      <c r="C48" s="214"/>
      <c r="D48" s="214"/>
      <c r="E48" s="214"/>
      <c r="F48" s="214"/>
      <c r="G48" s="214"/>
      <c r="H48" s="214"/>
      <c r="I48" s="214"/>
      <c r="J48" s="58"/>
      <c r="K48" s="58"/>
    </row>
    <row r="49" spans="1:11" ht="14.45" customHeight="1" x14ac:dyDescent="0.2">
      <c r="A49" s="214" t="s">
        <v>316</v>
      </c>
      <c r="B49" s="214"/>
      <c r="C49" s="214"/>
      <c r="D49" s="214"/>
      <c r="E49" s="214"/>
      <c r="F49" s="214"/>
      <c r="G49" s="214"/>
      <c r="H49" s="214"/>
      <c r="I49" s="214"/>
      <c r="J49" s="58"/>
      <c r="K49" s="58"/>
    </row>
  </sheetData>
  <sheetProtection algorithmName="SHA-512" hashValue="lcVaZxwK3oJCa7Y1vxTGDCtaE0AmHQDq/DHWwHIH7PvpyV2zFNlVSOUYV1d9dNVz6HbiDgO6tu1YrH6+gSElCw==" saltValue="QxRc1sZ2P2qcrWMvjn8aRw==" spinCount="100000" sheet="1" objects="1" scenarios="1" formatColumns="0" formatRows="0"/>
  <mergeCells count="3">
    <mergeCell ref="A3:J3"/>
    <mergeCell ref="A2:J2"/>
    <mergeCell ref="I43:J43"/>
  </mergeCells>
  <printOptions horizontalCentered="1"/>
  <pageMargins left="0.25" right="0.25" top="0" bottom="0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N332"/>
  <sheetViews>
    <sheetView zoomScaleNormal="100" workbookViewId="0">
      <pane ySplit="8" topLeftCell="A9" activePane="bottomLeft" state="frozen"/>
      <selection activeCell="J21" sqref="J21"/>
      <selection pane="bottomLeft" activeCell="G22" sqref="G22"/>
    </sheetView>
  </sheetViews>
  <sheetFormatPr defaultColWidth="9.140625" defaultRowHeight="12.75" customHeight="1" x14ac:dyDescent="0.2"/>
  <cols>
    <col min="1" max="1" width="2.5703125" style="58" customWidth="1"/>
    <col min="2" max="7" width="9.140625" style="58" customWidth="1"/>
    <col min="8" max="8" width="30.42578125" style="58" customWidth="1"/>
    <col min="9" max="34" width="9.140625" style="58" customWidth="1"/>
    <col min="35" max="35" width="36.42578125" style="58" customWidth="1"/>
    <col min="36" max="37" width="9.140625" style="58" customWidth="1"/>
    <col min="38" max="38" width="2.5703125" style="58" customWidth="1"/>
    <col min="39" max="16384" width="9.140625" style="58"/>
  </cols>
  <sheetData>
    <row r="1" spans="1:248" ht="12.75" customHeight="1" x14ac:dyDescent="0.2">
      <c r="A1" s="22"/>
      <c r="B1" s="24" t="s">
        <v>0</v>
      </c>
      <c r="C1" s="22"/>
      <c r="D1" s="22"/>
      <c r="E1" s="22"/>
      <c r="F1" s="22"/>
      <c r="G1" s="23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1:248" ht="12.75" customHeight="1" x14ac:dyDescent="0.2">
      <c r="A2" s="22"/>
      <c r="B2" s="479" t="s">
        <v>127</v>
      </c>
      <c r="C2" s="480"/>
      <c r="D2" s="480"/>
      <c r="E2" s="481">
        <f>J285</f>
        <v>0</v>
      </c>
      <c r="F2" s="482"/>
      <c r="G2" s="23"/>
      <c r="H2" s="22"/>
      <c r="I2" s="138" t="s">
        <v>218</v>
      </c>
      <c r="J2" s="139"/>
      <c r="K2" s="335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</row>
    <row r="3" spans="1:248" customFormat="1" ht="12.75" customHeight="1" thickBot="1" x14ac:dyDescent="0.25">
      <c r="A3" s="25"/>
      <c r="B3" s="26">
        <v>1</v>
      </c>
      <c r="C3" s="26">
        <v>2</v>
      </c>
      <c r="D3" s="26">
        <v>3</v>
      </c>
      <c r="E3" s="26">
        <v>4</v>
      </c>
      <c r="F3" s="26">
        <v>5</v>
      </c>
      <c r="G3" s="27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 t="s">
        <v>1</v>
      </c>
      <c r="N3" s="26">
        <v>12</v>
      </c>
      <c r="O3" s="26">
        <v>13</v>
      </c>
      <c r="P3" s="26">
        <v>14</v>
      </c>
      <c r="Q3" s="26">
        <v>15</v>
      </c>
      <c r="R3" s="26" t="s">
        <v>2</v>
      </c>
      <c r="S3" s="25"/>
      <c r="T3" s="25"/>
      <c r="U3" s="26">
        <v>16</v>
      </c>
      <c r="V3" s="26">
        <v>17</v>
      </c>
      <c r="W3" s="26">
        <v>18</v>
      </c>
      <c r="X3" s="26">
        <v>19</v>
      </c>
      <c r="Y3" s="26">
        <v>20</v>
      </c>
      <c r="Z3" s="26" t="s">
        <v>3</v>
      </c>
      <c r="AA3" s="26">
        <v>21</v>
      </c>
      <c r="AB3" s="26">
        <v>22</v>
      </c>
      <c r="AC3" s="26">
        <v>23</v>
      </c>
      <c r="AD3" s="26">
        <v>24</v>
      </c>
      <c r="AE3" s="26">
        <v>25</v>
      </c>
      <c r="AF3" s="26">
        <v>26</v>
      </c>
      <c r="AG3" s="26">
        <v>27</v>
      </c>
      <c r="AH3" s="26">
        <v>28</v>
      </c>
      <c r="AI3" s="26">
        <v>29</v>
      </c>
      <c r="AJ3" s="26">
        <v>30</v>
      </c>
      <c r="AK3" s="26">
        <v>31</v>
      </c>
      <c r="AL3" s="25"/>
    </row>
    <row r="4" spans="1:248" s="91" customFormat="1" ht="12.75" customHeight="1" thickTop="1" x14ac:dyDescent="0.2">
      <c r="A4" s="10"/>
      <c r="B4" s="68" t="s">
        <v>4</v>
      </c>
      <c r="C4" s="69"/>
      <c r="D4" s="68" t="s">
        <v>202</v>
      </c>
      <c r="E4" s="163" t="s">
        <v>6</v>
      </c>
      <c r="F4" s="70" t="s">
        <v>7</v>
      </c>
      <c r="G4" s="158"/>
      <c r="H4" s="70"/>
      <c r="I4" s="86"/>
      <c r="J4" s="68"/>
      <c r="K4" s="70"/>
      <c r="L4" s="68" t="s">
        <v>237</v>
      </c>
      <c r="M4" s="68"/>
      <c r="N4" s="68" t="s">
        <v>260</v>
      </c>
      <c r="O4" s="75" t="s">
        <v>481</v>
      </c>
      <c r="P4" s="164"/>
      <c r="Q4" s="68" t="s">
        <v>391</v>
      </c>
      <c r="R4" s="70" t="s">
        <v>274</v>
      </c>
      <c r="S4" s="88"/>
      <c r="T4" s="89"/>
      <c r="U4" s="470" t="s">
        <v>9</v>
      </c>
      <c r="V4" s="471"/>
      <c r="W4" s="471"/>
      <c r="X4" s="471"/>
      <c r="Y4" s="472"/>
      <c r="Z4" s="68" t="s">
        <v>10</v>
      </c>
      <c r="AA4" s="68" t="s">
        <v>11</v>
      </c>
      <c r="AB4" s="68" t="s">
        <v>205</v>
      </c>
      <c r="AC4" s="68" t="s">
        <v>12</v>
      </c>
      <c r="AD4" s="68" t="s">
        <v>13</v>
      </c>
      <c r="AE4" s="68" t="s">
        <v>14</v>
      </c>
      <c r="AF4" s="68"/>
      <c r="AG4" s="68"/>
      <c r="AH4" s="75"/>
      <c r="AI4" s="87"/>
      <c r="AJ4" s="68" t="s">
        <v>15</v>
      </c>
      <c r="AK4" s="70" t="s">
        <v>7</v>
      </c>
      <c r="AL4" s="88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</row>
    <row r="5" spans="1:248" s="91" customFormat="1" ht="12.75" customHeight="1" x14ac:dyDescent="0.2">
      <c r="A5" s="10"/>
      <c r="B5" s="68" t="s">
        <v>8</v>
      </c>
      <c r="C5" s="68" t="s">
        <v>16</v>
      </c>
      <c r="D5" s="68" t="s">
        <v>203</v>
      </c>
      <c r="E5" s="166" t="s">
        <v>8</v>
      </c>
      <c r="F5" s="70" t="s">
        <v>18</v>
      </c>
      <c r="G5" s="158" t="s">
        <v>19</v>
      </c>
      <c r="H5" s="70" t="s">
        <v>20</v>
      </c>
      <c r="I5" s="86" t="s">
        <v>394</v>
      </c>
      <c r="J5" s="68" t="s">
        <v>21</v>
      </c>
      <c r="K5" s="70" t="s">
        <v>22</v>
      </c>
      <c r="L5" s="68" t="s">
        <v>392</v>
      </c>
      <c r="M5" s="68" t="s">
        <v>393</v>
      </c>
      <c r="N5" s="68" t="s">
        <v>261</v>
      </c>
      <c r="O5" s="75" t="s">
        <v>262</v>
      </c>
      <c r="P5" s="166" t="s">
        <v>23</v>
      </c>
      <c r="Q5" s="68" t="s">
        <v>8</v>
      </c>
      <c r="R5" s="70" t="s">
        <v>8</v>
      </c>
      <c r="S5" s="75" t="s">
        <v>135</v>
      </c>
      <c r="T5" s="70" t="s">
        <v>135</v>
      </c>
      <c r="U5" s="68" t="s">
        <v>25</v>
      </c>
      <c r="V5" s="68" t="s">
        <v>26</v>
      </c>
      <c r="W5" s="68" t="s">
        <v>27</v>
      </c>
      <c r="X5" s="68" t="s">
        <v>28</v>
      </c>
      <c r="Y5" s="68" t="s">
        <v>136</v>
      </c>
      <c r="Z5" s="68" t="s">
        <v>252</v>
      </c>
      <c r="AA5" s="68" t="s">
        <v>137</v>
      </c>
      <c r="AB5" s="68" t="s">
        <v>204</v>
      </c>
      <c r="AC5" s="68" t="s">
        <v>30</v>
      </c>
      <c r="AD5" s="68" t="s">
        <v>140</v>
      </c>
      <c r="AE5" s="68" t="s">
        <v>31</v>
      </c>
      <c r="AF5" s="68" t="s">
        <v>32</v>
      </c>
      <c r="AG5" s="68" t="s">
        <v>206</v>
      </c>
      <c r="AH5" s="75" t="s">
        <v>16</v>
      </c>
      <c r="AI5" s="71" t="s">
        <v>34</v>
      </c>
      <c r="AJ5" s="68" t="s">
        <v>35</v>
      </c>
      <c r="AK5" s="70" t="s">
        <v>18</v>
      </c>
      <c r="AL5" s="88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</row>
    <row r="6" spans="1:248" s="91" customFormat="1" ht="12.75" customHeight="1" thickBot="1" x14ac:dyDescent="0.25">
      <c r="A6" s="12"/>
      <c r="B6" s="77" t="s">
        <v>36</v>
      </c>
      <c r="C6" s="77" t="s">
        <v>37</v>
      </c>
      <c r="D6" s="77" t="s">
        <v>38</v>
      </c>
      <c r="E6" s="167" t="s">
        <v>39</v>
      </c>
      <c r="F6" s="78" t="s">
        <v>40</v>
      </c>
      <c r="G6" s="159"/>
      <c r="H6" s="78"/>
      <c r="I6" s="92" t="s">
        <v>41</v>
      </c>
      <c r="J6" s="77"/>
      <c r="K6" s="78"/>
      <c r="L6" s="77" t="s">
        <v>237</v>
      </c>
      <c r="M6" s="77"/>
      <c r="N6" s="77" t="s">
        <v>236</v>
      </c>
      <c r="O6" s="79" t="s">
        <v>236</v>
      </c>
      <c r="P6" s="168"/>
      <c r="Q6" s="273" t="s">
        <v>24</v>
      </c>
      <c r="R6" s="80" t="s">
        <v>24</v>
      </c>
      <c r="S6" s="79" t="s">
        <v>109</v>
      </c>
      <c r="T6" s="78" t="s">
        <v>186</v>
      </c>
      <c r="U6" s="77" t="s">
        <v>42</v>
      </c>
      <c r="V6" s="77" t="s">
        <v>43</v>
      </c>
      <c r="W6" s="77"/>
      <c r="X6" s="77" t="s">
        <v>44</v>
      </c>
      <c r="Y6" s="77" t="s">
        <v>30</v>
      </c>
      <c r="Z6" s="77" t="s">
        <v>30</v>
      </c>
      <c r="AA6" s="77" t="s">
        <v>138</v>
      </c>
      <c r="AB6" s="77" t="s">
        <v>15</v>
      </c>
      <c r="AC6" s="77" t="s">
        <v>139</v>
      </c>
      <c r="AD6" s="77" t="s">
        <v>141</v>
      </c>
      <c r="AE6" s="77" t="s">
        <v>47</v>
      </c>
      <c r="AF6" s="77" t="s">
        <v>48</v>
      </c>
      <c r="AG6" s="77" t="s">
        <v>15</v>
      </c>
      <c r="AH6" s="79" t="s">
        <v>30</v>
      </c>
      <c r="AI6" s="93"/>
      <c r="AJ6" s="77" t="s">
        <v>49</v>
      </c>
      <c r="AK6" s="78" t="s">
        <v>187</v>
      </c>
      <c r="AL6" s="94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</row>
    <row r="7" spans="1:248" s="309" customFormat="1" ht="12.75" customHeight="1" thickTop="1" x14ac:dyDescent="0.2">
      <c r="A7" s="307"/>
      <c r="B7" s="352">
        <f>B283</f>
        <v>0</v>
      </c>
      <c r="C7" s="352">
        <f>C283</f>
        <v>0</v>
      </c>
      <c r="D7" s="352">
        <f>D283</f>
        <v>0</v>
      </c>
      <c r="E7" s="353">
        <f>E283</f>
        <v>0</v>
      </c>
      <c r="F7" s="354">
        <f>F283</f>
        <v>0</v>
      </c>
      <c r="G7" s="355" t="str">
        <f>C11</f>
        <v>JANUARY</v>
      </c>
      <c r="H7" s="356"/>
      <c r="I7" s="357"/>
      <c r="J7" s="352">
        <f>J283-J21</f>
        <v>0</v>
      </c>
      <c r="K7" s="358">
        <f t="shared" ref="K7:R7" si="0">K283</f>
        <v>0</v>
      </c>
      <c r="L7" s="352">
        <f t="shared" si="0"/>
        <v>0</v>
      </c>
      <c r="M7" s="352">
        <f t="shared" si="0"/>
        <v>0</v>
      </c>
      <c r="N7" s="352">
        <f t="shared" si="0"/>
        <v>0</v>
      </c>
      <c r="O7" s="358">
        <f t="shared" si="0"/>
        <v>0</v>
      </c>
      <c r="P7" s="355">
        <f t="shared" si="0"/>
        <v>0</v>
      </c>
      <c r="Q7" s="352">
        <f t="shared" si="0"/>
        <v>0</v>
      </c>
      <c r="R7" s="358">
        <f t="shared" si="0"/>
        <v>0</v>
      </c>
      <c r="S7" s="359">
        <f>SUM(L7:R7)</f>
        <v>0</v>
      </c>
      <c r="T7" s="354">
        <f>SUM(U7:AK7)</f>
        <v>0</v>
      </c>
      <c r="U7" s="352">
        <f t="shared" ref="U7:AH7" si="1">U283</f>
        <v>0</v>
      </c>
      <c r="V7" s="352">
        <f t="shared" si="1"/>
        <v>0</v>
      </c>
      <c r="W7" s="352">
        <f t="shared" si="1"/>
        <v>0</v>
      </c>
      <c r="X7" s="352">
        <f t="shared" si="1"/>
        <v>0</v>
      </c>
      <c r="Y7" s="352">
        <f t="shared" si="1"/>
        <v>0</v>
      </c>
      <c r="Z7" s="352">
        <f t="shared" si="1"/>
        <v>0</v>
      </c>
      <c r="AA7" s="352">
        <f t="shared" si="1"/>
        <v>0</v>
      </c>
      <c r="AB7" s="352">
        <f t="shared" si="1"/>
        <v>0</v>
      </c>
      <c r="AC7" s="352">
        <f t="shared" si="1"/>
        <v>0</v>
      </c>
      <c r="AD7" s="352">
        <f t="shared" si="1"/>
        <v>0</v>
      </c>
      <c r="AE7" s="352">
        <f t="shared" si="1"/>
        <v>0</v>
      </c>
      <c r="AF7" s="352">
        <f t="shared" si="1"/>
        <v>0</v>
      </c>
      <c r="AG7" s="352">
        <f t="shared" si="1"/>
        <v>0</v>
      </c>
      <c r="AH7" s="358">
        <f t="shared" si="1"/>
        <v>0</v>
      </c>
      <c r="AI7" s="355"/>
      <c r="AJ7" s="352">
        <f>AJ283</f>
        <v>0</v>
      </c>
      <c r="AK7" s="358">
        <f>AK283</f>
        <v>0</v>
      </c>
      <c r="AL7" s="308"/>
    </row>
    <row r="8" spans="1:248" s="109" customFormat="1" ht="12.75" customHeight="1" x14ac:dyDescent="0.2">
      <c r="A8" s="52"/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313">
        <f>SUM(K7:R7)-T7</f>
        <v>0</v>
      </c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52"/>
      <c r="AJ8" s="52"/>
      <c r="AK8" s="52"/>
      <c r="AL8" s="52"/>
    </row>
    <row r="9" spans="1:248" ht="12.75" customHeight="1" x14ac:dyDescent="0.2">
      <c r="A9" s="22"/>
      <c r="B9" s="22"/>
      <c r="C9" s="22"/>
      <c r="D9" s="22"/>
      <c r="E9" s="22"/>
      <c r="F9" s="22"/>
      <c r="G9" s="31"/>
      <c r="H9" s="22"/>
      <c r="I9" s="3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</row>
    <row r="10" spans="1:248" ht="12.75" customHeight="1" x14ac:dyDescent="0.2">
      <c r="A10" s="22"/>
      <c r="B10" s="22"/>
      <c r="C10" s="22"/>
      <c r="D10" s="22"/>
      <c r="E10" s="22"/>
      <c r="F10" s="22"/>
      <c r="G10" s="518" t="s">
        <v>477</v>
      </c>
      <c r="H10" s="519"/>
      <c r="I10" s="519"/>
      <c r="J10" s="11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11" t="s">
        <v>436</v>
      </c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</row>
    <row r="11" spans="1:248" ht="12.75" customHeight="1" x14ac:dyDescent="0.2">
      <c r="A11" s="22"/>
      <c r="B11" s="137" t="s">
        <v>51</v>
      </c>
      <c r="C11" s="73" t="s">
        <v>142</v>
      </c>
      <c r="D11" s="137" t="s">
        <v>238</v>
      </c>
      <c r="E11" s="173"/>
      <c r="F11" s="22"/>
      <c r="G11" s="31"/>
      <c r="H11" s="22"/>
      <c r="I11" s="5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137"/>
      <c r="AJ11" s="73" t="str">
        <f>C11</f>
        <v>JANUARY</v>
      </c>
      <c r="AK11" s="44">
        <f>E11</f>
        <v>0</v>
      </c>
    </row>
    <row r="12" spans="1:248" ht="12.75" customHeight="1" x14ac:dyDescent="0.2">
      <c r="A12" s="22"/>
      <c r="B12" s="137" t="s">
        <v>52</v>
      </c>
      <c r="C12" s="177" t="s">
        <v>143</v>
      </c>
      <c r="D12" s="110"/>
      <c r="E12" s="110"/>
      <c r="F12" s="22"/>
      <c r="G12" s="31"/>
      <c r="H12" s="22"/>
      <c r="I12" s="5" t="s">
        <v>53</v>
      </c>
      <c r="J12" s="22"/>
      <c r="K12" s="22"/>
      <c r="L12" s="5"/>
      <c r="M12" s="22"/>
      <c r="N12" s="22"/>
      <c r="O12" s="22"/>
      <c r="P12" s="33"/>
      <c r="Q12" s="22"/>
      <c r="R12" s="33"/>
      <c r="S12" s="22"/>
      <c r="T12" s="22"/>
      <c r="U12" s="22"/>
      <c r="V12" s="22"/>
      <c r="W12" s="22"/>
      <c r="X12" s="22"/>
      <c r="Y12" s="22"/>
      <c r="Z12" s="22"/>
      <c r="AA12" s="22"/>
      <c r="AB12" s="34" t="s">
        <v>54</v>
      </c>
      <c r="AC12" s="22"/>
      <c r="AD12" s="22"/>
      <c r="AE12" s="22"/>
      <c r="AF12" s="22"/>
      <c r="AG12" s="22"/>
      <c r="AH12" s="22"/>
      <c r="AI12" s="137" t="str">
        <f>B12</f>
        <v>Page No.</v>
      </c>
      <c r="AJ12" s="177" t="str">
        <f>C12</f>
        <v>1</v>
      </c>
      <c r="AK12" s="137"/>
      <c r="AL12" s="171"/>
    </row>
    <row r="13" spans="1:248" ht="12.75" customHeight="1" x14ac:dyDescent="0.2">
      <c r="A13" s="3"/>
      <c r="B13" s="3"/>
      <c r="C13" s="3"/>
      <c r="D13" s="3"/>
      <c r="E13" s="3"/>
      <c r="F13" s="3"/>
      <c r="G13" s="35"/>
      <c r="H13" s="3"/>
      <c r="I13" s="5"/>
      <c r="J13" s="3"/>
      <c r="K13" s="3"/>
      <c r="L13" s="2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22"/>
      <c r="AF13" s="3"/>
      <c r="AG13" s="3"/>
      <c r="AH13" s="3"/>
      <c r="AI13" s="33"/>
      <c r="AJ13" s="44"/>
      <c r="AK13" s="56"/>
      <c r="AL13" s="3"/>
    </row>
    <row r="14" spans="1:248" ht="12.75" customHeight="1" x14ac:dyDescent="0.2">
      <c r="A14" s="36"/>
      <c r="B14" s="36"/>
      <c r="C14" s="36"/>
      <c r="D14" s="36"/>
      <c r="E14" s="36"/>
      <c r="F14" s="36"/>
      <c r="G14" s="37"/>
      <c r="H14" s="36"/>
      <c r="I14" s="38"/>
      <c r="J14" s="36"/>
      <c r="K14" s="36"/>
      <c r="L14" s="38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8"/>
      <c r="AF14" s="36"/>
      <c r="AG14" s="36"/>
      <c r="AH14" s="36"/>
      <c r="AI14" s="36"/>
      <c r="AJ14" s="57"/>
      <c r="AK14" s="36"/>
      <c r="AL14" s="36"/>
    </row>
    <row r="15" spans="1:248" customFormat="1" ht="12.75" customHeight="1" x14ac:dyDescent="0.2">
      <c r="A15" s="1"/>
      <c r="B15" s="484" t="s">
        <v>55</v>
      </c>
      <c r="C15" s="473"/>
      <c r="D15" s="473"/>
      <c r="E15" s="473"/>
      <c r="F15" s="474"/>
      <c r="G15" s="21"/>
      <c r="H15" s="2" t="s">
        <v>56</v>
      </c>
      <c r="I15" s="95"/>
      <c r="J15" s="473" t="s">
        <v>255</v>
      </c>
      <c r="K15" s="474"/>
      <c r="L15" s="3"/>
      <c r="M15" s="3"/>
      <c r="N15" s="3"/>
      <c r="O15" s="5" t="s">
        <v>57</v>
      </c>
      <c r="P15" s="3"/>
      <c r="Q15" s="3"/>
      <c r="R15" s="1"/>
      <c r="S15" s="3"/>
      <c r="T15" s="1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3"/>
      <c r="AJ15" s="3"/>
      <c r="AK15" s="1"/>
      <c r="AL15" s="3"/>
    </row>
    <row r="16" spans="1:248" customFormat="1" ht="12.75" customHeight="1" x14ac:dyDescent="0.2">
      <c r="A16" s="1"/>
      <c r="B16" s="3"/>
      <c r="C16" s="3"/>
      <c r="D16" s="3"/>
      <c r="E16" s="188"/>
      <c r="F16" s="1"/>
      <c r="G16" s="21"/>
      <c r="H16" s="13"/>
      <c r="I16" s="96"/>
      <c r="J16" s="3"/>
      <c r="K16" s="1"/>
      <c r="L16" s="3"/>
      <c r="M16" s="3"/>
      <c r="N16" s="3"/>
      <c r="O16" s="3"/>
      <c r="P16" s="3"/>
      <c r="Q16" s="3"/>
      <c r="R16" s="1"/>
      <c r="S16" s="3"/>
      <c r="T16" s="1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13"/>
      <c r="AJ16" s="3"/>
      <c r="AK16" s="1"/>
      <c r="AL16" s="3"/>
    </row>
    <row r="17" spans="1:38" customFormat="1" ht="12.75" customHeight="1" thickBot="1" x14ac:dyDescent="0.25">
      <c r="A17" s="29"/>
      <c r="B17" s="26">
        <v>1</v>
      </c>
      <c r="C17" s="26">
        <v>2</v>
      </c>
      <c r="D17" s="26">
        <v>3</v>
      </c>
      <c r="E17" s="26">
        <v>4</v>
      </c>
      <c r="F17" s="28">
        <v>5</v>
      </c>
      <c r="G17" s="39">
        <v>6</v>
      </c>
      <c r="H17" s="28">
        <v>7</v>
      </c>
      <c r="I17" s="97">
        <v>8</v>
      </c>
      <c r="J17" s="26">
        <v>9</v>
      </c>
      <c r="K17" s="28">
        <v>10</v>
      </c>
      <c r="L17" s="26">
        <v>11</v>
      </c>
      <c r="M17" s="26" t="s">
        <v>1</v>
      </c>
      <c r="N17" s="26">
        <v>12</v>
      </c>
      <c r="O17" s="26">
        <v>13</v>
      </c>
      <c r="P17" s="26">
        <v>14</v>
      </c>
      <c r="Q17" s="26">
        <v>15</v>
      </c>
      <c r="R17" s="28" t="s">
        <v>2</v>
      </c>
      <c r="S17" s="25"/>
      <c r="T17" s="29"/>
      <c r="U17" s="26">
        <v>16</v>
      </c>
      <c r="V17" s="26">
        <v>17</v>
      </c>
      <c r="W17" s="26">
        <v>18</v>
      </c>
      <c r="X17" s="26">
        <v>19</v>
      </c>
      <c r="Y17" s="26">
        <v>20</v>
      </c>
      <c r="Z17" s="26" t="s">
        <v>3</v>
      </c>
      <c r="AA17" s="26">
        <v>21</v>
      </c>
      <c r="AB17" s="26">
        <v>22</v>
      </c>
      <c r="AC17" s="26">
        <v>23</v>
      </c>
      <c r="AD17" s="26">
        <v>24</v>
      </c>
      <c r="AE17" s="26">
        <v>25</v>
      </c>
      <c r="AF17" s="26">
        <v>26</v>
      </c>
      <c r="AG17" s="26">
        <v>27</v>
      </c>
      <c r="AH17" s="26">
        <v>28</v>
      </c>
      <c r="AI17" s="30">
        <v>29</v>
      </c>
      <c r="AJ17" s="26">
        <v>30</v>
      </c>
      <c r="AK17" s="28">
        <v>31</v>
      </c>
      <c r="AL17" s="25"/>
    </row>
    <row r="18" spans="1:38" s="4" customFormat="1" ht="12.75" customHeight="1" thickTop="1" x14ac:dyDescent="0.2">
      <c r="A18" s="1"/>
      <c r="B18" s="84" t="s">
        <v>4</v>
      </c>
      <c r="C18" s="98"/>
      <c r="D18" s="84" t="s">
        <v>5</v>
      </c>
      <c r="E18" s="185" t="s">
        <v>6</v>
      </c>
      <c r="F18" s="83" t="s">
        <v>7</v>
      </c>
      <c r="G18" s="160"/>
      <c r="H18" s="83"/>
      <c r="I18" s="100"/>
      <c r="J18" s="84"/>
      <c r="K18" s="83"/>
      <c r="L18" s="84" t="s">
        <v>237</v>
      </c>
      <c r="M18" s="84"/>
      <c r="N18" s="84" t="s">
        <v>235</v>
      </c>
      <c r="O18" s="101" t="s">
        <v>481</v>
      </c>
      <c r="P18" s="274"/>
      <c r="Q18" s="84" t="s">
        <v>391</v>
      </c>
      <c r="R18" s="83" t="s">
        <v>274</v>
      </c>
      <c r="S18" s="103"/>
      <c r="T18" s="67"/>
      <c r="U18" s="475" t="s">
        <v>256</v>
      </c>
      <c r="V18" s="476"/>
      <c r="W18" s="476"/>
      <c r="X18" s="476"/>
      <c r="Y18" s="477"/>
      <c r="Z18" s="84" t="s">
        <v>10</v>
      </c>
      <c r="AA18" s="84" t="s">
        <v>11</v>
      </c>
      <c r="AB18" s="84" t="s">
        <v>205</v>
      </c>
      <c r="AC18" s="84" t="s">
        <v>12</v>
      </c>
      <c r="AD18" s="84" t="s">
        <v>13</v>
      </c>
      <c r="AE18" s="84" t="s">
        <v>14</v>
      </c>
      <c r="AF18" s="84"/>
      <c r="AG18" s="84"/>
      <c r="AH18" s="101"/>
      <c r="AI18" s="102"/>
      <c r="AJ18" s="84" t="s">
        <v>15</v>
      </c>
      <c r="AK18" s="83" t="s">
        <v>7</v>
      </c>
      <c r="AL18" s="3"/>
    </row>
    <row r="19" spans="1:38" s="4" customFormat="1" ht="12.75" customHeight="1" x14ac:dyDescent="0.2">
      <c r="A19" s="1"/>
      <c r="B19" s="84" t="s">
        <v>8</v>
      </c>
      <c r="C19" s="84" t="s">
        <v>16</v>
      </c>
      <c r="D19" s="84" t="s">
        <v>17</v>
      </c>
      <c r="E19" s="186" t="s">
        <v>8</v>
      </c>
      <c r="F19" s="83" t="s">
        <v>18</v>
      </c>
      <c r="G19" s="160" t="s">
        <v>19</v>
      </c>
      <c r="H19" s="83" t="s">
        <v>20</v>
      </c>
      <c r="I19" s="100" t="s">
        <v>394</v>
      </c>
      <c r="J19" s="84" t="s">
        <v>21</v>
      </c>
      <c r="K19" s="83" t="s">
        <v>22</v>
      </c>
      <c r="L19" s="84" t="s">
        <v>392</v>
      </c>
      <c r="M19" s="84" t="s">
        <v>393</v>
      </c>
      <c r="N19" s="84" t="s">
        <v>262</v>
      </c>
      <c r="O19" s="101" t="s">
        <v>262</v>
      </c>
      <c r="P19" s="186" t="s">
        <v>23</v>
      </c>
      <c r="Q19" s="84" t="s">
        <v>8</v>
      </c>
      <c r="R19" s="83" t="s">
        <v>8</v>
      </c>
      <c r="S19" s="103"/>
      <c r="T19" s="67"/>
      <c r="U19" s="84" t="s">
        <v>25</v>
      </c>
      <c r="V19" s="84" t="s">
        <v>26</v>
      </c>
      <c r="W19" s="84" t="s">
        <v>27</v>
      </c>
      <c r="X19" s="84" t="s">
        <v>28</v>
      </c>
      <c r="Y19" s="84" t="s">
        <v>136</v>
      </c>
      <c r="Z19" s="84" t="s">
        <v>252</v>
      </c>
      <c r="AA19" s="84" t="s">
        <v>137</v>
      </c>
      <c r="AB19" s="84" t="s">
        <v>204</v>
      </c>
      <c r="AC19" s="84" t="s">
        <v>30</v>
      </c>
      <c r="AD19" s="84" t="s">
        <v>140</v>
      </c>
      <c r="AE19" s="84" t="s">
        <v>31</v>
      </c>
      <c r="AF19" s="84" t="s">
        <v>32</v>
      </c>
      <c r="AG19" s="84" t="s">
        <v>206</v>
      </c>
      <c r="AH19" s="101" t="s">
        <v>16</v>
      </c>
      <c r="AI19" s="99" t="s">
        <v>34</v>
      </c>
      <c r="AJ19" s="84" t="s">
        <v>35</v>
      </c>
      <c r="AK19" s="83" t="s">
        <v>18</v>
      </c>
      <c r="AL19" s="3"/>
    </row>
    <row r="20" spans="1:38" s="4" customFormat="1" ht="12.75" customHeight="1" thickBot="1" x14ac:dyDescent="0.25">
      <c r="A20" s="6"/>
      <c r="B20" s="85" t="s">
        <v>36</v>
      </c>
      <c r="C20" s="85" t="s">
        <v>37</v>
      </c>
      <c r="D20" s="85" t="s">
        <v>38</v>
      </c>
      <c r="E20" s="187" t="s">
        <v>39</v>
      </c>
      <c r="F20" s="104" t="s">
        <v>40</v>
      </c>
      <c r="G20" s="161"/>
      <c r="H20" s="104"/>
      <c r="I20" s="105" t="s">
        <v>41</v>
      </c>
      <c r="J20" s="85"/>
      <c r="K20" s="104"/>
      <c r="L20" s="85" t="s">
        <v>237</v>
      </c>
      <c r="M20" s="85"/>
      <c r="N20" s="85" t="s">
        <v>236</v>
      </c>
      <c r="O20" s="106" t="s">
        <v>236</v>
      </c>
      <c r="P20" s="275"/>
      <c r="Q20" s="276" t="s">
        <v>24</v>
      </c>
      <c r="R20" s="277" t="s">
        <v>24</v>
      </c>
      <c r="S20" s="108"/>
      <c r="T20" s="76"/>
      <c r="U20" s="85" t="s">
        <v>42</v>
      </c>
      <c r="V20" s="85" t="s">
        <v>43</v>
      </c>
      <c r="W20" s="85"/>
      <c r="X20" s="85" t="s">
        <v>44</v>
      </c>
      <c r="Y20" s="85" t="s">
        <v>30</v>
      </c>
      <c r="Z20" s="85" t="s">
        <v>30</v>
      </c>
      <c r="AA20" s="85" t="s">
        <v>138</v>
      </c>
      <c r="AB20" s="85" t="s">
        <v>15</v>
      </c>
      <c r="AC20" s="85" t="s">
        <v>139</v>
      </c>
      <c r="AD20" s="85" t="s">
        <v>141</v>
      </c>
      <c r="AE20" s="85" t="s">
        <v>47</v>
      </c>
      <c r="AF20" s="85" t="s">
        <v>48</v>
      </c>
      <c r="AG20" s="85" t="s">
        <v>15</v>
      </c>
      <c r="AH20" s="106" t="s">
        <v>30</v>
      </c>
      <c r="AI20" s="107"/>
      <c r="AJ20" s="85" t="s">
        <v>49</v>
      </c>
      <c r="AK20" s="104" t="s">
        <v>188</v>
      </c>
      <c r="AL20" s="7"/>
    </row>
    <row r="21" spans="1:38" s="22" customFormat="1" ht="12.75" customHeight="1" thickTop="1" x14ac:dyDescent="0.2">
      <c r="A21" s="8"/>
      <c r="B21" s="364"/>
      <c r="C21" s="364"/>
      <c r="D21" s="364"/>
      <c r="E21" s="376"/>
      <c r="F21" s="363"/>
      <c r="G21" s="132" t="str">
        <f>$C$11</f>
        <v>JANUARY</v>
      </c>
      <c r="H21" s="14" t="s">
        <v>58</v>
      </c>
      <c r="I21" s="15"/>
      <c r="J21" s="374"/>
      <c r="K21" s="55"/>
      <c r="L21" s="371"/>
      <c r="M21" s="371"/>
      <c r="N21" s="371"/>
      <c r="O21" s="375"/>
      <c r="P21" s="375"/>
      <c r="Q21" s="371"/>
      <c r="R21" s="55"/>
      <c r="S21" s="9"/>
      <c r="T21" s="8"/>
      <c r="U21" s="371"/>
      <c r="V21" s="371"/>
      <c r="W21" s="371"/>
      <c r="X21" s="371"/>
      <c r="Y21" s="371"/>
      <c r="Z21" s="371"/>
      <c r="AA21" s="371"/>
      <c r="AB21" s="371"/>
      <c r="AC21" s="371"/>
      <c r="AD21" s="371"/>
      <c r="AE21" s="371"/>
      <c r="AF21" s="371"/>
      <c r="AG21" s="371"/>
      <c r="AH21" s="372"/>
      <c r="AI21" s="373"/>
      <c r="AJ21" s="371"/>
      <c r="AK21" s="55"/>
      <c r="AL21" s="9"/>
    </row>
    <row r="22" spans="1:38" s="22" customFormat="1" ht="12.75" customHeight="1" x14ac:dyDescent="0.2">
      <c r="A22" s="8">
        <v>1</v>
      </c>
      <c r="B22" s="343"/>
      <c r="C22" s="343"/>
      <c r="D22" s="343"/>
      <c r="E22" s="343"/>
      <c r="F22" s="345"/>
      <c r="G22" s="438"/>
      <c r="H22" s="287"/>
      <c r="I22" s="439"/>
      <c r="J22" s="364">
        <f t="shared" ref="J22:J52" si="2">SUM(B22:F22)</f>
        <v>0</v>
      </c>
      <c r="K22" s="363">
        <f>SUM(U22:AK22)-SUM(L22:R22)</f>
        <v>0</v>
      </c>
      <c r="L22" s="343"/>
      <c r="M22" s="343"/>
      <c r="N22" s="343"/>
      <c r="O22" s="367"/>
      <c r="P22" s="344"/>
      <c r="Q22" s="343"/>
      <c r="R22" s="345"/>
      <c r="S22" s="16" t="s">
        <v>59</v>
      </c>
      <c r="T22" s="8">
        <v>1</v>
      </c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343"/>
      <c r="AG22" s="343"/>
      <c r="AH22" s="367"/>
      <c r="AI22" s="287"/>
      <c r="AJ22" s="343"/>
      <c r="AK22" s="345"/>
      <c r="AL22" s="16" t="s">
        <v>59</v>
      </c>
    </row>
    <row r="23" spans="1:38" s="22" customFormat="1" ht="12.75" customHeight="1" x14ac:dyDescent="0.2">
      <c r="A23" s="8">
        <v>2</v>
      </c>
      <c r="B23" s="343"/>
      <c r="C23" s="343"/>
      <c r="D23" s="343"/>
      <c r="E23" s="343"/>
      <c r="F23" s="345"/>
      <c r="G23" s="438"/>
      <c r="H23" s="287"/>
      <c r="I23" s="439"/>
      <c r="J23" s="364">
        <f t="shared" si="2"/>
        <v>0</v>
      </c>
      <c r="K23" s="363">
        <f t="shared" ref="K23:K52" si="3">SUM(U23:AK23)-SUM(L23:R23)</f>
        <v>0</v>
      </c>
      <c r="L23" s="343"/>
      <c r="M23" s="343"/>
      <c r="N23" s="343"/>
      <c r="O23" s="367"/>
      <c r="P23" s="344"/>
      <c r="Q23" s="343"/>
      <c r="R23" s="345"/>
      <c r="S23" s="16" t="s">
        <v>60</v>
      </c>
      <c r="T23" s="8">
        <v>2</v>
      </c>
      <c r="U23" s="343"/>
      <c r="V23" s="343"/>
      <c r="W23" s="343"/>
      <c r="X23" s="343"/>
      <c r="Y23" s="343"/>
      <c r="Z23" s="343"/>
      <c r="AA23" s="343"/>
      <c r="AB23" s="343"/>
      <c r="AC23" s="343"/>
      <c r="AD23" s="343"/>
      <c r="AE23" s="343"/>
      <c r="AF23" s="343"/>
      <c r="AG23" s="343"/>
      <c r="AH23" s="367"/>
      <c r="AI23" s="287"/>
      <c r="AJ23" s="343"/>
      <c r="AK23" s="345"/>
      <c r="AL23" s="16" t="s">
        <v>60</v>
      </c>
    </row>
    <row r="24" spans="1:38" s="22" customFormat="1" ht="12.75" customHeight="1" x14ac:dyDescent="0.2">
      <c r="A24" s="8">
        <v>3</v>
      </c>
      <c r="B24" s="343"/>
      <c r="C24" s="343"/>
      <c r="D24" s="343"/>
      <c r="E24" s="343"/>
      <c r="F24" s="345"/>
      <c r="G24" s="438"/>
      <c r="H24" s="287"/>
      <c r="I24" s="439"/>
      <c r="J24" s="364">
        <f t="shared" si="2"/>
        <v>0</v>
      </c>
      <c r="K24" s="363">
        <f t="shared" si="3"/>
        <v>0</v>
      </c>
      <c r="L24" s="343"/>
      <c r="M24" s="343"/>
      <c r="N24" s="343"/>
      <c r="O24" s="367"/>
      <c r="P24" s="344"/>
      <c r="Q24" s="343"/>
      <c r="R24" s="345"/>
      <c r="S24" s="16" t="s">
        <v>61</v>
      </c>
      <c r="T24" s="8">
        <v>3</v>
      </c>
      <c r="U24" s="343"/>
      <c r="V24" s="343"/>
      <c r="W24" s="343"/>
      <c r="X24" s="343"/>
      <c r="Y24" s="343"/>
      <c r="Z24" s="343"/>
      <c r="AA24" s="343"/>
      <c r="AB24" s="343"/>
      <c r="AC24" s="343"/>
      <c r="AD24" s="343"/>
      <c r="AE24" s="343"/>
      <c r="AF24" s="343"/>
      <c r="AG24" s="343"/>
      <c r="AH24" s="367"/>
      <c r="AI24" s="287"/>
      <c r="AJ24" s="343"/>
      <c r="AK24" s="345"/>
      <c r="AL24" s="16" t="s">
        <v>61</v>
      </c>
    </row>
    <row r="25" spans="1:38" s="22" customFormat="1" ht="12.75" customHeight="1" x14ac:dyDescent="0.2">
      <c r="A25" s="8">
        <v>4</v>
      </c>
      <c r="B25" s="343"/>
      <c r="C25" s="343"/>
      <c r="D25" s="343"/>
      <c r="E25" s="343"/>
      <c r="F25" s="345"/>
      <c r="G25" s="438"/>
      <c r="H25" s="287"/>
      <c r="I25" s="439"/>
      <c r="J25" s="364">
        <f t="shared" si="2"/>
        <v>0</v>
      </c>
      <c r="K25" s="363">
        <f t="shared" si="3"/>
        <v>0</v>
      </c>
      <c r="L25" s="343"/>
      <c r="M25" s="343"/>
      <c r="N25" s="343"/>
      <c r="O25" s="367"/>
      <c r="P25" s="344"/>
      <c r="Q25" s="343"/>
      <c r="R25" s="345"/>
      <c r="S25" s="16" t="s">
        <v>62</v>
      </c>
      <c r="T25" s="8">
        <v>4</v>
      </c>
      <c r="U25" s="343"/>
      <c r="V25" s="343"/>
      <c r="W25" s="343"/>
      <c r="X25" s="343"/>
      <c r="Y25" s="343"/>
      <c r="Z25" s="343"/>
      <c r="AA25" s="343"/>
      <c r="AB25" s="343"/>
      <c r="AC25" s="343"/>
      <c r="AD25" s="343"/>
      <c r="AE25" s="343"/>
      <c r="AF25" s="343"/>
      <c r="AG25" s="343"/>
      <c r="AH25" s="367"/>
      <c r="AI25" s="287"/>
      <c r="AJ25" s="343"/>
      <c r="AK25" s="345"/>
      <c r="AL25" s="16" t="s">
        <v>62</v>
      </c>
    </row>
    <row r="26" spans="1:38" s="22" customFormat="1" ht="12.75" customHeight="1" x14ac:dyDescent="0.2">
      <c r="A26" s="8">
        <v>5</v>
      </c>
      <c r="B26" s="343"/>
      <c r="C26" s="343"/>
      <c r="D26" s="343"/>
      <c r="E26" s="343"/>
      <c r="F26" s="345"/>
      <c r="G26" s="440"/>
      <c r="H26" s="287"/>
      <c r="I26" s="439"/>
      <c r="J26" s="364">
        <f t="shared" si="2"/>
        <v>0</v>
      </c>
      <c r="K26" s="363">
        <f t="shared" si="3"/>
        <v>0</v>
      </c>
      <c r="L26" s="343"/>
      <c r="M26" s="343"/>
      <c r="N26" s="343"/>
      <c r="O26" s="367"/>
      <c r="P26" s="344"/>
      <c r="Q26" s="343"/>
      <c r="R26" s="345"/>
      <c r="S26" s="16" t="s">
        <v>63</v>
      </c>
      <c r="T26" s="8">
        <v>5</v>
      </c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67"/>
      <c r="AI26" s="287"/>
      <c r="AJ26" s="343"/>
      <c r="AK26" s="345"/>
      <c r="AL26" s="16" t="s">
        <v>63</v>
      </c>
    </row>
    <row r="27" spans="1:38" s="22" customFormat="1" ht="12.75" customHeight="1" x14ac:dyDescent="0.2">
      <c r="A27" s="17">
        <v>6</v>
      </c>
      <c r="B27" s="346"/>
      <c r="C27" s="346"/>
      <c r="D27" s="346"/>
      <c r="E27" s="346"/>
      <c r="F27" s="348"/>
      <c r="G27" s="438"/>
      <c r="H27" s="288"/>
      <c r="I27" s="441"/>
      <c r="J27" s="364">
        <f t="shared" si="2"/>
        <v>0</v>
      </c>
      <c r="K27" s="363">
        <f t="shared" si="3"/>
        <v>0</v>
      </c>
      <c r="L27" s="346"/>
      <c r="M27" s="346"/>
      <c r="N27" s="346"/>
      <c r="O27" s="368"/>
      <c r="P27" s="347"/>
      <c r="Q27" s="346"/>
      <c r="R27" s="348"/>
      <c r="S27" s="18" t="s">
        <v>64</v>
      </c>
      <c r="T27" s="17">
        <v>6</v>
      </c>
      <c r="U27" s="346"/>
      <c r="V27" s="346"/>
      <c r="W27" s="346"/>
      <c r="X27" s="346"/>
      <c r="Y27" s="346"/>
      <c r="Z27" s="346"/>
      <c r="AA27" s="346"/>
      <c r="AB27" s="346"/>
      <c r="AC27" s="346"/>
      <c r="AD27" s="346"/>
      <c r="AE27" s="346"/>
      <c r="AF27" s="346"/>
      <c r="AG27" s="346"/>
      <c r="AH27" s="368"/>
      <c r="AI27" s="288"/>
      <c r="AJ27" s="346"/>
      <c r="AK27" s="348"/>
      <c r="AL27" s="18" t="s">
        <v>64</v>
      </c>
    </row>
    <row r="28" spans="1:38" s="22" customFormat="1" ht="12.75" customHeight="1" x14ac:dyDescent="0.2">
      <c r="A28" s="8">
        <v>7</v>
      </c>
      <c r="B28" s="343"/>
      <c r="C28" s="343"/>
      <c r="D28" s="343"/>
      <c r="E28" s="343"/>
      <c r="F28" s="345"/>
      <c r="G28" s="438"/>
      <c r="H28" s="287"/>
      <c r="I28" s="439"/>
      <c r="J28" s="364">
        <f t="shared" si="2"/>
        <v>0</v>
      </c>
      <c r="K28" s="363">
        <f t="shared" si="3"/>
        <v>0</v>
      </c>
      <c r="L28" s="343"/>
      <c r="M28" s="343"/>
      <c r="N28" s="343"/>
      <c r="O28" s="367"/>
      <c r="P28" s="344"/>
      <c r="Q28" s="343"/>
      <c r="R28" s="345"/>
      <c r="S28" s="16" t="s">
        <v>65</v>
      </c>
      <c r="T28" s="8">
        <v>7</v>
      </c>
      <c r="U28" s="343"/>
      <c r="V28" s="343"/>
      <c r="W28" s="343"/>
      <c r="X28" s="343"/>
      <c r="Y28" s="343"/>
      <c r="Z28" s="343"/>
      <c r="AA28" s="343"/>
      <c r="AB28" s="343"/>
      <c r="AC28" s="343"/>
      <c r="AD28" s="343"/>
      <c r="AE28" s="343"/>
      <c r="AF28" s="343"/>
      <c r="AG28" s="343"/>
      <c r="AH28" s="367"/>
      <c r="AI28" s="287"/>
      <c r="AJ28" s="343"/>
      <c r="AK28" s="345"/>
      <c r="AL28" s="16" t="s">
        <v>65</v>
      </c>
    </row>
    <row r="29" spans="1:38" s="22" customFormat="1" ht="12.75" customHeight="1" x14ac:dyDescent="0.2">
      <c r="A29" s="8">
        <v>8</v>
      </c>
      <c r="B29" s="343"/>
      <c r="C29" s="343"/>
      <c r="D29" s="343"/>
      <c r="E29" s="343"/>
      <c r="F29" s="345"/>
      <c r="G29" s="438"/>
      <c r="H29" s="287"/>
      <c r="I29" s="439"/>
      <c r="J29" s="364">
        <f t="shared" si="2"/>
        <v>0</v>
      </c>
      <c r="K29" s="363">
        <f t="shared" si="3"/>
        <v>0</v>
      </c>
      <c r="L29" s="343"/>
      <c r="M29" s="343"/>
      <c r="N29" s="343"/>
      <c r="O29" s="367"/>
      <c r="P29" s="344"/>
      <c r="Q29" s="343"/>
      <c r="R29" s="345"/>
      <c r="S29" s="16" t="s">
        <v>66</v>
      </c>
      <c r="T29" s="8">
        <v>8</v>
      </c>
      <c r="U29" s="343"/>
      <c r="V29" s="343"/>
      <c r="W29" s="343"/>
      <c r="X29" s="343"/>
      <c r="Y29" s="343"/>
      <c r="Z29" s="343"/>
      <c r="AA29" s="343"/>
      <c r="AB29" s="343"/>
      <c r="AC29" s="343"/>
      <c r="AD29" s="343"/>
      <c r="AE29" s="343"/>
      <c r="AF29" s="343"/>
      <c r="AG29" s="343"/>
      <c r="AH29" s="367"/>
      <c r="AI29" s="287"/>
      <c r="AJ29" s="343"/>
      <c r="AK29" s="345"/>
      <c r="AL29" s="16" t="s">
        <v>66</v>
      </c>
    </row>
    <row r="30" spans="1:38" s="22" customFormat="1" ht="12.75" customHeight="1" x14ac:dyDescent="0.2">
      <c r="A30" s="8">
        <v>9</v>
      </c>
      <c r="B30" s="343"/>
      <c r="C30" s="343"/>
      <c r="D30" s="343"/>
      <c r="E30" s="343"/>
      <c r="F30" s="345"/>
      <c r="G30" s="438"/>
      <c r="H30" s="287"/>
      <c r="I30" s="439"/>
      <c r="J30" s="364">
        <f t="shared" si="2"/>
        <v>0</v>
      </c>
      <c r="K30" s="363">
        <f t="shared" si="3"/>
        <v>0</v>
      </c>
      <c r="L30" s="343"/>
      <c r="M30" s="343"/>
      <c r="N30" s="343"/>
      <c r="O30" s="367"/>
      <c r="P30" s="344"/>
      <c r="Q30" s="343"/>
      <c r="R30" s="345"/>
      <c r="S30" s="16" t="s">
        <v>67</v>
      </c>
      <c r="T30" s="8">
        <v>9</v>
      </c>
      <c r="U30" s="343"/>
      <c r="V30" s="343"/>
      <c r="W30" s="343"/>
      <c r="X30" s="343"/>
      <c r="Y30" s="343"/>
      <c r="Z30" s="343"/>
      <c r="AA30" s="343"/>
      <c r="AB30" s="343"/>
      <c r="AC30" s="343"/>
      <c r="AD30" s="343"/>
      <c r="AE30" s="343"/>
      <c r="AF30" s="343"/>
      <c r="AG30" s="343"/>
      <c r="AH30" s="367"/>
      <c r="AI30" s="287"/>
      <c r="AJ30" s="343"/>
      <c r="AK30" s="345"/>
      <c r="AL30" s="16" t="s">
        <v>67</v>
      </c>
    </row>
    <row r="31" spans="1:38" s="22" customFormat="1" ht="12.75" customHeight="1" x14ac:dyDescent="0.2">
      <c r="A31" s="8">
        <v>10</v>
      </c>
      <c r="B31" s="343"/>
      <c r="C31" s="343"/>
      <c r="D31" s="343"/>
      <c r="E31" s="343"/>
      <c r="F31" s="345"/>
      <c r="G31" s="438"/>
      <c r="H31" s="287"/>
      <c r="I31" s="439"/>
      <c r="J31" s="364">
        <f t="shared" si="2"/>
        <v>0</v>
      </c>
      <c r="K31" s="363">
        <f t="shared" si="3"/>
        <v>0</v>
      </c>
      <c r="L31" s="343"/>
      <c r="M31" s="343"/>
      <c r="N31" s="343"/>
      <c r="O31" s="367"/>
      <c r="P31" s="344"/>
      <c r="Q31" s="343"/>
      <c r="R31" s="345"/>
      <c r="S31" s="16" t="s">
        <v>68</v>
      </c>
      <c r="T31" s="8">
        <v>10</v>
      </c>
      <c r="U31" s="343"/>
      <c r="V31" s="343"/>
      <c r="W31" s="343"/>
      <c r="X31" s="343"/>
      <c r="Y31" s="343"/>
      <c r="Z31" s="343"/>
      <c r="AA31" s="343"/>
      <c r="AB31" s="343"/>
      <c r="AC31" s="343"/>
      <c r="AD31" s="343"/>
      <c r="AE31" s="343"/>
      <c r="AF31" s="343"/>
      <c r="AG31" s="343"/>
      <c r="AH31" s="367"/>
      <c r="AI31" s="287"/>
      <c r="AJ31" s="343"/>
      <c r="AK31" s="345"/>
      <c r="AL31" s="16" t="s">
        <v>68</v>
      </c>
    </row>
    <row r="32" spans="1:38" s="22" customFormat="1" ht="12.75" customHeight="1" x14ac:dyDescent="0.2">
      <c r="A32" s="8">
        <v>11</v>
      </c>
      <c r="B32" s="343"/>
      <c r="C32" s="343"/>
      <c r="D32" s="343"/>
      <c r="E32" s="343"/>
      <c r="F32" s="345"/>
      <c r="G32" s="438"/>
      <c r="H32" s="287"/>
      <c r="I32" s="439"/>
      <c r="J32" s="364">
        <f t="shared" si="2"/>
        <v>0</v>
      </c>
      <c r="K32" s="363">
        <f t="shared" si="3"/>
        <v>0</v>
      </c>
      <c r="L32" s="343"/>
      <c r="M32" s="343"/>
      <c r="N32" s="343"/>
      <c r="O32" s="367"/>
      <c r="P32" s="344"/>
      <c r="Q32" s="343"/>
      <c r="R32" s="345"/>
      <c r="S32" s="16" t="s">
        <v>69</v>
      </c>
      <c r="T32" s="8">
        <v>11</v>
      </c>
      <c r="U32" s="343"/>
      <c r="V32" s="343"/>
      <c r="W32" s="343"/>
      <c r="X32" s="343"/>
      <c r="Y32" s="343"/>
      <c r="Z32" s="343"/>
      <c r="AA32" s="343"/>
      <c r="AB32" s="343"/>
      <c r="AC32" s="343"/>
      <c r="AD32" s="343"/>
      <c r="AE32" s="343"/>
      <c r="AF32" s="343"/>
      <c r="AG32" s="343"/>
      <c r="AH32" s="367"/>
      <c r="AI32" s="287"/>
      <c r="AJ32" s="343"/>
      <c r="AK32" s="345"/>
      <c r="AL32" s="16" t="s">
        <v>69</v>
      </c>
    </row>
    <row r="33" spans="1:38" s="22" customFormat="1" ht="12.75" customHeight="1" x14ac:dyDescent="0.2">
      <c r="A33" s="8">
        <v>12</v>
      </c>
      <c r="B33" s="343"/>
      <c r="C33" s="343"/>
      <c r="D33" s="343"/>
      <c r="E33" s="343"/>
      <c r="F33" s="345"/>
      <c r="G33" s="438"/>
      <c r="H33" s="287"/>
      <c r="I33" s="439"/>
      <c r="J33" s="364">
        <f t="shared" si="2"/>
        <v>0</v>
      </c>
      <c r="K33" s="363">
        <f t="shared" si="3"/>
        <v>0</v>
      </c>
      <c r="L33" s="343"/>
      <c r="M33" s="343"/>
      <c r="N33" s="343"/>
      <c r="O33" s="367"/>
      <c r="P33" s="344"/>
      <c r="Q33" s="343"/>
      <c r="R33" s="345"/>
      <c r="S33" s="16" t="s">
        <v>70</v>
      </c>
      <c r="T33" s="8">
        <v>12</v>
      </c>
      <c r="U33" s="343"/>
      <c r="V33" s="343"/>
      <c r="W33" s="343"/>
      <c r="X33" s="343"/>
      <c r="Y33" s="343"/>
      <c r="Z33" s="343"/>
      <c r="AA33" s="343"/>
      <c r="AB33" s="343"/>
      <c r="AC33" s="343"/>
      <c r="AD33" s="343"/>
      <c r="AE33" s="343"/>
      <c r="AF33" s="343"/>
      <c r="AG33" s="343"/>
      <c r="AH33" s="367"/>
      <c r="AI33" s="287"/>
      <c r="AJ33" s="343"/>
      <c r="AK33" s="345"/>
      <c r="AL33" s="16" t="s">
        <v>70</v>
      </c>
    </row>
    <row r="34" spans="1:38" s="22" customFormat="1" ht="12.75" customHeight="1" x14ac:dyDescent="0.2">
      <c r="A34" s="8">
        <v>13</v>
      </c>
      <c r="B34" s="343"/>
      <c r="C34" s="343"/>
      <c r="D34" s="343"/>
      <c r="E34" s="343"/>
      <c r="F34" s="345"/>
      <c r="G34" s="438"/>
      <c r="H34" s="287"/>
      <c r="I34" s="439"/>
      <c r="J34" s="364">
        <f t="shared" si="2"/>
        <v>0</v>
      </c>
      <c r="K34" s="363">
        <f t="shared" si="3"/>
        <v>0</v>
      </c>
      <c r="L34" s="343"/>
      <c r="M34" s="343"/>
      <c r="N34" s="343"/>
      <c r="O34" s="367"/>
      <c r="P34" s="344"/>
      <c r="Q34" s="343"/>
      <c r="R34" s="345"/>
      <c r="S34" s="16" t="s">
        <v>71</v>
      </c>
      <c r="T34" s="8">
        <v>13</v>
      </c>
      <c r="U34" s="343"/>
      <c r="V34" s="343"/>
      <c r="W34" s="343"/>
      <c r="X34" s="343"/>
      <c r="Y34" s="343"/>
      <c r="Z34" s="343"/>
      <c r="AA34" s="343"/>
      <c r="AB34" s="343"/>
      <c r="AC34" s="343"/>
      <c r="AD34" s="343"/>
      <c r="AE34" s="343"/>
      <c r="AF34" s="343"/>
      <c r="AG34" s="343"/>
      <c r="AH34" s="367"/>
      <c r="AI34" s="287"/>
      <c r="AJ34" s="343"/>
      <c r="AK34" s="345"/>
      <c r="AL34" s="16" t="s">
        <v>71</v>
      </c>
    </row>
    <row r="35" spans="1:38" s="22" customFormat="1" ht="12.75" customHeight="1" x14ac:dyDescent="0.2">
      <c r="A35" s="8">
        <v>14</v>
      </c>
      <c r="B35" s="343"/>
      <c r="C35" s="343"/>
      <c r="D35" s="343"/>
      <c r="E35" s="343"/>
      <c r="F35" s="345"/>
      <c r="G35" s="438"/>
      <c r="H35" s="287"/>
      <c r="I35" s="439"/>
      <c r="J35" s="364">
        <f t="shared" si="2"/>
        <v>0</v>
      </c>
      <c r="K35" s="363">
        <f t="shared" si="3"/>
        <v>0</v>
      </c>
      <c r="L35" s="343"/>
      <c r="M35" s="343"/>
      <c r="N35" s="343"/>
      <c r="O35" s="367"/>
      <c r="P35" s="344"/>
      <c r="Q35" s="343"/>
      <c r="R35" s="345"/>
      <c r="S35" s="16" t="s">
        <v>72</v>
      </c>
      <c r="T35" s="8">
        <v>14</v>
      </c>
      <c r="U35" s="343"/>
      <c r="V35" s="343"/>
      <c r="W35" s="343"/>
      <c r="X35" s="343"/>
      <c r="Y35" s="343"/>
      <c r="Z35" s="343"/>
      <c r="AA35" s="343"/>
      <c r="AB35" s="343"/>
      <c r="AC35" s="343"/>
      <c r="AD35" s="343"/>
      <c r="AE35" s="343"/>
      <c r="AF35" s="343"/>
      <c r="AG35" s="343"/>
      <c r="AH35" s="367"/>
      <c r="AI35" s="287"/>
      <c r="AJ35" s="343"/>
      <c r="AK35" s="345"/>
      <c r="AL35" s="16" t="s">
        <v>72</v>
      </c>
    </row>
    <row r="36" spans="1:38" s="22" customFormat="1" ht="12.75" customHeight="1" x14ac:dyDescent="0.2">
      <c r="A36" s="8">
        <v>15</v>
      </c>
      <c r="B36" s="343"/>
      <c r="C36" s="343"/>
      <c r="D36" s="343"/>
      <c r="E36" s="343"/>
      <c r="F36" s="345"/>
      <c r="G36" s="438"/>
      <c r="H36" s="287"/>
      <c r="I36" s="439"/>
      <c r="J36" s="364">
        <f t="shared" si="2"/>
        <v>0</v>
      </c>
      <c r="K36" s="363">
        <f t="shared" si="3"/>
        <v>0</v>
      </c>
      <c r="L36" s="343"/>
      <c r="M36" s="343"/>
      <c r="N36" s="343"/>
      <c r="O36" s="367"/>
      <c r="P36" s="344"/>
      <c r="Q36" s="343"/>
      <c r="R36" s="345"/>
      <c r="S36" s="16" t="s">
        <v>73</v>
      </c>
      <c r="T36" s="8">
        <v>15</v>
      </c>
      <c r="U36" s="343"/>
      <c r="V36" s="343"/>
      <c r="W36" s="343"/>
      <c r="X36" s="343"/>
      <c r="Y36" s="343"/>
      <c r="Z36" s="343"/>
      <c r="AA36" s="343"/>
      <c r="AB36" s="343"/>
      <c r="AC36" s="343"/>
      <c r="AD36" s="343"/>
      <c r="AE36" s="343"/>
      <c r="AF36" s="343"/>
      <c r="AG36" s="343"/>
      <c r="AH36" s="367"/>
      <c r="AI36" s="287"/>
      <c r="AJ36" s="343"/>
      <c r="AK36" s="345"/>
      <c r="AL36" s="16" t="s">
        <v>73</v>
      </c>
    </row>
    <row r="37" spans="1:38" s="22" customFormat="1" ht="12.75" customHeight="1" x14ac:dyDescent="0.2">
      <c r="A37" s="8">
        <v>16</v>
      </c>
      <c r="B37" s="343"/>
      <c r="C37" s="343"/>
      <c r="D37" s="343"/>
      <c r="E37" s="343"/>
      <c r="F37" s="345"/>
      <c r="G37" s="438"/>
      <c r="H37" s="287"/>
      <c r="I37" s="439"/>
      <c r="J37" s="364">
        <f t="shared" si="2"/>
        <v>0</v>
      </c>
      <c r="K37" s="363">
        <f t="shared" si="3"/>
        <v>0</v>
      </c>
      <c r="L37" s="343"/>
      <c r="M37" s="343"/>
      <c r="N37" s="343"/>
      <c r="O37" s="367"/>
      <c r="P37" s="344"/>
      <c r="Q37" s="343"/>
      <c r="R37" s="345"/>
      <c r="S37" s="16" t="s">
        <v>74</v>
      </c>
      <c r="T37" s="8">
        <v>16</v>
      </c>
      <c r="U37" s="343"/>
      <c r="V37" s="343"/>
      <c r="W37" s="343"/>
      <c r="X37" s="343"/>
      <c r="Y37" s="343"/>
      <c r="Z37" s="343"/>
      <c r="AA37" s="343"/>
      <c r="AB37" s="343"/>
      <c r="AC37" s="343"/>
      <c r="AD37" s="343"/>
      <c r="AE37" s="343"/>
      <c r="AF37" s="343"/>
      <c r="AG37" s="343"/>
      <c r="AH37" s="367"/>
      <c r="AI37" s="287"/>
      <c r="AJ37" s="343"/>
      <c r="AK37" s="345"/>
      <c r="AL37" s="16" t="s">
        <v>74</v>
      </c>
    </row>
    <row r="38" spans="1:38" s="22" customFormat="1" ht="12.75" customHeight="1" x14ac:dyDescent="0.2">
      <c r="A38" s="8">
        <v>17</v>
      </c>
      <c r="B38" s="343"/>
      <c r="C38" s="343"/>
      <c r="D38" s="343"/>
      <c r="E38" s="343"/>
      <c r="F38" s="345"/>
      <c r="G38" s="438"/>
      <c r="H38" s="287"/>
      <c r="I38" s="439"/>
      <c r="J38" s="364">
        <f t="shared" si="2"/>
        <v>0</v>
      </c>
      <c r="K38" s="363">
        <f t="shared" si="3"/>
        <v>0</v>
      </c>
      <c r="L38" s="343"/>
      <c r="M38" s="343"/>
      <c r="N38" s="343"/>
      <c r="O38" s="367"/>
      <c r="P38" s="344"/>
      <c r="Q38" s="343"/>
      <c r="R38" s="345"/>
      <c r="S38" s="16" t="s">
        <v>75</v>
      </c>
      <c r="T38" s="8">
        <v>17</v>
      </c>
      <c r="U38" s="343"/>
      <c r="V38" s="343"/>
      <c r="W38" s="343"/>
      <c r="X38" s="343"/>
      <c r="Y38" s="343"/>
      <c r="Z38" s="343"/>
      <c r="AA38" s="343"/>
      <c r="AB38" s="343"/>
      <c r="AC38" s="343"/>
      <c r="AD38" s="343"/>
      <c r="AE38" s="343"/>
      <c r="AF38" s="343"/>
      <c r="AG38" s="343"/>
      <c r="AH38" s="367"/>
      <c r="AI38" s="287"/>
      <c r="AJ38" s="343"/>
      <c r="AK38" s="345"/>
      <c r="AL38" s="16" t="s">
        <v>75</v>
      </c>
    </row>
    <row r="39" spans="1:38" s="22" customFormat="1" ht="12.75" customHeight="1" x14ac:dyDescent="0.2">
      <c r="A39" s="8">
        <v>18</v>
      </c>
      <c r="B39" s="343"/>
      <c r="C39" s="343"/>
      <c r="D39" s="343"/>
      <c r="E39" s="343"/>
      <c r="F39" s="345"/>
      <c r="G39" s="438"/>
      <c r="H39" s="287"/>
      <c r="I39" s="439"/>
      <c r="J39" s="364">
        <f t="shared" si="2"/>
        <v>0</v>
      </c>
      <c r="K39" s="363">
        <f t="shared" si="3"/>
        <v>0</v>
      </c>
      <c r="L39" s="343"/>
      <c r="M39" s="343"/>
      <c r="N39" s="343"/>
      <c r="O39" s="367"/>
      <c r="P39" s="344"/>
      <c r="Q39" s="343"/>
      <c r="R39" s="345"/>
      <c r="S39" s="16" t="s">
        <v>76</v>
      </c>
      <c r="T39" s="8">
        <v>18</v>
      </c>
      <c r="U39" s="343"/>
      <c r="V39" s="343"/>
      <c r="W39" s="343"/>
      <c r="X39" s="343"/>
      <c r="Y39" s="343"/>
      <c r="Z39" s="343"/>
      <c r="AA39" s="343"/>
      <c r="AB39" s="343"/>
      <c r="AC39" s="343"/>
      <c r="AD39" s="343"/>
      <c r="AE39" s="343"/>
      <c r="AF39" s="343"/>
      <c r="AG39" s="343"/>
      <c r="AH39" s="367"/>
      <c r="AI39" s="287"/>
      <c r="AJ39" s="343"/>
      <c r="AK39" s="345"/>
      <c r="AL39" s="16" t="s">
        <v>76</v>
      </c>
    </row>
    <row r="40" spans="1:38" s="22" customFormat="1" ht="12.75" customHeight="1" x14ac:dyDescent="0.2">
      <c r="A40" s="8">
        <v>19</v>
      </c>
      <c r="B40" s="343"/>
      <c r="C40" s="343"/>
      <c r="D40" s="343"/>
      <c r="E40" s="343"/>
      <c r="F40" s="345"/>
      <c r="G40" s="438"/>
      <c r="H40" s="287"/>
      <c r="I40" s="439"/>
      <c r="J40" s="364">
        <f t="shared" si="2"/>
        <v>0</v>
      </c>
      <c r="K40" s="363">
        <f t="shared" si="3"/>
        <v>0</v>
      </c>
      <c r="L40" s="343"/>
      <c r="M40" s="343"/>
      <c r="N40" s="343"/>
      <c r="O40" s="367"/>
      <c r="P40" s="344"/>
      <c r="Q40" s="343"/>
      <c r="R40" s="345"/>
      <c r="S40" s="16" t="s">
        <v>77</v>
      </c>
      <c r="T40" s="8">
        <v>19</v>
      </c>
      <c r="U40" s="343"/>
      <c r="V40" s="343"/>
      <c r="W40" s="343"/>
      <c r="X40" s="343"/>
      <c r="Y40" s="343"/>
      <c r="Z40" s="343"/>
      <c r="AA40" s="343"/>
      <c r="AB40" s="343"/>
      <c r="AC40" s="343"/>
      <c r="AD40" s="343"/>
      <c r="AE40" s="343"/>
      <c r="AF40" s="343"/>
      <c r="AG40" s="343"/>
      <c r="AH40" s="367"/>
      <c r="AI40" s="287"/>
      <c r="AJ40" s="343"/>
      <c r="AK40" s="345"/>
      <c r="AL40" s="16" t="s">
        <v>77</v>
      </c>
    </row>
    <row r="41" spans="1:38" s="22" customFormat="1" ht="12.75" customHeight="1" x14ac:dyDescent="0.2">
      <c r="A41" s="8">
        <v>20</v>
      </c>
      <c r="B41" s="343"/>
      <c r="C41" s="343"/>
      <c r="D41" s="343"/>
      <c r="E41" s="343"/>
      <c r="F41" s="345"/>
      <c r="G41" s="438"/>
      <c r="H41" s="287"/>
      <c r="I41" s="439"/>
      <c r="J41" s="364">
        <f t="shared" si="2"/>
        <v>0</v>
      </c>
      <c r="K41" s="363">
        <f t="shared" si="3"/>
        <v>0</v>
      </c>
      <c r="L41" s="343"/>
      <c r="M41" s="343"/>
      <c r="N41" s="343"/>
      <c r="O41" s="367"/>
      <c r="P41" s="344"/>
      <c r="Q41" s="343"/>
      <c r="R41" s="345"/>
      <c r="S41" s="16" t="s">
        <v>78</v>
      </c>
      <c r="T41" s="8">
        <v>20</v>
      </c>
      <c r="U41" s="343"/>
      <c r="V41" s="343"/>
      <c r="W41" s="343"/>
      <c r="X41" s="343"/>
      <c r="Y41" s="343"/>
      <c r="Z41" s="343"/>
      <c r="AA41" s="343"/>
      <c r="AB41" s="343"/>
      <c r="AC41" s="343"/>
      <c r="AD41" s="343"/>
      <c r="AE41" s="343"/>
      <c r="AF41" s="343"/>
      <c r="AG41" s="343"/>
      <c r="AH41" s="367"/>
      <c r="AI41" s="287"/>
      <c r="AJ41" s="343"/>
      <c r="AK41" s="345"/>
      <c r="AL41" s="16" t="s">
        <v>78</v>
      </c>
    </row>
    <row r="42" spans="1:38" s="22" customFormat="1" ht="12.75" customHeight="1" x14ac:dyDescent="0.2">
      <c r="A42" s="8">
        <v>21</v>
      </c>
      <c r="B42" s="343"/>
      <c r="C42" s="343"/>
      <c r="D42" s="343"/>
      <c r="E42" s="343"/>
      <c r="F42" s="345"/>
      <c r="G42" s="438"/>
      <c r="H42" s="287"/>
      <c r="I42" s="439"/>
      <c r="J42" s="364">
        <f t="shared" si="2"/>
        <v>0</v>
      </c>
      <c r="K42" s="363">
        <f t="shared" si="3"/>
        <v>0</v>
      </c>
      <c r="L42" s="343"/>
      <c r="M42" s="343"/>
      <c r="N42" s="343"/>
      <c r="O42" s="367"/>
      <c r="P42" s="344"/>
      <c r="Q42" s="343"/>
      <c r="R42" s="345"/>
      <c r="S42" s="16" t="s">
        <v>79</v>
      </c>
      <c r="T42" s="8">
        <v>21</v>
      </c>
      <c r="U42" s="343"/>
      <c r="V42" s="343"/>
      <c r="W42" s="343"/>
      <c r="X42" s="343"/>
      <c r="Y42" s="343"/>
      <c r="Z42" s="343"/>
      <c r="AA42" s="343"/>
      <c r="AB42" s="343"/>
      <c r="AC42" s="343"/>
      <c r="AD42" s="343"/>
      <c r="AE42" s="343"/>
      <c r="AF42" s="343"/>
      <c r="AG42" s="343"/>
      <c r="AH42" s="367"/>
      <c r="AI42" s="287"/>
      <c r="AJ42" s="343"/>
      <c r="AK42" s="345"/>
      <c r="AL42" s="16" t="s">
        <v>79</v>
      </c>
    </row>
    <row r="43" spans="1:38" s="22" customFormat="1" ht="12.75" customHeight="1" x14ac:dyDescent="0.2">
      <c r="A43" s="8">
        <v>22</v>
      </c>
      <c r="B43" s="343"/>
      <c r="C43" s="343"/>
      <c r="D43" s="343"/>
      <c r="E43" s="343"/>
      <c r="F43" s="345"/>
      <c r="G43" s="438"/>
      <c r="H43" s="287"/>
      <c r="I43" s="439"/>
      <c r="J43" s="364">
        <f t="shared" si="2"/>
        <v>0</v>
      </c>
      <c r="K43" s="363">
        <f t="shared" si="3"/>
        <v>0</v>
      </c>
      <c r="L43" s="343"/>
      <c r="M43" s="343"/>
      <c r="N43" s="343"/>
      <c r="O43" s="367"/>
      <c r="P43" s="344"/>
      <c r="Q43" s="343"/>
      <c r="R43" s="345"/>
      <c r="S43" s="16" t="s">
        <v>80</v>
      </c>
      <c r="T43" s="8">
        <v>22</v>
      </c>
      <c r="U43" s="343"/>
      <c r="V43" s="343"/>
      <c r="W43" s="343"/>
      <c r="X43" s="343"/>
      <c r="Y43" s="343"/>
      <c r="Z43" s="343"/>
      <c r="AA43" s="343"/>
      <c r="AB43" s="343"/>
      <c r="AC43" s="343"/>
      <c r="AD43" s="343"/>
      <c r="AE43" s="343"/>
      <c r="AF43" s="343"/>
      <c r="AG43" s="343"/>
      <c r="AH43" s="367"/>
      <c r="AI43" s="287"/>
      <c r="AJ43" s="343"/>
      <c r="AK43" s="345"/>
      <c r="AL43" s="16" t="s">
        <v>80</v>
      </c>
    </row>
    <row r="44" spans="1:38" s="22" customFormat="1" ht="12.75" customHeight="1" x14ac:dyDescent="0.2">
      <c r="A44" s="8">
        <v>23</v>
      </c>
      <c r="B44" s="343"/>
      <c r="C44" s="343"/>
      <c r="D44" s="343"/>
      <c r="E44" s="343"/>
      <c r="F44" s="345"/>
      <c r="G44" s="438"/>
      <c r="H44" s="287"/>
      <c r="I44" s="439"/>
      <c r="J44" s="364">
        <f t="shared" si="2"/>
        <v>0</v>
      </c>
      <c r="K44" s="363">
        <f t="shared" si="3"/>
        <v>0</v>
      </c>
      <c r="L44" s="343"/>
      <c r="M44" s="343"/>
      <c r="N44" s="343"/>
      <c r="O44" s="367"/>
      <c r="P44" s="344"/>
      <c r="Q44" s="343"/>
      <c r="R44" s="345"/>
      <c r="S44" s="16" t="s">
        <v>81</v>
      </c>
      <c r="T44" s="8">
        <v>23</v>
      </c>
      <c r="U44" s="343"/>
      <c r="V44" s="343"/>
      <c r="W44" s="343"/>
      <c r="X44" s="343"/>
      <c r="Y44" s="343"/>
      <c r="Z44" s="343"/>
      <c r="AA44" s="343"/>
      <c r="AB44" s="343"/>
      <c r="AC44" s="343"/>
      <c r="AD44" s="343"/>
      <c r="AE44" s="343"/>
      <c r="AF44" s="343"/>
      <c r="AG44" s="343"/>
      <c r="AH44" s="367"/>
      <c r="AI44" s="287"/>
      <c r="AJ44" s="343"/>
      <c r="AK44" s="345"/>
      <c r="AL44" s="16" t="s">
        <v>81</v>
      </c>
    </row>
    <row r="45" spans="1:38" s="22" customFormat="1" ht="12.75" customHeight="1" x14ac:dyDescent="0.2">
      <c r="A45" s="8">
        <v>24</v>
      </c>
      <c r="B45" s="343"/>
      <c r="C45" s="343"/>
      <c r="D45" s="343"/>
      <c r="E45" s="343"/>
      <c r="F45" s="345"/>
      <c r="G45" s="438"/>
      <c r="H45" s="287"/>
      <c r="I45" s="439"/>
      <c r="J45" s="364">
        <f t="shared" si="2"/>
        <v>0</v>
      </c>
      <c r="K45" s="363">
        <f t="shared" si="3"/>
        <v>0</v>
      </c>
      <c r="L45" s="343"/>
      <c r="M45" s="343"/>
      <c r="N45" s="343"/>
      <c r="O45" s="367"/>
      <c r="P45" s="344"/>
      <c r="Q45" s="343"/>
      <c r="R45" s="345"/>
      <c r="S45" s="16" t="s">
        <v>82</v>
      </c>
      <c r="T45" s="8">
        <v>24</v>
      </c>
      <c r="U45" s="343"/>
      <c r="V45" s="343"/>
      <c r="W45" s="343"/>
      <c r="X45" s="343"/>
      <c r="Y45" s="343"/>
      <c r="Z45" s="343"/>
      <c r="AA45" s="343"/>
      <c r="AB45" s="343"/>
      <c r="AC45" s="343"/>
      <c r="AD45" s="343"/>
      <c r="AE45" s="343"/>
      <c r="AF45" s="343"/>
      <c r="AG45" s="343"/>
      <c r="AH45" s="367"/>
      <c r="AI45" s="287"/>
      <c r="AJ45" s="343"/>
      <c r="AK45" s="345"/>
      <c r="AL45" s="16" t="s">
        <v>82</v>
      </c>
    </row>
    <row r="46" spans="1:38" s="22" customFormat="1" ht="12.75" customHeight="1" x14ac:dyDescent="0.2">
      <c r="A46" s="8">
        <v>25</v>
      </c>
      <c r="B46" s="343"/>
      <c r="C46" s="343"/>
      <c r="D46" s="343"/>
      <c r="E46" s="343"/>
      <c r="F46" s="345"/>
      <c r="G46" s="438"/>
      <c r="H46" s="287"/>
      <c r="I46" s="439"/>
      <c r="J46" s="364">
        <f t="shared" si="2"/>
        <v>0</v>
      </c>
      <c r="K46" s="363">
        <f t="shared" si="3"/>
        <v>0</v>
      </c>
      <c r="L46" s="343"/>
      <c r="M46" s="343"/>
      <c r="N46" s="343"/>
      <c r="O46" s="367"/>
      <c r="P46" s="344"/>
      <c r="Q46" s="343"/>
      <c r="R46" s="345"/>
      <c r="S46" s="16" t="s">
        <v>83</v>
      </c>
      <c r="T46" s="8">
        <v>25</v>
      </c>
      <c r="U46" s="343"/>
      <c r="V46" s="343"/>
      <c r="W46" s="343"/>
      <c r="X46" s="343"/>
      <c r="Y46" s="343"/>
      <c r="Z46" s="343"/>
      <c r="AA46" s="343"/>
      <c r="AB46" s="343"/>
      <c r="AC46" s="343"/>
      <c r="AD46" s="343"/>
      <c r="AE46" s="343"/>
      <c r="AF46" s="343"/>
      <c r="AG46" s="343"/>
      <c r="AH46" s="367"/>
      <c r="AI46" s="287"/>
      <c r="AJ46" s="343"/>
      <c r="AK46" s="345"/>
      <c r="AL46" s="16" t="s">
        <v>83</v>
      </c>
    </row>
    <row r="47" spans="1:38" s="22" customFormat="1" ht="12.75" customHeight="1" x14ac:dyDescent="0.2">
      <c r="A47" s="8">
        <v>26</v>
      </c>
      <c r="B47" s="343"/>
      <c r="C47" s="343"/>
      <c r="D47" s="343"/>
      <c r="E47" s="343"/>
      <c r="F47" s="345"/>
      <c r="G47" s="438"/>
      <c r="H47" s="287"/>
      <c r="I47" s="439"/>
      <c r="J47" s="364">
        <f t="shared" si="2"/>
        <v>0</v>
      </c>
      <c r="K47" s="363">
        <f t="shared" si="3"/>
        <v>0</v>
      </c>
      <c r="L47" s="343"/>
      <c r="M47" s="343"/>
      <c r="N47" s="343"/>
      <c r="O47" s="367"/>
      <c r="P47" s="344"/>
      <c r="Q47" s="343"/>
      <c r="R47" s="345"/>
      <c r="S47" s="16" t="s">
        <v>84</v>
      </c>
      <c r="T47" s="8">
        <v>26</v>
      </c>
      <c r="U47" s="343"/>
      <c r="V47" s="343"/>
      <c r="W47" s="343"/>
      <c r="X47" s="343"/>
      <c r="Y47" s="343"/>
      <c r="Z47" s="343"/>
      <c r="AA47" s="343"/>
      <c r="AB47" s="343"/>
      <c r="AC47" s="343"/>
      <c r="AD47" s="343"/>
      <c r="AE47" s="343"/>
      <c r="AF47" s="343"/>
      <c r="AG47" s="343"/>
      <c r="AH47" s="367"/>
      <c r="AI47" s="287"/>
      <c r="AJ47" s="343"/>
      <c r="AK47" s="345"/>
      <c r="AL47" s="16" t="s">
        <v>84</v>
      </c>
    </row>
    <row r="48" spans="1:38" s="22" customFormat="1" ht="12.75" customHeight="1" x14ac:dyDescent="0.2">
      <c r="A48" s="8">
        <v>27</v>
      </c>
      <c r="B48" s="343"/>
      <c r="C48" s="343"/>
      <c r="D48" s="343"/>
      <c r="E48" s="343"/>
      <c r="F48" s="345"/>
      <c r="G48" s="438"/>
      <c r="H48" s="287"/>
      <c r="I48" s="439"/>
      <c r="J48" s="364">
        <f t="shared" si="2"/>
        <v>0</v>
      </c>
      <c r="K48" s="363">
        <f t="shared" si="3"/>
        <v>0</v>
      </c>
      <c r="L48" s="343"/>
      <c r="M48" s="343"/>
      <c r="N48" s="343"/>
      <c r="O48" s="367"/>
      <c r="P48" s="344"/>
      <c r="Q48" s="343"/>
      <c r="R48" s="345"/>
      <c r="S48" s="16" t="s">
        <v>85</v>
      </c>
      <c r="T48" s="8">
        <v>27</v>
      </c>
      <c r="U48" s="343"/>
      <c r="V48" s="343"/>
      <c r="W48" s="343"/>
      <c r="X48" s="343"/>
      <c r="Y48" s="343"/>
      <c r="Z48" s="343"/>
      <c r="AA48" s="343"/>
      <c r="AB48" s="343"/>
      <c r="AC48" s="343"/>
      <c r="AD48" s="343"/>
      <c r="AE48" s="343"/>
      <c r="AF48" s="343"/>
      <c r="AG48" s="343"/>
      <c r="AH48" s="367"/>
      <c r="AI48" s="287"/>
      <c r="AJ48" s="343"/>
      <c r="AK48" s="345"/>
      <c r="AL48" s="16" t="s">
        <v>85</v>
      </c>
    </row>
    <row r="49" spans="1:38" s="22" customFormat="1" ht="12.75" customHeight="1" x14ac:dyDescent="0.2">
      <c r="A49" s="8">
        <v>28</v>
      </c>
      <c r="B49" s="343"/>
      <c r="C49" s="343"/>
      <c r="D49" s="343"/>
      <c r="E49" s="343"/>
      <c r="F49" s="345"/>
      <c r="G49" s="438"/>
      <c r="H49" s="287"/>
      <c r="I49" s="439"/>
      <c r="J49" s="364">
        <f t="shared" si="2"/>
        <v>0</v>
      </c>
      <c r="K49" s="363">
        <f t="shared" si="3"/>
        <v>0</v>
      </c>
      <c r="L49" s="343"/>
      <c r="M49" s="343"/>
      <c r="N49" s="343"/>
      <c r="O49" s="367"/>
      <c r="P49" s="344"/>
      <c r="Q49" s="343"/>
      <c r="R49" s="345"/>
      <c r="S49" s="16" t="s">
        <v>86</v>
      </c>
      <c r="T49" s="8">
        <v>28</v>
      </c>
      <c r="U49" s="343"/>
      <c r="V49" s="343"/>
      <c r="W49" s="343"/>
      <c r="X49" s="343"/>
      <c r="Y49" s="343"/>
      <c r="Z49" s="343"/>
      <c r="AA49" s="343"/>
      <c r="AB49" s="343"/>
      <c r="AC49" s="343"/>
      <c r="AD49" s="343"/>
      <c r="AE49" s="343"/>
      <c r="AF49" s="343"/>
      <c r="AG49" s="343"/>
      <c r="AH49" s="367"/>
      <c r="AI49" s="287"/>
      <c r="AJ49" s="343"/>
      <c r="AK49" s="345"/>
      <c r="AL49" s="16" t="s">
        <v>86</v>
      </c>
    </row>
    <row r="50" spans="1:38" s="22" customFormat="1" ht="12.75" customHeight="1" x14ac:dyDescent="0.2">
      <c r="A50" s="8">
        <v>29</v>
      </c>
      <c r="B50" s="343"/>
      <c r="C50" s="343"/>
      <c r="D50" s="343"/>
      <c r="E50" s="343"/>
      <c r="F50" s="345"/>
      <c r="G50" s="438"/>
      <c r="H50" s="287"/>
      <c r="I50" s="439"/>
      <c r="J50" s="364">
        <f t="shared" si="2"/>
        <v>0</v>
      </c>
      <c r="K50" s="363">
        <f t="shared" si="3"/>
        <v>0</v>
      </c>
      <c r="L50" s="343"/>
      <c r="M50" s="343"/>
      <c r="N50" s="343"/>
      <c r="O50" s="367"/>
      <c r="P50" s="344"/>
      <c r="Q50" s="343"/>
      <c r="R50" s="345"/>
      <c r="S50" s="16" t="s">
        <v>87</v>
      </c>
      <c r="T50" s="8">
        <v>29</v>
      </c>
      <c r="U50" s="343"/>
      <c r="V50" s="343"/>
      <c r="W50" s="343"/>
      <c r="X50" s="347"/>
      <c r="Y50" s="343"/>
      <c r="Z50" s="343"/>
      <c r="AA50" s="343"/>
      <c r="AB50" s="343"/>
      <c r="AC50" s="343"/>
      <c r="AD50" s="343"/>
      <c r="AE50" s="343"/>
      <c r="AF50" s="343"/>
      <c r="AG50" s="343"/>
      <c r="AH50" s="367"/>
      <c r="AI50" s="287"/>
      <c r="AJ50" s="343"/>
      <c r="AK50" s="345"/>
      <c r="AL50" s="16" t="s">
        <v>87</v>
      </c>
    </row>
    <row r="51" spans="1:38" s="22" customFormat="1" ht="12.75" customHeight="1" x14ac:dyDescent="0.2">
      <c r="A51" s="8">
        <v>30</v>
      </c>
      <c r="B51" s="343"/>
      <c r="C51" s="343"/>
      <c r="D51" s="343"/>
      <c r="E51" s="343"/>
      <c r="F51" s="345"/>
      <c r="G51" s="442"/>
      <c r="H51" s="287"/>
      <c r="I51" s="439"/>
      <c r="J51" s="364">
        <f t="shared" si="2"/>
        <v>0</v>
      </c>
      <c r="K51" s="363">
        <f t="shared" si="3"/>
        <v>0</v>
      </c>
      <c r="L51" s="343"/>
      <c r="M51" s="343"/>
      <c r="N51" s="343"/>
      <c r="O51" s="367"/>
      <c r="P51" s="344"/>
      <c r="Q51" s="343"/>
      <c r="R51" s="345"/>
      <c r="S51" s="16" t="s">
        <v>88</v>
      </c>
      <c r="T51" s="8">
        <v>30</v>
      </c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67"/>
      <c r="AI51" s="287"/>
      <c r="AJ51" s="343"/>
      <c r="AK51" s="345"/>
      <c r="AL51" s="16" t="s">
        <v>88</v>
      </c>
    </row>
    <row r="52" spans="1:38" s="22" customFormat="1" ht="12.75" customHeight="1" x14ac:dyDescent="0.2">
      <c r="A52" s="19">
        <v>31</v>
      </c>
      <c r="B52" s="349"/>
      <c r="C52" s="349"/>
      <c r="D52" s="349"/>
      <c r="E52" s="349"/>
      <c r="F52" s="351"/>
      <c r="G52" s="443"/>
      <c r="H52" s="289"/>
      <c r="I52" s="444"/>
      <c r="J52" s="445">
        <f t="shared" si="2"/>
        <v>0</v>
      </c>
      <c r="K52" s="365">
        <f t="shared" si="3"/>
        <v>0</v>
      </c>
      <c r="L52" s="349"/>
      <c r="M52" s="349"/>
      <c r="N52" s="349"/>
      <c r="O52" s="369"/>
      <c r="P52" s="350"/>
      <c r="Q52" s="349"/>
      <c r="R52" s="351"/>
      <c r="S52" s="20" t="s">
        <v>89</v>
      </c>
      <c r="T52" s="19">
        <v>31</v>
      </c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9"/>
      <c r="AH52" s="369"/>
      <c r="AI52" s="289"/>
      <c r="AJ52" s="349"/>
      <c r="AK52" s="351"/>
      <c r="AL52" s="20" t="s">
        <v>89</v>
      </c>
    </row>
    <row r="53" spans="1:38" s="297" customFormat="1" ht="12.75" customHeight="1" thickBot="1" x14ac:dyDescent="0.25">
      <c r="A53" s="298"/>
      <c r="B53" s="360">
        <f>SUM(B22:B52)</f>
        <v>0</v>
      </c>
      <c r="C53" s="360">
        <f>SUM(C22:C52)</f>
        <v>0</v>
      </c>
      <c r="D53" s="360">
        <f>SUM(D22:D52)</f>
        <v>0</v>
      </c>
      <c r="E53" s="361">
        <f>SUM(E22:E52)</f>
        <v>0</v>
      </c>
      <c r="F53" s="362">
        <f>SUM(F22:F52)</f>
        <v>0</v>
      </c>
      <c r="G53" s="306"/>
      <c r="H53" s="306" t="s">
        <v>90</v>
      </c>
      <c r="I53" s="314">
        <f>COUNTA(I22:I52)</f>
        <v>0</v>
      </c>
      <c r="J53" s="360">
        <f>SUM(J21:J52)</f>
        <v>0</v>
      </c>
      <c r="K53" s="360">
        <f t="shared" ref="K53:R53" si="4">SUM(K22:K52)</f>
        <v>0</v>
      </c>
      <c r="L53" s="360">
        <f t="shared" si="4"/>
        <v>0</v>
      </c>
      <c r="M53" s="360">
        <f t="shared" si="4"/>
        <v>0</v>
      </c>
      <c r="N53" s="360">
        <f t="shared" si="4"/>
        <v>0</v>
      </c>
      <c r="O53" s="361">
        <f t="shared" si="4"/>
        <v>0</v>
      </c>
      <c r="P53" s="361">
        <f t="shared" si="4"/>
        <v>0</v>
      </c>
      <c r="Q53" s="360">
        <f t="shared" si="4"/>
        <v>0</v>
      </c>
      <c r="R53" s="366">
        <f t="shared" si="4"/>
        <v>0</v>
      </c>
      <c r="S53" s="300"/>
      <c r="T53" s="298"/>
      <c r="U53" s="360">
        <f t="shared" ref="U53:AH53" si="5">SUM(U22:U52)</f>
        <v>0</v>
      </c>
      <c r="V53" s="360">
        <f t="shared" si="5"/>
        <v>0</v>
      </c>
      <c r="W53" s="360">
        <f t="shared" si="5"/>
        <v>0</v>
      </c>
      <c r="X53" s="360">
        <f t="shared" si="5"/>
        <v>0</v>
      </c>
      <c r="Y53" s="360">
        <f t="shared" si="5"/>
        <v>0</v>
      </c>
      <c r="Z53" s="360">
        <f t="shared" si="5"/>
        <v>0</v>
      </c>
      <c r="AA53" s="360">
        <f t="shared" si="5"/>
        <v>0</v>
      </c>
      <c r="AB53" s="360">
        <f t="shared" si="5"/>
        <v>0</v>
      </c>
      <c r="AC53" s="360">
        <f t="shared" si="5"/>
        <v>0</v>
      </c>
      <c r="AD53" s="360">
        <f t="shared" si="5"/>
        <v>0</v>
      </c>
      <c r="AE53" s="360">
        <f t="shared" si="5"/>
        <v>0</v>
      </c>
      <c r="AF53" s="360">
        <f t="shared" si="5"/>
        <v>0</v>
      </c>
      <c r="AG53" s="360">
        <f t="shared" si="5"/>
        <v>0</v>
      </c>
      <c r="AH53" s="362">
        <f t="shared" si="5"/>
        <v>0</v>
      </c>
      <c r="AI53" s="370"/>
      <c r="AJ53" s="360">
        <f>SUM(AJ22:AJ52)</f>
        <v>0</v>
      </c>
      <c r="AK53" s="366">
        <f>SUM(AK22:AK52)</f>
        <v>0</v>
      </c>
      <c r="AL53" s="300"/>
    </row>
    <row r="54" spans="1:38" ht="12.75" customHeight="1" thickTop="1" x14ac:dyDescent="0.2">
      <c r="A54" s="40"/>
      <c r="B54" s="40"/>
      <c r="C54" s="40"/>
      <c r="D54" s="40"/>
      <c r="E54" s="40"/>
      <c r="F54" s="40"/>
      <c r="G54" s="41"/>
      <c r="H54" s="40"/>
      <c r="I54" s="42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</row>
    <row r="55" spans="1:38" ht="12.75" customHeight="1" x14ac:dyDescent="0.2">
      <c r="A55" s="188"/>
      <c r="B55" s="188"/>
      <c r="C55" s="188"/>
      <c r="D55" s="188"/>
      <c r="E55" s="188"/>
      <c r="F55" s="188"/>
      <c r="G55" s="285"/>
      <c r="H55" s="188"/>
      <c r="I55" s="169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</row>
    <row r="56" spans="1:38" ht="12.75" customHeight="1" x14ac:dyDescent="0.2">
      <c r="A56" s="22"/>
      <c r="B56" s="22"/>
      <c r="C56" s="22"/>
      <c r="D56" s="22"/>
      <c r="E56" s="22"/>
      <c r="F56" s="22"/>
      <c r="G56" s="483" t="str">
        <f>$G$10</f>
        <v>UNITED STEELWORKERS - LOCAL UNION</v>
      </c>
      <c r="H56" s="483"/>
      <c r="I56" s="483"/>
      <c r="J56" s="11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11" t="str">
        <f>$AA$10</f>
        <v>FINANCIAL SECRETARY'S CASH BOOK</v>
      </c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</row>
    <row r="57" spans="1:38" ht="12.75" customHeight="1" x14ac:dyDescent="0.2">
      <c r="A57" s="22"/>
      <c r="B57" s="137" t="str">
        <f>$B$11</f>
        <v>Month</v>
      </c>
      <c r="C57" s="73" t="str">
        <f>$C$11</f>
        <v>JANUARY</v>
      </c>
      <c r="D57" s="137" t="str">
        <f>$D$11</f>
        <v>Year</v>
      </c>
      <c r="E57" s="44">
        <f>$E$11</f>
        <v>0</v>
      </c>
      <c r="F57" s="22"/>
      <c r="G57" s="31"/>
      <c r="H57" s="22"/>
      <c r="I57" s="5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137"/>
      <c r="AJ57" s="73" t="str">
        <f>$C$11</f>
        <v>JANUARY</v>
      </c>
      <c r="AK57" s="44">
        <f>$E$11</f>
        <v>0</v>
      </c>
    </row>
    <row r="58" spans="1:38" ht="12.75" customHeight="1" x14ac:dyDescent="0.2">
      <c r="A58" s="22"/>
      <c r="B58" s="137" t="str">
        <f>$B$12</f>
        <v>Page No.</v>
      </c>
      <c r="C58" s="177">
        <f>C12+1</f>
        <v>2</v>
      </c>
      <c r="D58" s="110"/>
      <c r="E58" s="110"/>
      <c r="F58" s="22"/>
      <c r="G58" s="31"/>
      <c r="H58" s="22"/>
      <c r="I58" s="5" t="s">
        <v>53</v>
      </c>
      <c r="J58" s="22"/>
      <c r="K58" s="22"/>
      <c r="L58" s="5"/>
      <c r="M58" s="22"/>
      <c r="N58" s="22"/>
      <c r="O58" s="22"/>
      <c r="P58" s="33"/>
      <c r="Q58" s="22"/>
      <c r="R58" s="33"/>
      <c r="S58" s="22"/>
      <c r="T58" s="22"/>
      <c r="U58" s="22"/>
      <c r="V58" s="22"/>
      <c r="W58" s="22"/>
      <c r="X58" s="22"/>
      <c r="Y58" s="22"/>
      <c r="Z58" s="22"/>
      <c r="AA58" s="22"/>
      <c r="AB58" s="34" t="s">
        <v>54</v>
      </c>
      <c r="AC58" s="22"/>
      <c r="AD58" s="22"/>
      <c r="AE58" s="22"/>
      <c r="AF58" s="22"/>
      <c r="AG58" s="22"/>
      <c r="AH58" s="22"/>
      <c r="AI58" s="137" t="str">
        <f>$B$12</f>
        <v>Page No.</v>
      </c>
      <c r="AJ58" s="177">
        <f>AJ12+1</f>
        <v>2</v>
      </c>
      <c r="AK58" s="137"/>
      <c r="AL58" s="171"/>
    </row>
    <row r="59" spans="1:38" ht="12.75" customHeight="1" x14ac:dyDescent="0.2">
      <c r="A59" s="3"/>
      <c r="B59" s="3"/>
      <c r="C59" s="3"/>
      <c r="D59" s="3"/>
      <c r="E59" s="3"/>
      <c r="F59" s="3"/>
      <c r="G59" s="35"/>
      <c r="H59" s="3"/>
      <c r="I59" s="5"/>
      <c r="J59" s="3"/>
      <c r="K59" s="3"/>
      <c r="L59" s="22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22"/>
      <c r="AF59" s="3"/>
      <c r="AG59" s="3"/>
      <c r="AH59" s="3"/>
      <c r="AI59" s="3"/>
      <c r="AJ59" s="3"/>
      <c r="AK59" s="3" t="s">
        <v>237</v>
      </c>
      <c r="AL59" s="3"/>
    </row>
    <row r="60" spans="1:38" ht="12.75" customHeight="1" x14ac:dyDescent="0.2">
      <c r="A60" s="36"/>
      <c r="B60" s="36"/>
      <c r="C60" s="36"/>
      <c r="D60" s="36"/>
      <c r="E60" s="36"/>
      <c r="F60" s="36"/>
      <c r="G60" s="37"/>
      <c r="H60" s="36"/>
      <c r="I60" s="38"/>
      <c r="J60" s="36"/>
      <c r="K60" s="36"/>
      <c r="L60" s="38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8"/>
      <c r="AF60" s="36"/>
      <c r="AG60" s="36"/>
      <c r="AH60" s="36"/>
      <c r="AI60" s="36"/>
      <c r="AJ60" s="36"/>
      <c r="AK60" s="36"/>
      <c r="AL60" s="36"/>
    </row>
    <row r="61" spans="1:38" customFormat="1" ht="12.75" customHeight="1" x14ac:dyDescent="0.2">
      <c r="A61" s="1"/>
      <c r="B61" s="484" t="s">
        <v>55</v>
      </c>
      <c r="C61" s="473"/>
      <c r="D61" s="473"/>
      <c r="E61" s="473"/>
      <c r="F61" s="474"/>
      <c r="G61" s="21"/>
      <c r="H61" s="2" t="s">
        <v>56</v>
      </c>
      <c r="I61" s="95"/>
      <c r="J61" s="478" t="s">
        <v>255</v>
      </c>
      <c r="K61" s="474"/>
      <c r="L61" s="3"/>
      <c r="M61" s="3"/>
      <c r="N61" s="3"/>
      <c r="O61" s="5" t="s">
        <v>57</v>
      </c>
      <c r="P61" s="3"/>
      <c r="Q61" s="3"/>
      <c r="R61" s="1"/>
      <c r="S61" s="3"/>
      <c r="T61" s="1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13"/>
      <c r="AJ61" s="3"/>
      <c r="AK61" s="1"/>
      <c r="AL61" s="3"/>
    </row>
    <row r="62" spans="1:38" customFormat="1" ht="12.75" customHeight="1" x14ac:dyDescent="0.2">
      <c r="A62" s="1"/>
      <c r="B62" s="3"/>
      <c r="C62" s="3"/>
      <c r="D62" s="3"/>
      <c r="E62" s="188"/>
      <c r="F62" s="1"/>
      <c r="G62" s="21"/>
      <c r="H62" s="13"/>
      <c r="I62" s="96"/>
      <c r="J62" s="3"/>
      <c r="K62" s="1"/>
      <c r="L62" s="3"/>
      <c r="M62" s="3"/>
      <c r="N62" s="3"/>
      <c r="O62" s="3"/>
      <c r="P62" s="3"/>
      <c r="Q62" s="3"/>
      <c r="R62" s="1"/>
      <c r="S62" s="3"/>
      <c r="T62" s="1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13"/>
      <c r="AJ62" s="3"/>
      <c r="AK62" s="1"/>
      <c r="AL62" s="3"/>
    </row>
    <row r="63" spans="1:38" customFormat="1" ht="12.75" customHeight="1" thickBot="1" x14ac:dyDescent="0.25">
      <c r="A63" s="29"/>
      <c r="B63" s="26">
        <v>1</v>
      </c>
      <c r="C63" s="26">
        <v>2</v>
      </c>
      <c r="D63" s="26">
        <v>3</v>
      </c>
      <c r="E63" s="26">
        <v>4</v>
      </c>
      <c r="F63" s="28">
        <v>5</v>
      </c>
      <c r="G63" s="39">
        <v>6</v>
      </c>
      <c r="H63" s="28">
        <v>7</v>
      </c>
      <c r="I63" s="97">
        <v>8</v>
      </c>
      <c r="J63" s="26">
        <v>9</v>
      </c>
      <c r="K63" s="28">
        <v>10</v>
      </c>
      <c r="L63" s="26">
        <v>11</v>
      </c>
      <c r="M63" s="26" t="s">
        <v>1</v>
      </c>
      <c r="N63" s="26">
        <v>12</v>
      </c>
      <c r="O63" s="26">
        <v>13</v>
      </c>
      <c r="P63" s="26">
        <v>14</v>
      </c>
      <c r="Q63" s="26">
        <v>15</v>
      </c>
      <c r="R63" s="28" t="s">
        <v>2</v>
      </c>
      <c r="S63" s="25"/>
      <c r="T63" s="29"/>
      <c r="U63" s="26">
        <v>16</v>
      </c>
      <c r="V63" s="26">
        <v>17</v>
      </c>
      <c r="W63" s="26">
        <v>18</v>
      </c>
      <c r="X63" s="26">
        <v>19</v>
      </c>
      <c r="Y63" s="26">
        <v>20</v>
      </c>
      <c r="Z63" s="26" t="s">
        <v>3</v>
      </c>
      <c r="AA63" s="26">
        <v>21</v>
      </c>
      <c r="AB63" s="26">
        <v>22</v>
      </c>
      <c r="AC63" s="26">
        <v>23</v>
      </c>
      <c r="AD63" s="26">
        <v>24</v>
      </c>
      <c r="AE63" s="26">
        <v>25</v>
      </c>
      <c r="AF63" s="26">
        <v>26</v>
      </c>
      <c r="AG63" s="26">
        <v>27</v>
      </c>
      <c r="AH63" s="26">
        <v>28</v>
      </c>
      <c r="AI63" s="30">
        <v>29</v>
      </c>
      <c r="AJ63" s="26">
        <v>30</v>
      </c>
      <c r="AK63" s="28">
        <v>31</v>
      </c>
      <c r="AL63" s="25"/>
    </row>
    <row r="64" spans="1:38" s="4" customFormat="1" ht="12.75" customHeight="1" thickTop="1" x14ac:dyDescent="0.2">
      <c r="A64" s="1"/>
      <c r="B64" s="84" t="s">
        <v>4</v>
      </c>
      <c r="C64" s="98"/>
      <c r="D64" s="84" t="s">
        <v>5</v>
      </c>
      <c r="E64" s="185" t="s">
        <v>6</v>
      </c>
      <c r="F64" s="83" t="s">
        <v>7</v>
      </c>
      <c r="G64" s="160"/>
      <c r="H64" s="83"/>
      <c r="I64" s="100"/>
      <c r="J64" s="84"/>
      <c r="K64" s="83"/>
      <c r="L64" s="84" t="s">
        <v>237</v>
      </c>
      <c r="M64" s="84"/>
      <c r="N64" s="84" t="s">
        <v>235</v>
      </c>
      <c r="O64" s="101" t="s">
        <v>481</v>
      </c>
      <c r="P64" s="274"/>
      <c r="Q64" s="84" t="s">
        <v>391</v>
      </c>
      <c r="R64" s="83" t="s">
        <v>274</v>
      </c>
      <c r="S64" s="103"/>
      <c r="T64" s="67"/>
      <c r="U64" s="475" t="s">
        <v>256</v>
      </c>
      <c r="V64" s="476"/>
      <c r="W64" s="476"/>
      <c r="X64" s="476"/>
      <c r="Y64" s="477"/>
      <c r="Z64" s="84" t="s">
        <v>10</v>
      </c>
      <c r="AA64" s="84" t="s">
        <v>11</v>
      </c>
      <c r="AB64" s="84" t="s">
        <v>205</v>
      </c>
      <c r="AC64" s="84" t="s">
        <v>12</v>
      </c>
      <c r="AD64" s="84" t="s">
        <v>13</v>
      </c>
      <c r="AE64" s="84" t="s">
        <v>14</v>
      </c>
      <c r="AF64" s="84"/>
      <c r="AG64" s="84"/>
      <c r="AH64" s="101"/>
      <c r="AI64" s="102"/>
      <c r="AJ64" s="84" t="s">
        <v>15</v>
      </c>
      <c r="AK64" s="83" t="s">
        <v>7</v>
      </c>
      <c r="AL64" s="3"/>
    </row>
    <row r="65" spans="1:38" s="4" customFormat="1" ht="12.75" customHeight="1" x14ac:dyDescent="0.2">
      <c r="A65" s="1"/>
      <c r="B65" s="84" t="s">
        <v>8</v>
      </c>
      <c r="C65" s="84" t="s">
        <v>16</v>
      </c>
      <c r="D65" s="84" t="s">
        <v>17</v>
      </c>
      <c r="E65" s="186" t="s">
        <v>8</v>
      </c>
      <c r="F65" s="83" t="s">
        <v>18</v>
      </c>
      <c r="G65" s="160" t="s">
        <v>19</v>
      </c>
      <c r="H65" s="83" t="s">
        <v>20</v>
      </c>
      <c r="I65" s="100" t="s">
        <v>394</v>
      </c>
      <c r="J65" s="84" t="s">
        <v>21</v>
      </c>
      <c r="K65" s="83" t="s">
        <v>22</v>
      </c>
      <c r="L65" s="84" t="s">
        <v>392</v>
      </c>
      <c r="M65" s="84" t="s">
        <v>393</v>
      </c>
      <c r="N65" s="84" t="s">
        <v>262</v>
      </c>
      <c r="O65" s="101" t="s">
        <v>262</v>
      </c>
      <c r="P65" s="186" t="s">
        <v>23</v>
      </c>
      <c r="Q65" s="84" t="s">
        <v>8</v>
      </c>
      <c r="R65" s="83" t="s">
        <v>8</v>
      </c>
      <c r="S65" s="103"/>
      <c r="T65" s="67"/>
      <c r="U65" s="84" t="s">
        <v>25</v>
      </c>
      <c r="V65" s="84" t="s">
        <v>26</v>
      </c>
      <c r="W65" s="84" t="s">
        <v>27</v>
      </c>
      <c r="X65" s="84" t="s">
        <v>28</v>
      </c>
      <c r="Y65" s="84" t="s">
        <v>136</v>
      </c>
      <c r="Z65" s="84" t="s">
        <v>252</v>
      </c>
      <c r="AA65" s="84" t="s">
        <v>137</v>
      </c>
      <c r="AB65" s="84" t="s">
        <v>204</v>
      </c>
      <c r="AC65" s="84" t="s">
        <v>30</v>
      </c>
      <c r="AD65" s="84" t="s">
        <v>140</v>
      </c>
      <c r="AE65" s="84" t="s">
        <v>31</v>
      </c>
      <c r="AF65" s="84" t="s">
        <v>32</v>
      </c>
      <c r="AG65" s="84" t="s">
        <v>206</v>
      </c>
      <c r="AH65" s="101" t="s">
        <v>16</v>
      </c>
      <c r="AI65" s="99" t="s">
        <v>34</v>
      </c>
      <c r="AJ65" s="84" t="s">
        <v>35</v>
      </c>
      <c r="AK65" s="83" t="s">
        <v>18</v>
      </c>
      <c r="AL65" s="3"/>
    </row>
    <row r="66" spans="1:38" s="4" customFormat="1" ht="12.75" customHeight="1" thickBot="1" x14ac:dyDescent="0.25">
      <c r="A66" s="6"/>
      <c r="B66" s="85" t="s">
        <v>36</v>
      </c>
      <c r="C66" s="85" t="s">
        <v>37</v>
      </c>
      <c r="D66" s="85" t="s">
        <v>38</v>
      </c>
      <c r="E66" s="187" t="s">
        <v>39</v>
      </c>
      <c r="F66" s="104" t="s">
        <v>40</v>
      </c>
      <c r="G66" s="161"/>
      <c r="H66" s="104"/>
      <c r="I66" s="105" t="s">
        <v>41</v>
      </c>
      <c r="J66" s="85"/>
      <c r="K66" s="104"/>
      <c r="L66" s="85" t="s">
        <v>237</v>
      </c>
      <c r="M66" s="85"/>
      <c r="N66" s="85" t="s">
        <v>236</v>
      </c>
      <c r="O66" s="106" t="s">
        <v>236</v>
      </c>
      <c r="P66" s="275"/>
      <c r="Q66" s="276" t="s">
        <v>24</v>
      </c>
      <c r="R66" s="277" t="s">
        <v>24</v>
      </c>
      <c r="S66" s="108"/>
      <c r="T66" s="76"/>
      <c r="U66" s="85" t="s">
        <v>42</v>
      </c>
      <c r="V66" s="85" t="s">
        <v>43</v>
      </c>
      <c r="W66" s="85"/>
      <c r="X66" s="85" t="s">
        <v>44</v>
      </c>
      <c r="Y66" s="85" t="s">
        <v>30</v>
      </c>
      <c r="Z66" s="85" t="s">
        <v>30</v>
      </c>
      <c r="AA66" s="85" t="s">
        <v>138</v>
      </c>
      <c r="AB66" s="85" t="s">
        <v>15</v>
      </c>
      <c r="AC66" s="85" t="s">
        <v>139</v>
      </c>
      <c r="AD66" s="85" t="s">
        <v>141</v>
      </c>
      <c r="AE66" s="85" t="s">
        <v>47</v>
      </c>
      <c r="AF66" s="85" t="s">
        <v>48</v>
      </c>
      <c r="AG66" s="85" t="s">
        <v>15</v>
      </c>
      <c r="AH66" s="106" t="s">
        <v>30</v>
      </c>
      <c r="AI66" s="107"/>
      <c r="AJ66" s="85" t="s">
        <v>49</v>
      </c>
      <c r="AK66" s="104" t="s">
        <v>188</v>
      </c>
      <c r="AL66" s="7"/>
    </row>
    <row r="67" spans="1:38" s="297" customFormat="1" ht="12.75" customHeight="1" thickTop="1" x14ac:dyDescent="0.2">
      <c r="A67" s="292"/>
      <c r="B67" s="364">
        <f>B53</f>
        <v>0</v>
      </c>
      <c r="C67" s="364">
        <f>C53</f>
        <v>0</v>
      </c>
      <c r="D67" s="364">
        <f>D53</f>
        <v>0</v>
      </c>
      <c r="E67" s="378">
        <f>E53</f>
        <v>0</v>
      </c>
      <c r="F67" s="363">
        <f>F53</f>
        <v>0</v>
      </c>
      <c r="G67" s="132" t="str">
        <f>$C$11</f>
        <v>JANUARY</v>
      </c>
      <c r="H67" s="293" t="s">
        <v>58</v>
      </c>
      <c r="I67" s="294"/>
      <c r="J67" s="379">
        <f t="shared" ref="J67:R67" si="6">J53</f>
        <v>0</v>
      </c>
      <c r="K67" s="380">
        <f t="shared" si="6"/>
        <v>0</v>
      </c>
      <c r="L67" s="364">
        <f t="shared" si="6"/>
        <v>0</v>
      </c>
      <c r="M67" s="364">
        <f t="shared" si="6"/>
        <v>0</v>
      </c>
      <c r="N67" s="364">
        <f t="shared" si="6"/>
        <v>0</v>
      </c>
      <c r="O67" s="378">
        <f t="shared" si="6"/>
        <v>0</v>
      </c>
      <c r="P67" s="378">
        <f t="shared" si="6"/>
        <v>0</v>
      </c>
      <c r="Q67" s="364">
        <f t="shared" si="6"/>
        <v>0</v>
      </c>
      <c r="R67" s="381">
        <f t="shared" si="6"/>
        <v>0</v>
      </c>
      <c r="S67" s="295"/>
      <c r="T67" s="292"/>
      <c r="U67" s="364">
        <f t="shared" ref="U67:AH67" si="7">U53</f>
        <v>0</v>
      </c>
      <c r="V67" s="364">
        <f t="shared" si="7"/>
        <v>0</v>
      </c>
      <c r="W67" s="364">
        <f t="shared" si="7"/>
        <v>0</v>
      </c>
      <c r="X67" s="364">
        <f t="shared" si="7"/>
        <v>0</v>
      </c>
      <c r="Y67" s="364">
        <f t="shared" si="7"/>
        <v>0</v>
      </c>
      <c r="Z67" s="364">
        <f t="shared" si="7"/>
        <v>0</v>
      </c>
      <c r="AA67" s="364">
        <f t="shared" si="7"/>
        <v>0</v>
      </c>
      <c r="AB67" s="364">
        <f t="shared" si="7"/>
        <v>0</v>
      </c>
      <c r="AC67" s="364">
        <f t="shared" si="7"/>
        <v>0</v>
      </c>
      <c r="AD67" s="364">
        <f t="shared" si="7"/>
        <v>0</v>
      </c>
      <c r="AE67" s="364">
        <f t="shared" si="7"/>
        <v>0</v>
      </c>
      <c r="AF67" s="364">
        <f t="shared" si="7"/>
        <v>0</v>
      </c>
      <c r="AG67" s="364">
        <f t="shared" si="7"/>
        <v>0</v>
      </c>
      <c r="AH67" s="364">
        <f t="shared" si="7"/>
        <v>0</v>
      </c>
      <c r="AI67" s="296"/>
      <c r="AJ67" s="364">
        <f>AJ53</f>
        <v>0</v>
      </c>
      <c r="AK67" s="382">
        <f>AK53</f>
        <v>0</v>
      </c>
      <c r="AL67" s="295"/>
    </row>
    <row r="68" spans="1:38" s="22" customFormat="1" ht="12.75" customHeight="1" x14ac:dyDescent="0.2">
      <c r="A68" s="8">
        <v>1</v>
      </c>
      <c r="B68" s="343"/>
      <c r="C68" s="343"/>
      <c r="D68" s="343"/>
      <c r="E68" s="343"/>
      <c r="F68" s="345"/>
      <c r="G68" s="438"/>
      <c r="H68" s="287"/>
      <c r="I68" s="439"/>
      <c r="J68" s="364">
        <f t="shared" ref="J68:J98" si="8">SUM(B68:F68)</f>
        <v>0</v>
      </c>
      <c r="K68" s="363">
        <f t="shared" ref="K68:K98" si="9">SUM(U68:AK68)-SUM(L68:R68)</f>
        <v>0</v>
      </c>
      <c r="L68" s="343"/>
      <c r="M68" s="343"/>
      <c r="N68" s="343"/>
      <c r="O68" s="367"/>
      <c r="P68" s="344"/>
      <c r="Q68" s="343"/>
      <c r="R68" s="345"/>
      <c r="S68" s="16" t="s">
        <v>59</v>
      </c>
      <c r="T68" s="8">
        <v>1</v>
      </c>
      <c r="U68" s="343"/>
      <c r="V68" s="343"/>
      <c r="W68" s="343"/>
      <c r="X68" s="343"/>
      <c r="Y68" s="343"/>
      <c r="Z68" s="343"/>
      <c r="AA68" s="343"/>
      <c r="AB68" s="343"/>
      <c r="AC68" s="343"/>
      <c r="AD68" s="343"/>
      <c r="AE68" s="343"/>
      <c r="AF68" s="343"/>
      <c r="AG68" s="343"/>
      <c r="AH68" s="367"/>
      <c r="AI68" s="287"/>
      <c r="AJ68" s="343"/>
      <c r="AK68" s="345"/>
      <c r="AL68" s="16" t="s">
        <v>59</v>
      </c>
    </row>
    <row r="69" spans="1:38" s="22" customFormat="1" ht="12.75" customHeight="1" x14ac:dyDescent="0.2">
      <c r="A69" s="8">
        <v>2</v>
      </c>
      <c r="B69" s="343"/>
      <c r="C69" s="343"/>
      <c r="D69" s="343"/>
      <c r="E69" s="343"/>
      <c r="F69" s="345"/>
      <c r="G69" s="438"/>
      <c r="H69" s="287"/>
      <c r="I69" s="439"/>
      <c r="J69" s="364">
        <f t="shared" si="8"/>
        <v>0</v>
      </c>
      <c r="K69" s="363">
        <f t="shared" si="9"/>
        <v>0</v>
      </c>
      <c r="L69" s="343"/>
      <c r="M69" s="343"/>
      <c r="N69" s="343"/>
      <c r="O69" s="367"/>
      <c r="P69" s="344"/>
      <c r="Q69" s="343"/>
      <c r="R69" s="345"/>
      <c r="S69" s="16" t="s">
        <v>60</v>
      </c>
      <c r="T69" s="8">
        <v>2</v>
      </c>
      <c r="U69" s="343"/>
      <c r="V69" s="343"/>
      <c r="W69" s="343"/>
      <c r="X69" s="343"/>
      <c r="Y69" s="343"/>
      <c r="Z69" s="343"/>
      <c r="AA69" s="343"/>
      <c r="AB69" s="343"/>
      <c r="AC69" s="343"/>
      <c r="AD69" s="343"/>
      <c r="AE69" s="343"/>
      <c r="AF69" s="343"/>
      <c r="AG69" s="343"/>
      <c r="AH69" s="367"/>
      <c r="AI69" s="287"/>
      <c r="AJ69" s="343"/>
      <c r="AK69" s="345"/>
      <c r="AL69" s="16" t="s">
        <v>60</v>
      </c>
    </row>
    <row r="70" spans="1:38" s="22" customFormat="1" ht="12.75" customHeight="1" x14ac:dyDescent="0.2">
      <c r="A70" s="8">
        <v>3</v>
      </c>
      <c r="B70" s="343"/>
      <c r="C70" s="343"/>
      <c r="D70" s="343"/>
      <c r="E70" s="343"/>
      <c r="F70" s="345"/>
      <c r="G70" s="438"/>
      <c r="H70" s="287"/>
      <c r="I70" s="439"/>
      <c r="J70" s="364">
        <f t="shared" si="8"/>
        <v>0</v>
      </c>
      <c r="K70" s="363">
        <f t="shared" si="9"/>
        <v>0</v>
      </c>
      <c r="L70" s="343"/>
      <c r="M70" s="343"/>
      <c r="N70" s="343"/>
      <c r="O70" s="367"/>
      <c r="P70" s="344"/>
      <c r="Q70" s="343"/>
      <c r="R70" s="345"/>
      <c r="S70" s="16" t="s">
        <v>61</v>
      </c>
      <c r="T70" s="8">
        <v>3</v>
      </c>
      <c r="U70" s="343"/>
      <c r="V70" s="343"/>
      <c r="W70" s="343"/>
      <c r="X70" s="343"/>
      <c r="Y70" s="343"/>
      <c r="Z70" s="343"/>
      <c r="AA70" s="343"/>
      <c r="AB70" s="343"/>
      <c r="AC70" s="343"/>
      <c r="AD70" s="343"/>
      <c r="AE70" s="343"/>
      <c r="AF70" s="343"/>
      <c r="AG70" s="343"/>
      <c r="AH70" s="367"/>
      <c r="AI70" s="287"/>
      <c r="AJ70" s="343"/>
      <c r="AK70" s="345"/>
      <c r="AL70" s="16" t="s">
        <v>61</v>
      </c>
    </row>
    <row r="71" spans="1:38" s="22" customFormat="1" ht="12.75" customHeight="1" x14ac:dyDescent="0.2">
      <c r="A71" s="8">
        <v>4</v>
      </c>
      <c r="B71" s="343"/>
      <c r="C71" s="343"/>
      <c r="D71" s="343"/>
      <c r="E71" s="343"/>
      <c r="F71" s="345"/>
      <c r="G71" s="438"/>
      <c r="H71" s="287"/>
      <c r="I71" s="439"/>
      <c r="J71" s="364">
        <f t="shared" si="8"/>
        <v>0</v>
      </c>
      <c r="K71" s="363">
        <f t="shared" si="9"/>
        <v>0</v>
      </c>
      <c r="L71" s="343"/>
      <c r="M71" s="343"/>
      <c r="N71" s="343"/>
      <c r="O71" s="367"/>
      <c r="P71" s="344"/>
      <c r="Q71" s="343"/>
      <c r="R71" s="345"/>
      <c r="S71" s="16" t="s">
        <v>62</v>
      </c>
      <c r="T71" s="8">
        <v>4</v>
      </c>
      <c r="U71" s="343"/>
      <c r="V71" s="343"/>
      <c r="W71" s="343"/>
      <c r="X71" s="343"/>
      <c r="Y71" s="343"/>
      <c r="Z71" s="343"/>
      <c r="AA71" s="343"/>
      <c r="AB71" s="343"/>
      <c r="AC71" s="343"/>
      <c r="AD71" s="343"/>
      <c r="AE71" s="343"/>
      <c r="AF71" s="343"/>
      <c r="AG71" s="343"/>
      <c r="AH71" s="367"/>
      <c r="AI71" s="287"/>
      <c r="AJ71" s="343"/>
      <c r="AK71" s="345"/>
      <c r="AL71" s="16" t="s">
        <v>62</v>
      </c>
    </row>
    <row r="72" spans="1:38" s="22" customFormat="1" ht="12.75" customHeight="1" x14ac:dyDescent="0.2">
      <c r="A72" s="8">
        <v>5</v>
      </c>
      <c r="B72" s="343"/>
      <c r="C72" s="343"/>
      <c r="D72" s="343"/>
      <c r="E72" s="343"/>
      <c r="F72" s="345"/>
      <c r="G72" s="440"/>
      <c r="H72" s="287"/>
      <c r="I72" s="439"/>
      <c r="J72" s="364">
        <f t="shared" si="8"/>
        <v>0</v>
      </c>
      <c r="K72" s="363">
        <f t="shared" si="9"/>
        <v>0</v>
      </c>
      <c r="L72" s="343"/>
      <c r="M72" s="343"/>
      <c r="N72" s="343"/>
      <c r="O72" s="367"/>
      <c r="P72" s="344"/>
      <c r="Q72" s="343"/>
      <c r="R72" s="345"/>
      <c r="S72" s="16" t="s">
        <v>63</v>
      </c>
      <c r="T72" s="8">
        <v>5</v>
      </c>
      <c r="U72" s="343"/>
      <c r="V72" s="343"/>
      <c r="W72" s="343"/>
      <c r="X72" s="343"/>
      <c r="Y72" s="343"/>
      <c r="Z72" s="343"/>
      <c r="AA72" s="343"/>
      <c r="AB72" s="343"/>
      <c r="AC72" s="343"/>
      <c r="AD72" s="343"/>
      <c r="AE72" s="343"/>
      <c r="AF72" s="343"/>
      <c r="AG72" s="343"/>
      <c r="AH72" s="367"/>
      <c r="AI72" s="287"/>
      <c r="AJ72" s="343"/>
      <c r="AK72" s="345"/>
      <c r="AL72" s="16" t="s">
        <v>63</v>
      </c>
    </row>
    <row r="73" spans="1:38" s="22" customFormat="1" ht="12.75" customHeight="1" x14ac:dyDescent="0.2">
      <c r="A73" s="17">
        <v>6</v>
      </c>
      <c r="B73" s="346"/>
      <c r="C73" s="346"/>
      <c r="D73" s="346"/>
      <c r="E73" s="346"/>
      <c r="F73" s="348"/>
      <c r="G73" s="438"/>
      <c r="H73" s="288"/>
      <c r="I73" s="441"/>
      <c r="J73" s="364">
        <f t="shared" si="8"/>
        <v>0</v>
      </c>
      <c r="K73" s="363">
        <f t="shared" si="9"/>
        <v>0</v>
      </c>
      <c r="L73" s="346"/>
      <c r="M73" s="346"/>
      <c r="N73" s="346"/>
      <c r="O73" s="368"/>
      <c r="P73" s="347"/>
      <c r="Q73" s="346"/>
      <c r="R73" s="348"/>
      <c r="S73" s="18" t="s">
        <v>64</v>
      </c>
      <c r="T73" s="17">
        <v>6</v>
      </c>
      <c r="U73" s="346"/>
      <c r="V73" s="346"/>
      <c r="W73" s="346"/>
      <c r="X73" s="346"/>
      <c r="Y73" s="346"/>
      <c r="Z73" s="346"/>
      <c r="AA73" s="346"/>
      <c r="AB73" s="346"/>
      <c r="AC73" s="346"/>
      <c r="AD73" s="346"/>
      <c r="AE73" s="346"/>
      <c r="AF73" s="346"/>
      <c r="AG73" s="346"/>
      <c r="AH73" s="368"/>
      <c r="AI73" s="288"/>
      <c r="AJ73" s="346"/>
      <c r="AK73" s="348"/>
      <c r="AL73" s="18" t="s">
        <v>64</v>
      </c>
    </row>
    <row r="74" spans="1:38" s="22" customFormat="1" ht="12.75" customHeight="1" x14ac:dyDescent="0.2">
      <c r="A74" s="8">
        <v>7</v>
      </c>
      <c r="B74" s="343"/>
      <c r="C74" s="343"/>
      <c r="D74" s="343"/>
      <c r="E74" s="343"/>
      <c r="F74" s="345"/>
      <c r="G74" s="438"/>
      <c r="H74" s="287"/>
      <c r="I74" s="439"/>
      <c r="J74" s="364">
        <f t="shared" si="8"/>
        <v>0</v>
      </c>
      <c r="K74" s="363">
        <f t="shared" si="9"/>
        <v>0</v>
      </c>
      <c r="L74" s="343"/>
      <c r="M74" s="343"/>
      <c r="N74" s="343"/>
      <c r="O74" s="367"/>
      <c r="P74" s="344"/>
      <c r="Q74" s="343"/>
      <c r="R74" s="345"/>
      <c r="S74" s="16" t="s">
        <v>65</v>
      </c>
      <c r="T74" s="8">
        <v>7</v>
      </c>
      <c r="U74" s="343"/>
      <c r="V74" s="343"/>
      <c r="W74" s="343"/>
      <c r="X74" s="343"/>
      <c r="Y74" s="343"/>
      <c r="Z74" s="343"/>
      <c r="AA74" s="343"/>
      <c r="AB74" s="343"/>
      <c r="AC74" s="343"/>
      <c r="AD74" s="343"/>
      <c r="AE74" s="343"/>
      <c r="AF74" s="343"/>
      <c r="AG74" s="343"/>
      <c r="AH74" s="367"/>
      <c r="AI74" s="287"/>
      <c r="AJ74" s="343"/>
      <c r="AK74" s="345"/>
      <c r="AL74" s="16" t="s">
        <v>65</v>
      </c>
    </row>
    <row r="75" spans="1:38" s="22" customFormat="1" ht="12.75" customHeight="1" x14ac:dyDescent="0.2">
      <c r="A75" s="8">
        <v>8</v>
      </c>
      <c r="B75" s="343"/>
      <c r="C75" s="343"/>
      <c r="D75" s="343"/>
      <c r="E75" s="343"/>
      <c r="F75" s="345"/>
      <c r="G75" s="438"/>
      <c r="H75" s="287"/>
      <c r="I75" s="439"/>
      <c r="J75" s="364">
        <f t="shared" si="8"/>
        <v>0</v>
      </c>
      <c r="K75" s="363">
        <f t="shared" si="9"/>
        <v>0</v>
      </c>
      <c r="L75" s="343"/>
      <c r="M75" s="343"/>
      <c r="N75" s="343"/>
      <c r="O75" s="367"/>
      <c r="P75" s="344"/>
      <c r="Q75" s="343"/>
      <c r="R75" s="345"/>
      <c r="S75" s="16" t="s">
        <v>66</v>
      </c>
      <c r="T75" s="8">
        <v>8</v>
      </c>
      <c r="U75" s="343"/>
      <c r="V75" s="343"/>
      <c r="W75" s="343"/>
      <c r="X75" s="343"/>
      <c r="Y75" s="343"/>
      <c r="Z75" s="343"/>
      <c r="AA75" s="343"/>
      <c r="AB75" s="343"/>
      <c r="AC75" s="343"/>
      <c r="AD75" s="343"/>
      <c r="AE75" s="343"/>
      <c r="AF75" s="343"/>
      <c r="AG75" s="343"/>
      <c r="AH75" s="367"/>
      <c r="AI75" s="287"/>
      <c r="AJ75" s="343"/>
      <c r="AK75" s="345"/>
      <c r="AL75" s="16" t="s">
        <v>66</v>
      </c>
    </row>
    <row r="76" spans="1:38" s="22" customFormat="1" ht="12.75" customHeight="1" x14ac:dyDescent="0.2">
      <c r="A76" s="8">
        <v>9</v>
      </c>
      <c r="B76" s="343"/>
      <c r="C76" s="343"/>
      <c r="D76" s="343"/>
      <c r="E76" s="343"/>
      <c r="F76" s="345"/>
      <c r="G76" s="438"/>
      <c r="H76" s="287"/>
      <c r="I76" s="439"/>
      <c r="J76" s="364">
        <f t="shared" si="8"/>
        <v>0</v>
      </c>
      <c r="K76" s="363">
        <f t="shared" si="9"/>
        <v>0</v>
      </c>
      <c r="L76" s="343"/>
      <c r="M76" s="343"/>
      <c r="N76" s="343"/>
      <c r="O76" s="367"/>
      <c r="P76" s="344"/>
      <c r="Q76" s="343"/>
      <c r="R76" s="345"/>
      <c r="S76" s="16" t="s">
        <v>67</v>
      </c>
      <c r="T76" s="8">
        <v>9</v>
      </c>
      <c r="U76" s="343"/>
      <c r="V76" s="343"/>
      <c r="W76" s="343"/>
      <c r="X76" s="343"/>
      <c r="Y76" s="343"/>
      <c r="Z76" s="343"/>
      <c r="AA76" s="343"/>
      <c r="AB76" s="343"/>
      <c r="AC76" s="343"/>
      <c r="AD76" s="343"/>
      <c r="AE76" s="343"/>
      <c r="AF76" s="343"/>
      <c r="AG76" s="343"/>
      <c r="AH76" s="367"/>
      <c r="AI76" s="287"/>
      <c r="AJ76" s="343"/>
      <c r="AK76" s="345"/>
      <c r="AL76" s="16" t="s">
        <v>67</v>
      </c>
    </row>
    <row r="77" spans="1:38" s="22" customFormat="1" ht="12.75" customHeight="1" x14ac:dyDescent="0.2">
      <c r="A77" s="8">
        <v>10</v>
      </c>
      <c r="B77" s="343"/>
      <c r="C77" s="343"/>
      <c r="D77" s="343"/>
      <c r="E77" s="343"/>
      <c r="F77" s="345"/>
      <c r="G77" s="438"/>
      <c r="H77" s="287"/>
      <c r="I77" s="439"/>
      <c r="J77" s="364">
        <f t="shared" si="8"/>
        <v>0</v>
      </c>
      <c r="K77" s="363">
        <f t="shared" si="9"/>
        <v>0</v>
      </c>
      <c r="L77" s="343"/>
      <c r="M77" s="343"/>
      <c r="N77" s="343"/>
      <c r="O77" s="367"/>
      <c r="P77" s="344"/>
      <c r="Q77" s="343"/>
      <c r="R77" s="345"/>
      <c r="S77" s="16" t="s">
        <v>68</v>
      </c>
      <c r="T77" s="8">
        <v>10</v>
      </c>
      <c r="U77" s="343"/>
      <c r="V77" s="343"/>
      <c r="W77" s="343"/>
      <c r="X77" s="343"/>
      <c r="Y77" s="343"/>
      <c r="Z77" s="343"/>
      <c r="AA77" s="343"/>
      <c r="AB77" s="343"/>
      <c r="AC77" s="343"/>
      <c r="AD77" s="343"/>
      <c r="AE77" s="343"/>
      <c r="AF77" s="343"/>
      <c r="AG77" s="343"/>
      <c r="AH77" s="367"/>
      <c r="AI77" s="287"/>
      <c r="AJ77" s="343"/>
      <c r="AK77" s="345"/>
      <c r="AL77" s="16" t="s">
        <v>68</v>
      </c>
    </row>
    <row r="78" spans="1:38" s="22" customFormat="1" ht="12.75" customHeight="1" x14ac:dyDescent="0.2">
      <c r="A78" s="8">
        <v>11</v>
      </c>
      <c r="B78" s="343"/>
      <c r="C78" s="343"/>
      <c r="D78" s="343"/>
      <c r="E78" s="343"/>
      <c r="F78" s="345"/>
      <c r="G78" s="438"/>
      <c r="H78" s="287"/>
      <c r="I78" s="439"/>
      <c r="J78" s="364">
        <f t="shared" si="8"/>
        <v>0</v>
      </c>
      <c r="K78" s="363">
        <f t="shared" si="9"/>
        <v>0</v>
      </c>
      <c r="L78" s="343"/>
      <c r="M78" s="343"/>
      <c r="N78" s="343"/>
      <c r="O78" s="367"/>
      <c r="P78" s="344"/>
      <c r="Q78" s="343"/>
      <c r="R78" s="345"/>
      <c r="S78" s="16" t="s">
        <v>69</v>
      </c>
      <c r="T78" s="8">
        <v>11</v>
      </c>
      <c r="U78" s="343"/>
      <c r="V78" s="343"/>
      <c r="W78" s="343"/>
      <c r="X78" s="343"/>
      <c r="Y78" s="343"/>
      <c r="Z78" s="343"/>
      <c r="AA78" s="343"/>
      <c r="AB78" s="343"/>
      <c r="AC78" s="343"/>
      <c r="AD78" s="343"/>
      <c r="AE78" s="343"/>
      <c r="AF78" s="343"/>
      <c r="AG78" s="343"/>
      <c r="AH78" s="367"/>
      <c r="AI78" s="287"/>
      <c r="AJ78" s="343"/>
      <c r="AK78" s="345"/>
      <c r="AL78" s="16" t="s">
        <v>69</v>
      </c>
    </row>
    <row r="79" spans="1:38" s="22" customFormat="1" ht="12.75" customHeight="1" x14ac:dyDescent="0.2">
      <c r="A79" s="8">
        <v>12</v>
      </c>
      <c r="B79" s="343"/>
      <c r="C79" s="343"/>
      <c r="D79" s="343"/>
      <c r="E79" s="343"/>
      <c r="F79" s="345"/>
      <c r="G79" s="438"/>
      <c r="H79" s="287"/>
      <c r="I79" s="439"/>
      <c r="J79" s="364">
        <f t="shared" si="8"/>
        <v>0</v>
      </c>
      <c r="K79" s="363">
        <f t="shared" si="9"/>
        <v>0</v>
      </c>
      <c r="L79" s="343"/>
      <c r="M79" s="343"/>
      <c r="N79" s="343"/>
      <c r="O79" s="367"/>
      <c r="P79" s="344"/>
      <c r="Q79" s="343"/>
      <c r="R79" s="345"/>
      <c r="S79" s="16" t="s">
        <v>70</v>
      </c>
      <c r="T79" s="8">
        <v>12</v>
      </c>
      <c r="U79" s="343"/>
      <c r="V79" s="343"/>
      <c r="W79" s="343"/>
      <c r="X79" s="343"/>
      <c r="Y79" s="343"/>
      <c r="Z79" s="343"/>
      <c r="AA79" s="343"/>
      <c r="AB79" s="343"/>
      <c r="AC79" s="343"/>
      <c r="AD79" s="343"/>
      <c r="AE79" s="343"/>
      <c r="AF79" s="343"/>
      <c r="AG79" s="343"/>
      <c r="AH79" s="367"/>
      <c r="AI79" s="287"/>
      <c r="AJ79" s="343"/>
      <c r="AK79" s="345"/>
      <c r="AL79" s="16" t="s">
        <v>70</v>
      </c>
    </row>
    <row r="80" spans="1:38" s="22" customFormat="1" ht="12.75" customHeight="1" x14ac:dyDescent="0.2">
      <c r="A80" s="8">
        <v>13</v>
      </c>
      <c r="B80" s="343"/>
      <c r="C80" s="343"/>
      <c r="D80" s="343"/>
      <c r="E80" s="343"/>
      <c r="F80" s="345"/>
      <c r="G80" s="438"/>
      <c r="H80" s="287"/>
      <c r="I80" s="439"/>
      <c r="J80" s="364">
        <f t="shared" si="8"/>
        <v>0</v>
      </c>
      <c r="K80" s="363">
        <f t="shared" si="9"/>
        <v>0</v>
      </c>
      <c r="L80" s="343"/>
      <c r="M80" s="343"/>
      <c r="N80" s="343"/>
      <c r="O80" s="367"/>
      <c r="P80" s="344"/>
      <c r="Q80" s="343"/>
      <c r="R80" s="345"/>
      <c r="S80" s="16" t="s">
        <v>71</v>
      </c>
      <c r="T80" s="8">
        <v>13</v>
      </c>
      <c r="U80" s="343"/>
      <c r="V80" s="343"/>
      <c r="W80" s="343"/>
      <c r="X80" s="343"/>
      <c r="Y80" s="343"/>
      <c r="Z80" s="343"/>
      <c r="AA80" s="343"/>
      <c r="AB80" s="343"/>
      <c r="AC80" s="343"/>
      <c r="AD80" s="343"/>
      <c r="AE80" s="343"/>
      <c r="AF80" s="343"/>
      <c r="AG80" s="343"/>
      <c r="AH80" s="367"/>
      <c r="AI80" s="287"/>
      <c r="AJ80" s="343"/>
      <c r="AK80" s="345"/>
      <c r="AL80" s="16" t="s">
        <v>71</v>
      </c>
    </row>
    <row r="81" spans="1:38" s="22" customFormat="1" ht="12.75" customHeight="1" x14ac:dyDescent="0.2">
      <c r="A81" s="8">
        <v>14</v>
      </c>
      <c r="B81" s="343"/>
      <c r="C81" s="343"/>
      <c r="D81" s="343"/>
      <c r="E81" s="343"/>
      <c r="F81" s="345"/>
      <c r="G81" s="438"/>
      <c r="H81" s="287"/>
      <c r="I81" s="439"/>
      <c r="J81" s="364">
        <f t="shared" si="8"/>
        <v>0</v>
      </c>
      <c r="K81" s="363">
        <f t="shared" si="9"/>
        <v>0</v>
      </c>
      <c r="L81" s="343"/>
      <c r="M81" s="343"/>
      <c r="N81" s="343"/>
      <c r="O81" s="367"/>
      <c r="P81" s="344"/>
      <c r="Q81" s="343"/>
      <c r="R81" s="345"/>
      <c r="S81" s="16" t="s">
        <v>72</v>
      </c>
      <c r="T81" s="8">
        <v>14</v>
      </c>
      <c r="U81" s="343"/>
      <c r="V81" s="343"/>
      <c r="W81" s="343"/>
      <c r="X81" s="343"/>
      <c r="Y81" s="343"/>
      <c r="Z81" s="343"/>
      <c r="AA81" s="343"/>
      <c r="AB81" s="343"/>
      <c r="AC81" s="343"/>
      <c r="AD81" s="343"/>
      <c r="AE81" s="343"/>
      <c r="AF81" s="343"/>
      <c r="AG81" s="343"/>
      <c r="AH81" s="367"/>
      <c r="AI81" s="287"/>
      <c r="AJ81" s="343"/>
      <c r="AK81" s="345"/>
      <c r="AL81" s="16" t="s">
        <v>72</v>
      </c>
    </row>
    <row r="82" spans="1:38" s="22" customFormat="1" ht="12.75" customHeight="1" x14ac:dyDescent="0.2">
      <c r="A82" s="8">
        <v>15</v>
      </c>
      <c r="B82" s="343"/>
      <c r="C82" s="343"/>
      <c r="D82" s="343"/>
      <c r="E82" s="343"/>
      <c r="F82" s="345"/>
      <c r="G82" s="438"/>
      <c r="H82" s="287"/>
      <c r="I82" s="439"/>
      <c r="J82" s="364">
        <f t="shared" si="8"/>
        <v>0</v>
      </c>
      <c r="K82" s="363">
        <f t="shared" si="9"/>
        <v>0</v>
      </c>
      <c r="L82" s="343"/>
      <c r="M82" s="343"/>
      <c r="N82" s="343"/>
      <c r="O82" s="367"/>
      <c r="P82" s="344"/>
      <c r="Q82" s="343"/>
      <c r="R82" s="345"/>
      <c r="S82" s="16" t="s">
        <v>73</v>
      </c>
      <c r="T82" s="8">
        <v>15</v>
      </c>
      <c r="U82" s="343"/>
      <c r="V82" s="343"/>
      <c r="W82" s="343"/>
      <c r="X82" s="343"/>
      <c r="Y82" s="343"/>
      <c r="Z82" s="343"/>
      <c r="AA82" s="343"/>
      <c r="AB82" s="343"/>
      <c r="AC82" s="343"/>
      <c r="AD82" s="343"/>
      <c r="AE82" s="343"/>
      <c r="AF82" s="343"/>
      <c r="AG82" s="343"/>
      <c r="AH82" s="367"/>
      <c r="AI82" s="287"/>
      <c r="AJ82" s="343"/>
      <c r="AK82" s="345"/>
      <c r="AL82" s="16" t="s">
        <v>73</v>
      </c>
    </row>
    <row r="83" spans="1:38" s="22" customFormat="1" ht="12.75" customHeight="1" x14ac:dyDescent="0.2">
      <c r="A83" s="8">
        <v>16</v>
      </c>
      <c r="B83" s="343"/>
      <c r="C83" s="343"/>
      <c r="D83" s="343"/>
      <c r="E83" s="343"/>
      <c r="F83" s="345"/>
      <c r="G83" s="438"/>
      <c r="H83" s="287"/>
      <c r="I83" s="439"/>
      <c r="J83" s="364">
        <f t="shared" si="8"/>
        <v>0</v>
      </c>
      <c r="K83" s="363">
        <f t="shared" si="9"/>
        <v>0</v>
      </c>
      <c r="L83" s="343"/>
      <c r="M83" s="343"/>
      <c r="N83" s="343"/>
      <c r="O83" s="367"/>
      <c r="P83" s="344"/>
      <c r="Q83" s="343"/>
      <c r="R83" s="345"/>
      <c r="S83" s="16" t="s">
        <v>74</v>
      </c>
      <c r="T83" s="8">
        <v>16</v>
      </c>
      <c r="U83" s="343"/>
      <c r="V83" s="343"/>
      <c r="W83" s="343"/>
      <c r="X83" s="343"/>
      <c r="Y83" s="343"/>
      <c r="Z83" s="343"/>
      <c r="AA83" s="343"/>
      <c r="AB83" s="343"/>
      <c r="AC83" s="343"/>
      <c r="AD83" s="343"/>
      <c r="AE83" s="343"/>
      <c r="AF83" s="343"/>
      <c r="AG83" s="343"/>
      <c r="AH83" s="367"/>
      <c r="AI83" s="287"/>
      <c r="AJ83" s="343"/>
      <c r="AK83" s="345"/>
      <c r="AL83" s="16" t="s">
        <v>74</v>
      </c>
    </row>
    <row r="84" spans="1:38" s="22" customFormat="1" ht="12.75" customHeight="1" x14ac:dyDescent="0.2">
      <c r="A84" s="8">
        <v>17</v>
      </c>
      <c r="B84" s="343"/>
      <c r="C84" s="343"/>
      <c r="D84" s="343"/>
      <c r="E84" s="343"/>
      <c r="F84" s="345"/>
      <c r="G84" s="438"/>
      <c r="H84" s="287"/>
      <c r="I84" s="439"/>
      <c r="J84" s="364">
        <f t="shared" si="8"/>
        <v>0</v>
      </c>
      <c r="K84" s="363">
        <f t="shared" si="9"/>
        <v>0</v>
      </c>
      <c r="L84" s="343"/>
      <c r="M84" s="343"/>
      <c r="N84" s="343"/>
      <c r="O84" s="367"/>
      <c r="P84" s="344"/>
      <c r="Q84" s="343"/>
      <c r="R84" s="345"/>
      <c r="S84" s="16" t="s">
        <v>75</v>
      </c>
      <c r="T84" s="8">
        <v>17</v>
      </c>
      <c r="U84" s="343"/>
      <c r="V84" s="343"/>
      <c r="W84" s="343"/>
      <c r="X84" s="343"/>
      <c r="Y84" s="343"/>
      <c r="Z84" s="343"/>
      <c r="AA84" s="343"/>
      <c r="AB84" s="343"/>
      <c r="AC84" s="343"/>
      <c r="AD84" s="343"/>
      <c r="AE84" s="343"/>
      <c r="AF84" s="343"/>
      <c r="AG84" s="343"/>
      <c r="AH84" s="367"/>
      <c r="AI84" s="287"/>
      <c r="AJ84" s="343"/>
      <c r="AK84" s="345"/>
      <c r="AL84" s="16" t="s">
        <v>75</v>
      </c>
    </row>
    <row r="85" spans="1:38" s="22" customFormat="1" ht="12.75" customHeight="1" x14ac:dyDescent="0.2">
      <c r="A85" s="8">
        <v>18</v>
      </c>
      <c r="B85" s="343"/>
      <c r="C85" s="343"/>
      <c r="D85" s="343"/>
      <c r="E85" s="343"/>
      <c r="F85" s="345"/>
      <c r="G85" s="438"/>
      <c r="H85" s="287"/>
      <c r="I85" s="439"/>
      <c r="J85" s="364">
        <f t="shared" si="8"/>
        <v>0</v>
      </c>
      <c r="K85" s="363">
        <f t="shared" si="9"/>
        <v>0</v>
      </c>
      <c r="L85" s="343"/>
      <c r="M85" s="343"/>
      <c r="N85" s="343"/>
      <c r="O85" s="367"/>
      <c r="P85" s="344"/>
      <c r="Q85" s="343"/>
      <c r="R85" s="345"/>
      <c r="S85" s="16" t="s">
        <v>76</v>
      </c>
      <c r="T85" s="8">
        <v>18</v>
      </c>
      <c r="U85" s="343"/>
      <c r="V85" s="343"/>
      <c r="W85" s="343"/>
      <c r="X85" s="343"/>
      <c r="Y85" s="343"/>
      <c r="Z85" s="343"/>
      <c r="AA85" s="343"/>
      <c r="AB85" s="343"/>
      <c r="AC85" s="343"/>
      <c r="AD85" s="343"/>
      <c r="AE85" s="343"/>
      <c r="AF85" s="343"/>
      <c r="AG85" s="343"/>
      <c r="AH85" s="367"/>
      <c r="AI85" s="287"/>
      <c r="AJ85" s="343"/>
      <c r="AK85" s="345"/>
      <c r="AL85" s="16" t="s">
        <v>76</v>
      </c>
    </row>
    <row r="86" spans="1:38" s="22" customFormat="1" ht="12.75" customHeight="1" x14ac:dyDescent="0.2">
      <c r="A86" s="8">
        <v>19</v>
      </c>
      <c r="B86" s="343"/>
      <c r="C86" s="343"/>
      <c r="D86" s="343"/>
      <c r="E86" s="343"/>
      <c r="F86" s="345"/>
      <c r="G86" s="438"/>
      <c r="H86" s="287"/>
      <c r="I86" s="439"/>
      <c r="J86" s="364">
        <f t="shared" si="8"/>
        <v>0</v>
      </c>
      <c r="K86" s="363">
        <f t="shared" si="9"/>
        <v>0</v>
      </c>
      <c r="L86" s="343"/>
      <c r="M86" s="343"/>
      <c r="N86" s="343"/>
      <c r="O86" s="367"/>
      <c r="P86" s="344"/>
      <c r="Q86" s="343"/>
      <c r="R86" s="345"/>
      <c r="S86" s="16" t="s">
        <v>77</v>
      </c>
      <c r="T86" s="8">
        <v>19</v>
      </c>
      <c r="U86" s="343"/>
      <c r="V86" s="343"/>
      <c r="W86" s="343"/>
      <c r="X86" s="343"/>
      <c r="Y86" s="343"/>
      <c r="Z86" s="343"/>
      <c r="AA86" s="343"/>
      <c r="AB86" s="343"/>
      <c r="AC86" s="343"/>
      <c r="AD86" s="343"/>
      <c r="AE86" s="343"/>
      <c r="AF86" s="343"/>
      <c r="AG86" s="343"/>
      <c r="AH86" s="367"/>
      <c r="AI86" s="287"/>
      <c r="AJ86" s="343"/>
      <c r="AK86" s="345"/>
      <c r="AL86" s="16" t="s">
        <v>77</v>
      </c>
    </row>
    <row r="87" spans="1:38" s="22" customFormat="1" ht="12.75" customHeight="1" x14ac:dyDescent="0.2">
      <c r="A87" s="8">
        <v>20</v>
      </c>
      <c r="B87" s="343"/>
      <c r="C87" s="343"/>
      <c r="D87" s="343"/>
      <c r="E87" s="343"/>
      <c r="F87" s="345"/>
      <c r="G87" s="438"/>
      <c r="H87" s="287"/>
      <c r="I87" s="439"/>
      <c r="J87" s="364">
        <f t="shared" si="8"/>
        <v>0</v>
      </c>
      <c r="K87" s="363">
        <f t="shared" si="9"/>
        <v>0</v>
      </c>
      <c r="L87" s="343"/>
      <c r="M87" s="343"/>
      <c r="N87" s="343"/>
      <c r="O87" s="367"/>
      <c r="P87" s="344"/>
      <c r="Q87" s="343"/>
      <c r="R87" s="345"/>
      <c r="S87" s="16" t="s">
        <v>78</v>
      </c>
      <c r="T87" s="8">
        <v>20</v>
      </c>
      <c r="U87" s="343"/>
      <c r="V87" s="343"/>
      <c r="W87" s="343"/>
      <c r="X87" s="343"/>
      <c r="Y87" s="343"/>
      <c r="Z87" s="343"/>
      <c r="AA87" s="343"/>
      <c r="AB87" s="343"/>
      <c r="AC87" s="343"/>
      <c r="AD87" s="343"/>
      <c r="AE87" s="343"/>
      <c r="AF87" s="343"/>
      <c r="AG87" s="343"/>
      <c r="AH87" s="367"/>
      <c r="AI87" s="287"/>
      <c r="AJ87" s="343"/>
      <c r="AK87" s="345"/>
      <c r="AL87" s="16" t="s">
        <v>78</v>
      </c>
    </row>
    <row r="88" spans="1:38" s="22" customFormat="1" ht="12.75" customHeight="1" x14ac:dyDescent="0.2">
      <c r="A88" s="8">
        <v>21</v>
      </c>
      <c r="B88" s="343"/>
      <c r="C88" s="343"/>
      <c r="D88" s="343"/>
      <c r="E88" s="343"/>
      <c r="F88" s="345"/>
      <c r="G88" s="438"/>
      <c r="H88" s="287"/>
      <c r="I88" s="439"/>
      <c r="J88" s="364">
        <f t="shared" si="8"/>
        <v>0</v>
      </c>
      <c r="K88" s="363">
        <f t="shared" si="9"/>
        <v>0</v>
      </c>
      <c r="L88" s="343"/>
      <c r="M88" s="343"/>
      <c r="N88" s="343"/>
      <c r="O88" s="367"/>
      <c r="P88" s="344"/>
      <c r="Q88" s="343"/>
      <c r="R88" s="345"/>
      <c r="S88" s="16" t="s">
        <v>79</v>
      </c>
      <c r="T88" s="8">
        <v>21</v>
      </c>
      <c r="U88" s="343"/>
      <c r="V88" s="343"/>
      <c r="W88" s="343"/>
      <c r="X88" s="343"/>
      <c r="Y88" s="343"/>
      <c r="Z88" s="343"/>
      <c r="AA88" s="343"/>
      <c r="AB88" s="343"/>
      <c r="AC88" s="343"/>
      <c r="AD88" s="343"/>
      <c r="AE88" s="343"/>
      <c r="AF88" s="343"/>
      <c r="AG88" s="343"/>
      <c r="AH88" s="367"/>
      <c r="AI88" s="287"/>
      <c r="AJ88" s="343"/>
      <c r="AK88" s="345"/>
      <c r="AL88" s="16" t="s">
        <v>79</v>
      </c>
    </row>
    <row r="89" spans="1:38" s="22" customFormat="1" ht="12.75" customHeight="1" x14ac:dyDescent="0.2">
      <c r="A89" s="8">
        <v>22</v>
      </c>
      <c r="B89" s="343"/>
      <c r="C89" s="343"/>
      <c r="D89" s="343"/>
      <c r="E89" s="343"/>
      <c r="F89" s="345"/>
      <c r="G89" s="438"/>
      <c r="H89" s="287"/>
      <c r="I89" s="439"/>
      <c r="J89" s="364">
        <f t="shared" si="8"/>
        <v>0</v>
      </c>
      <c r="K89" s="363">
        <f t="shared" si="9"/>
        <v>0</v>
      </c>
      <c r="L89" s="343"/>
      <c r="M89" s="343"/>
      <c r="N89" s="343"/>
      <c r="O89" s="367"/>
      <c r="P89" s="344"/>
      <c r="Q89" s="343"/>
      <c r="R89" s="345"/>
      <c r="S89" s="16" t="s">
        <v>80</v>
      </c>
      <c r="T89" s="8">
        <v>22</v>
      </c>
      <c r="U89" s="343"/>
      <c r="V89" s="343"/>
      <c r="W89" s="343"/>
      <c r="X89" s="343"/>
      <c r="Y89" s="343"/>
      <c r="Z89" s="343"/>
      <c r="AA89" s="343"/>
      <c r="AB89" s="343"/>
      <c r="AC89" s="343"/>
      <c r="AD89" s="343"/>
      <c r="AE89" s="343"/>
      <c r="AF89" s="343"/>
      <c r="AG89" s="343"/>
      <c r="AH89" s="367"/>
      <c r="AI89" s="287"/>
      <c r="AJ89" s="343"/>
      <c r="AK89" s="345"/>
      <c r="AL89" s="16" t="s">
        <v>80</v>
      </c>
    </row>
    <row r="90" spans="1:38" s="22" customFormat="1" ht="12.75" customHeight="1" x14ac:dyDescent="0.2">
      <c r="A90" s="8">
        <v>23</v>
      </c>
      <c r="B90" s="343"/>
      <c r="C90" s="343"/>
      <c r="D90" s="343"/>
      <c r="E90" s="343"/>
      <c r="F90" s="345"/>
      <c r="G90" s="438"/>
      <c r="H90" s="287"/>
      <c r="I90" s="439"/>
      <c r="J90" s="364">
        <f t="shared" si="8"/>
        <v>0</v>
      </c>
      <c r="K90" s="363">
        <f t="shared" si="9"/>
        <v>0</v>
      </c>
      <c r="L90" s="343"/>
      <c r="M90" s="343"/>
      <c r="N90" s="343"/>
      <c r="O90" s="367"/>
      <c r="P90" s="344"/>
      <c r="Q90" s="343"/>
      <c r="R90" s="345"/>
      <c r="S90" s="16" t="s">
        <v>81</v>
      </c>
      <c r="T90" s="8">
        <v>23</v>
      </c>
      <c r="U90" s="343"/>
      <c r="V90" s="343"/>
      <c r="W90" s="343"/>
      <c r="X90" s="343"/>
      <c r="Y90" s="343"/>
      <c r="Z90" s="343"/>
      <c r="AA90" s="343"/>
      <c r="AB90" s="343"/>
      <c r="AC90" s="343"/>
      <c r="AD90" s="343"/>
      <c r="AE90" s="343"/>
      <c r="AF90" s="343"/>
      <c r="AG90" s="343"/>
      <c r="AH90" s="367"/>
      <c r="AI90" s="287"/>
      <c r="AJ90" s="343"/>
      <c r="AK90" s="345"/>
      <c r="AL90" s="16" t="s">
        <v>81</v>
      </c>
    </row>
    <row r="91" spans="1:38" s="22" customFormat="1" ht="12.75" customHeight="1" x14ac:dyDescent="0.2">
      <c r="A91" s="8">
        <v>24</v>
      </c>
      <c r="B91" s="343"/>
      <c r="C91" s="343"/>
      <c r="D91" s="343"/>
      <c r="E91" s="343"/>
      <c r="F91" s="345"/>
      <c r="G91" s="438"/>
      <c r="H91" s="287"/>
      <c r="I91" s="439"/>
      <c r="J91" s="364">
        <f t="shared" si="8"/>
        <v>0</v>
      </c>
      <c r="K91" s="363">
        <f t="shared" si="9"/>
        <v>0</v>
      </c>
      <c r="L91" s="343"/>
      <c r="M91" s="343"/>
      <c r="N91" s="343"/>
      <c r="O91" s="367"/>
      <c r="P91" s="344"/>
      <c r="Q91" s="343"/>
      <c r="R91" s="345"/>
      <c r="S91" s="16" t="s">
        <v>82</v>
      </c>
      <c r="T91" s="8">
        <v>24</v>
      </c>
      <c r="U91" s="343"/>
      <c r="V91" s="343"/>
      <c r="W91" s="343"/>
      <c r="X91" s="343"/>
      <c r="Y91" s="343"/>
      <c r="Z91" s="343"/>
      <c r="AA91" s="343"/>
      <c r="AB91" s="343"/>
      <c r="AC91" s="343"/>
      <c r="AD91" s="343"/>
      <c r="AE91" s="343"/>
      <c r="AF91" s="343"/>
      <c r="AG91" s="343"/>
      <c r="AH91" s="367"/>
      <c r="AI91" s="287"/>
      <c r="AJ91" s="343"/>
      <c r="AK91" s="345"/>
      <c r="AL91" s="16" t="s">
        <v>82</v>
      </c>
    </row>
    <row r="92" spans="1:38" s="22" customFormat="1" ht="12.75" customHeight="1" x14ac:dyDescent="0.2">
      <c r="A92" s="8">
        <v>25</v>
      </c>
      <c r="B92" s="343"/>
      <c r="C92" s="343"/>
      <c r="D92" s="343"/>
      <c r="E92" s="343"/>
      <c r="F92" s="345"/>
      <c r="G92" s="438"/>
      <c r="H92" s="287"/>
      <c r="I92" s="439"/>
      <c r="J92" s="364">
        <f t="shared" si="8"/>
        <v>0</v>
      </c>
      <c r="K92" s="363">
        <f t="shared" si="9"/>
        <v>0</v>
      </c>
      <c r="L92" s="343"/>
      <c r="M92" s="343"/>
      <c r="N92" s="343"/>
      <c r="O92" s="367"/>
      <c r="P92" s="344"/>
      <c r="Q92" s="343"/>
      <c r="R92" s="345"/>
      <c r="S92" s="16" t="s">
        <v>83</v>
      </c>
      <c r="T92" s="8">
        <v>25</v>
      </c>
      <c r="U92" s="343"/>
      <c r="V92" s="343"/>
      <c r="W92" s="343"/>
      <c r="X92" s="343"/>
      <c r="Y92" s="343"/>
      <c r="Z92" s="343"/>
      <c r="AA92" s="343"/>
      <c r="AB92" s="343"/>
      <c r="AC92" s="343"/>
      <c r="AD92" s="343"/>
      <c r="AE92" s="343"/>
      <c r="AF92" s="343"/>
      <c r="AG92" s="343"/>
      <c r="AH92" s="367"/>
      <c r="AI92" s="287"/>
      <c r="AJ92" s="343"/>
      <c r="AK92" s="345"/>
      <c r="AL92" s="16" t="s">
        <v>83</v>
      </c>
    </row>
    <row r="93" spans="1:38" s="22" customFormat="1" ht="12.75" customHeight="1" x14ac:dyDescent="0.2">
      <c r="A93" s="8">
        <v>26</v>
      </c>
      <c r="B93" s="343"/>
      <c r="C93" s="343"/>
      <c r="D93" s="343"/>
      <c r="E93" s="343"/>
      <c r="F93" s="345"/>
      <c r="G93" s="438"/>
      <c r="H93" s="287"/>
      <c r="I93" s="439"/>
      <c r="J93" s="364">
        <f t="shared" si="8"/>
        <v>0</v>
      </c>
      <c r="K93" s="363">
        <f t="shared" si="9"/>
        <v>0</v>
      </c>
      <c r="L93" s="343"/>
      <c r="M93" s="343"/>
      <c r="N93" s="343"/>
      <c r="O93" s="367"/>
      <c r="P93" s="344"/>
      <c r="Q93" s="343"/>
      <c r="R93" s="345"/>
      <c r="S93" s="16" t="s">
        <v>84</v>
      </c>
      <c r="T93" s="8">
        <v>26</v>
      </c>
      <c r="U93" s="343"/>
      <c r="V93" s="343"/>
      <c r="W93" s="343"/>
      <c r="X93" s="343"/>
      <c r="Y93" s="343"/>
      <c r="Z93" s="343"/>
      <c r="AA93" s="343"/>
      <c r="AB93" s="343"/>
      <c r="AC93" s="343"/>
      <c r="AD93" s="343"/>
      <c r="AE93" s="343"/>
      <c r="AF93" s="343"/>
      <c r="AG93" s="343"/>
      <c r="AH93" s="367"/>
      <c r="AI93" s="287"/>
      <c r="AJ93" s="343"/>
      <c r="AK93" s="345"/>
      <c r="AL93" s="16" t="s">
        <v>84</v>
      </c>
    </row>
    <row r="94" spans="1:38" s="22" customFormat="1" ht="12.75" customHeight="1" x14ac:dyDescent="0.2">
      <c r="A94" s="8">
        <v>27</v>
      </c>
      <c r="B94" s="343"/>
      <c r="C94" s="343"/>
      <c r="D94" s="343"/>
      <c r="E94" s="343"/>
      <c r="F94" s="345"/>
      <c r="G94" s="438"/>
      <c r="H94" s="287"/>
      <c r="I94" s="439"/>
      <c r="J94" s="364">
        <f t="shared" si="8"/>
        <v>0</v>
      </c>
      <c r="K94" s="363">
        <f t="shared" si="9"/>
        <v>0</v>
      </c>
      <c r="L94" s="343"/>
      <c r="M94" s="343"/>
      <c r="N94" s="343"/>
      <c r="O94" s="367"/>
      <c r="P94" s="344"/>
      <c r="Q94" s="343"/>
      <c r="R94" s="345"/>
      <c r="S94" s="16" t="s">
        <v>85</v>
      </c>
      <c r="T94" s="8">
        <v>27</v>
      </c>
      <c r="U94" s="343"/>
      <c r="V94" s="343"/>
      <c r="W94" s="343"/>
      <c r="X94" s="343"/>
      <c r="Y94" s="343"/>
      <c r="Z94" s="343"/>
      <c r="AA94" s="343"/>
      <c r="AB94" s="343"/>
      <c r="AC94" s="343"/>
      <c r="AD94" s="343"/>
      <c r="AE94" s="343"/>
      <c r="AF94" s="343"/>
      <c r="AG94" s="343"/>
      <c r="AH94" s="367"/>
      <c r="AI94" s="287"/>
      <c r="AJ94" s="343"/>
      <c r="AK94" s="345"/>
      <c r="AL94" s="16" t="s">
        <v>85</v>
      </c>
    </row>
    <row r="95" spans="1:38" s="22" customFormat="1" ht="12.75" customHeight="1" x14ac:dyDescent="0.2">
      <c r="A95" s="8">
        <v>28</v>
      </c>
      <c r="B95" s="343"/>
      <c r="C95" s="343"/>
      <c r="D95" s="343"/>
      <c r="E95" s="343"/>
      <c r="F95" s="345"/>
      <c r="G95" s="438"/>
      <c r="H95" s="287"/>
      <c r="I95" s="439"/>
      <c r="J95" s="364">
        <f t="shared" si="8"/>
        <v>0</v>
      </c>
      <c r="K95" s="363">
        <f t="shared" si="9"/>
        <v>0</v>
      </c>
      <c r="L95" s="343"/>
      <c r="M95" s="343"/>
      <c r="N95" s="343"/>
      <c r="O95" s="367"/>
      <c r="P95" s="344"/>
      <c r="Q95" s="343"/>
      <c r="R95" s="345"/>
      <c r="S95" s="16" t="s">
        <v>86</v>
      </c>
      <c r="T95" s="8">
        <v>28</v>
      </c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343"/>
      <c r="AG95" s="343"/>
      <c r="AH95" s="367"/>
      <c r="AI95" s="287"/>
      <c r="AJ95" s="343"/>
      <c r="AK95" s="345"/>
      <c r="AL95" s="16" t="s">
        <v>86</v>
      </c>
    </row>
    <row r="96" spans="1:38" s="22" customFormat="1" ht="12.75" customHeight="1" x14ac:dyDescent="0.2">
      <c r="A96" s="8">
        <v>29</v>
      </c>
      <c r="B96" s="343"/>
      <c r="C96" s="343"/>
      <c r="D96" s="343"/>
      <c r="E96" s="343"/>
      <c r="F96" s="345"/>
      <c r="G96" s="438"/>
      <c r="H96" s="287"/>
      <c r="I96" s="439"/>
      <c r="J96" s="364">
        <f t="shared" si="8"/>
        <v>0</v>
      </c>
      <c r="K96" s="363">
        <f t="shared" si="9"/>
        <v>0</v>
      </c>
      <c r="L96" s="343"/>
      <c r="M96" s="343"/>
      <c r="N96" s="343"/>
      <c r="O96" s="367"/>
      <c r="P96" s="344"/>
      <c r="Q96" s="343"/>
      <c r="R96" s="345"/>
      <c r="S96" s="16" t="s">
        <v>87</v>
      </c>
      <c r="T96" s="8">
        <v>29</v>
      </c>
      <c r="U96" s="343"/>
      <c r="V96" s="343"/>
      <c r="W96" s="343"/>
      <c r="X96" s="347"/>
      <c r="Y96" s="343"/>
      <c r="Z96" s="343"/>
      <c r="AA96" s="343"/>
      <c r="AB96" s="343"/>
      <c r="AC96" s="343"/>
      <c r="AD96" s="343"/>
      <c r="AE96" s="343"/>
      <c r="AF96" s="343"/>
      <c r="AG96" s="343"/>
      <c r="AH96" s="367"/>
      <c r="AI96" s="287"/>
      <c r="AJ96" s="343"/>
      <c r="AK96" s="345"/>
      <c r="AL96" s="16" t="s">
        <v>87</v>
      </c>
    </row>
    <row r="97" spans="1:38" s="22" customFormat="1" ht="12.75" customHeight="1" x14ac:dyDescent="0.2">
      <c r="A97" s="8">
        <v>30</v>
      </c>
      <c r="B97" s="343"/>
      <c r="C97" s="343"/>
      <c r="D97" s="343"/>
      <c r="E97" s="343"/>
      <c r="F97" s="345"/>
      <c r="G97" s="442"/>
      <c r="H97" s="287"/>
      <c r="I97" s="439"/>
      <c r="J97" s="364">
        <f t="shared" si="8"/>
        <v>0</v>
      </c>
      <c r="K97" s="363">
        <f t="shared" si="9"/>
        <v>0</v>
      </c>
      <c r="L97" s="343"/>
      <c r="M97" s="343"/>
      <c r="N97" s="343"/>
      <c r="O97" s="367"/>
      <c r="P97" s="344"/>
      <c r="Q97" s="343"/>
      <c r="R97" s="345"/>
      <c r="S97" s="16" t="s">
        <v>88</v>
      </c>
      <c r="T97" s="8">
        <v>30</v>
      </c>
      <c r="U97" s="343"/>
      <c r="V97" s="343"/>
      <c r="W97" s="343"/>
      <c r="X97" s="343"/>
      <c r="Y97" s="343"/>
      <c r="Z97" s="343"/>
      <c r="AA97" s="343"/>
      <c r="AB97" s="343"/>
      <c r="AC97" s="343"/>
      <c r="AD97" s="343"/>
      <c r="AE97" s="343"/>
      <c r="AF97" s="343"/>
      <c r="AG97" s="343"/>
      <c r="AH97" s="367"/>
      <c r="AI97" s="287"/>
      <c r="AJ97" s="343"/>
      <c r="AK97" s="345"/>
      <c r="AL97" s="16" t="s">
        <v>88</v>
      </c>
    </row>
    <row r="98" spans="1:38" s="22" customFormat="1" ht="12.75" customHeight="1" x14ac:dyDescent="0.2">
      <c r="A98" s="19">
        <v>31</v>
      </c>
      <c r="B98" s="349"/>
      <c r="C98" s="349"/>
      <c r="D98" s="349"/>
      <c r="E98" s="349"/>
      <c r="F98" s="351"/>
      <c r="G98" s="443"/>
      <c r="H98" s="289"/>
      <c r="I98" s="444"/>
      <c r="J98" s="445">
        <f t="shared" si="8"/>
        <v>0</v>
      </c>
      <c r="K98" s="365">
        <f t="shared" si="9"/>
        <v>0</v>
      </c>
      <c r="L98" s="349"/>
      <c r="M98" s="349"/>
      <c r="N98" s="349"/>
      <c r="O98" s="369"/>
      <c r="P98" s="350"/>
      <c r="Q98" s="349"/>
      <c r="R98" s="351"/>
      <c r="S98" s="20" t="s">
        <v>89</v>
      </c>
      <c r="T98" s="19">
        <v>31</v>
      </c>
      <c r="U98" s="349"/>
      <c r="V98" s="349"/>
      <c r="W98" s="349"/>
      <c r="X98" s="349"/>
      <c r="Y98" s="349"/>
      <c r="Z98" s="349"/>
      <c r="AA98" s="349"/>
      <c r="AB98" s="349"/>
      <c r="AC98" s="349"/>
      <c r="AD98" s="349"/>
      <c r="AE98" s="349"/>
      <c r="AF98" s="349"/>
      <c r="AG98" s="349"/>
      <c r="AH98" s="369"/>
      <c r="AI98" s="289"/>
      <c r="AJ98" s="349"/>
      <c r="AK98" s="351"/>
      <c r="AL98" s="20" t="s">
        <v>89</v>
      </c>
    </row>
    <row r="99" spans="1:38" s="297" customFormat="1" ht="12.75" customHeight="1" thickBot="1" x14ac:dyDescent="0.25">
      <c r="A99" s="298"/>
      <c r="B99" s="360">
        <f>SUM(B67:B98)</f>
        <v>0</v>
      </c>
      <c r="C99" s="360">
        <f>SUM(C67:C98)</f>
        <v>0</v>
      </c>
      <c r="D99" s="360">
        <f>SUM(D67:D98)</f>
        <v>0</v>
      </c>
      <c r="E99" s="361">
        <f>SUM(E67:E98)</f>
        <v>0</v>
      </c>
      <c r="F99" s="362">
        <f>SUM(F67:F98)</f>
        <v>0</v>
      </c>
      <c r="G99" s="299"/>
      <c r="H99" s="299" t="s">
        <v>90</v>
      </c>
      <c r="I99" s="314">
        <f>COUNTA(I68:I98)</f>
        <v>0</v>
      </c>
      <c r="J99" s="360">
        <f t="shared" ref="J99:R99" si="10">SUM(J67:J98)</f>
        <v>0</v>
      </c>
      <c r="K99" s="360">
        <f t="shared" si="10"/>
        <v>0</v>
      </c>
      <c r="L99" s="360">
        <f t="shared" si="10"/>
        <v>0</v>
      </c>
      <c r="M99" s="360">
        <f t="shared" si="10"/>
        <v>0</v>
      </c>
      <c r="N99" s="360">
        <f t="shared" si="10"/>
        <v>0</v>
      </c>
      <c r="O99" s="361">
        <f t="shared" si="10"/>
        <v>0</v>
      </c>
      <c r="P99" s="361">
        <f t="shared" si="10"/>
        <v>0</v>
      </c>
      <c r="Q99" s="360">
        <f t="shared" si="10"/>
        <v>0</v>
      </c>
      <c r="R99" s="366">
        <f t="shared" si="10"/>
        <v>0</v>
      </c>
      <c r="S99" s="300"/>
      <c r="T99" s="298"/>
      <c r="U99" s="360">
        <f t="shared" ref="U99:AH99" si="11">SUM(U67:U98)</f>
        <v>0</v>
      </c>
      <c r="V99" s="360">
        <f t="shared" si="11"/>
        <v>0</v>
      </c>
      <c r="W99" s="360">
        <f t="shared" si="11"/>
        <v>0</v>
      </c>
      <c r="X99" s="360">
        <f t="shared" si="11"/>
        <v>0</v>
      </c>
      <c r="Y99" s="360">
        <f t="shared" si="11"/>
        <v>0</v>
      </c>
      <c r="Z99" s="360">
        <f t="shared" si="11"/>
        <v>0</v>
      </c>
      <c r="AA99" s="360">
        <f t="shared" si="11"/>
        <v>0</v>
      </c>
      <c r="AB99" s="360">
        <f t="shared" si="11"/>
        <v>0</v>
      </c>
      <c r="AC99" s="360">
        <f t="shared" si="11"/>
        <v>0</v>
      </c>
      <c r="AD99" s="360">
        <f t="shared" si="11"/>
        <v>0</v>
      </c>
      <c r="AE99" s="360">
        <f t="shared" si="11"/>
        <v>0</v>
      </c>
      <c r="AF99" s="360">
        <f t="shared" si="11"/>
        <v>0</v>
      </c>
      <c r="AG99" s="360">
        <f t="shared" si="11"/>
        <v>0</v>
      </c>
      <c r="AH99" s="362">
        <f t="shared" si="11"/>
        <v>0</v>
      </c>
      <c r="AI99" s="301"/>
      <c r="AJ99" s="360">
        <f>SUM(AJ67:AJ98)</f>
        <v>0</v>
      </c>
      <c r="AK99" s="366">
        <f>SUM(AK67:AK98)</f>
        <v>0</v>
      </c>
      <c r="AL99" s="300"/>
    </row>
    <row r="100" spans="1:38" ht="12.75" customHeight="1" thickTop="1" x14ac:dyDescent="0.2">
      <c r="A100" s="40"/>
      <c r="B100" s="40"/>
      <c r="C100" s="40"/>
      <c r="D100" s="40"/>
      <c r="E100" s="40"/>
      <c r="F100" s="40"/>
      <c r="G100" s="134"/>
      <c r="H100" s="135"/>
      <c r="I100" s="136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290"/>
      <c r="V100" s="290"/>
      <c r="W100" s="290"/>
      <c r="X100" s="290"/>
      <c r="Y100" s="290"/>
      <c r="Z100" s="290"/>
      <c r="AA100" s="290"/>
      <c r="AB100" s="290"/>
      <c r="AC100" s="290"/>
      <c r="AD100" s="290"/>
      <c r="AE100" s="290"/>
      <c r="AF100" s="290"/>
      <c r="AG100" s="290"/>
      <c r="AH100" s="290"/>
      <c r="AI100" s="290"/>
      <c r="AJ100" s="290"/>
      <c r="AK100" s="290"/>
      <c r="AL100" s="40"/>
    </row>
    <row r="101" spans="1:38" ht="12.75" customHeight="1" x14ac:dyDescent="0.2">
      <c r="A101" s="188"/>
      <c r="B101" s="188"/>
      <c r="C101" s="188"/>
      <c r="D101" s="188"/>
      <c r="E101" s="188"/>
      <c r="F101" s="188"/>
      <c r="G101" s="281"/>
      <c r="H101" s="282"/>
      <c r="I101" s="283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  <c r="Z101" s="188"/>
      <c r="AA101" s="188"/>
      <c r="AB101" s="188"/>
      <c r="AC101" s="188"/>
      <c r="AD101" s="188"/>
      <c r="AE101" s="188"/>
      <c r="AF101" s="188"/>
      <c r="AG101" s="188"/>
      <c r="AH101" s="188"/>
      <c r="AI101" s="188"/>
      <c r="AJ101" s="188"/>
      <c r="AK101" s="188"/>
      <c r="AL101" s="188"/>
    </row>
    <row r="102" spans="1:38" ht="12.75" customHeight="1" x14ac:dyDescent="0.2">
      <c r="A102" s="22"/>
      <c r="B102" s="22"/>
      <c r="C102" s="22"/>
      <c r="D102" s="22"/>
      <c r="E102" s="22"/>
      <c r="F102" s="22"/>
      <c r="G102" s="483" t="str">
        <f>$G$10</f>
        <v>UNITED STEELWORKERS - LOCAL UNION</v>
      </c>
      <c r="H102" s="483"/>
      <c r="I102" s="483"/>
      <c r="J102" s="11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11" t="str">
        <f>$AA$10</f>
        <v>FINANCIAL SECRETARY'S CASH BOOK</v>
      </c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</row>
    <row r="103" spans="1:38" ht="12.75" customHeight="1" x14ac:dyDescent="0.2">
      <c r="A103" s="22"/>
      <c r="B103" s="137" t="str">
        <f>$B$11</f>
        <v>Month</v>
      </c>
      <c r="C103" s="73" t="str">
        <f>$C$11</f>
        <v>JANUARY</v>
      </c>
      <c r="D103" s="137" t="str">
        <f>$D$11</f>
        <v>Year</v>
      </c>
      <c r="E103" s="44">
        <f>$E$11</f>
        <v>0</v>
      </c>
      <c r="F103" s="22"/>
      <c r="G103" s="31"/>
      <c r="H103" s="22"/>
      <c r="I103" s="5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137"/>
      <c r="AJ103" s="73" t="str">
        <f>$C$11</f>
        <v>JANUARY</v>
      </c>
      <c r="AK103" s="44">
        <f>$E$11</f>
        <v>0</v>
      </c>
    </row>
    <row r="104" spans="1:38" ht="12.75" customHeight="1" x14ac:dyDescent="0.2">
      <c r="A104" s="22"/>
      <c r="B104" s="137" t="str">
        <f>$B$12</f>
        <v>Page No.</v>
      </c>
      <c r="C104" s="177">
        <f>C58+1</f>
        <v>3</v>
      </c>
      <c r="D104" s="110"/>
      <c r="E104" s="110"/>
      <c r="F104" s="22"/>
      <c r="G104" s="31"/>
      <c r="H104" s="22"/>
      <c r="I104" s="5" t="s">
        <v>53</v>
      </c>
      <c r="J104" s="22"/>
      <c r="K104" s="22"/>
      <c r="L104" s="5"/>
      <c r="M104" s="22"/>
      <c r="N104" s="22"/>
      <c r="O104" s="22"/>
      <c r="P104" s="33"/>
      <c r="Q104" s="22"/>
      <c r="R104" s="33"/>
      <c r="S104" s="22"/>
      <c r="T104" s="22"/>
      <c r="U104" s="22"/>
      <c r="V104" s="22"/>
      <c r="W104" s="22"/>
      <c r="X104" s="22"/>
      <c r="Y104" s="22"/>
      <c r="Z104" s="22"/>
      <c r="AA104" s="22"/>
      <c r="AB104" s="34" t="s">
        <v>54</v>
      </c>
      <c r="AC104" s="22"/>
      <c r="AD104" s="22"/>
      <c r="AE104" s="22"/>
      <c r="AF104" s="22"/>
      <c r="AG104" s="22"/>
      <c r="AH104" s="22"/>
      <c r="AI104" s="137" t="str">
        <f>$B$12</f>
        <v>Page No.</v>
      </c>
      <c r="AJ104" s="177">
        <f>AJ58+1</f>
        <v>3</v>
      </c>
      <c r="AK104" s="137"/>
      <c r="AL104" s="171"/>
    </row>
    <row r="105" spans="1:38" s="324" customFormat="1" ht="12.75" customHeight="1" x14ac:dyDescent="0.2">
      <c r="A105" s="325"/>
      <c r="B105" s="149"/>
      <c r="C105" s="327"/>
      <c r="D105" s="149"/>
      <c r="E105" s="149"/>
      <c r="F105" s="325"/>
      <c r="G105" s="326"/>
      <c r="H105" s="325"/>
      <c r="I105" s="34"/>
      <c r="J105" s="325"/>
      <c r="K105" s="325"/>
      <c r="L105" s="34"/>
      <c r="M105" s="325"/>
      <c r="N105" s="325"/>
      <c r="O105" s="325"/>
      <c r="P105" s="34"/>
      <c r="Q105" s="325"/>
      <c r="R105" s="34"/>
      <c r="S105" s="325"/>
      <c r="T105" s="325"/>
      <c r="U105" s="325"/>
      <c r="V105" s="325"/>
      <c r="W105" s="325"/>
      <c r="X105" s="325"/>
      <c r="Y105" s="325"/>
      <c r="Z105" s="325"/>
      <c r="AA105" s="325"/>
      <c r="AB105" s="34"/>
      <c r="AC105" s="325"/>
      <c r="AD105" s="325"/>
      <c r="AE105" s="325"/>
      <c r="AF105" s="325"/>
      <c r="AG105" s="325"/>
      <c r="AH105" s="325"/>
      <c r="AI105" s="149"/>
      <c r="AJ105" s="327"/>
      <c r="AK105" s="149"/>
      <c r="AL105" s="328"/>
    </row>
    <row r="106" spans="1:38" ht="12.75" customHeight="1" x14ac:dyDescent="0.2">
      <c r="A106" s="36"/>
      <c r="B106" s="36"/>
      <c r="C106" s="36"/>
      <c r="D106" s="36"/>
      <c r="E106" s="36"/>
      <c r="F106" s="36"/>
      <c r="G106" s="37"/>
      <c r="H106" s="36"/>
      <c r="I106" s="38"/>
      <c r="J106" s="36"/>
      <c r="K106" s="36"/>
      <c r="L106" s="38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8"/>
      <c r="AF106" s="36"/>
      <c r="AG106" s="36"/>
      <c r="AH106" s="36"/>
      <c r="AI106" s="36"/>
      <c r="AJ106" s="36"/>
      <c r="AK106" s="36"/>
      <c r="AL106" s="36"/>
    </row>
    <row r="107" spans="1:38" customFormat="1" ht="12.75" customHeight="1" x14ac:dyDescent="0.2">
      <c r="A107" s="1"/>
      <c r="B107" s="484" t="s">
        <v>55</v>
      </c>
      <c r="C107" s="473"/>
      <c r="D107" s="473"/>
      <c r="E107" s="473"/>
      <c r="F107" s="474"/>
      <c r="G107" s="21"/>
      <c r="H107" s="2" t="s">
        <v>56</v>
      </c>
      <c r="I107" s="95"/>
      <c r="J107" s="473" t="s">
        <v>255</v>
      </c>
      <c r="K107" s="474"/>
      <c r="L107" s="3"/>
      <c r="M107" s="3"/>
      <c r="N107" s="3"/>
      <c r="O107" s="5" t="s">
        <v>57</v>
      </c>
      <c r="P107" s="3"/>
      <c r="Q107" s="3"/>
      <c r="R107" s="1"/>
      <c r="S107" s="3"/>
      <c r="T107" s="1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13"/>
      <c r="AJ107" s="3"/>
      <c r="AK107" s="1"/>
      <c r="AL107" s="3"/>
    </row>
    <row r="108" spans="1:38" customFormat="1" ht="12.75" customHeight="1" x14ac:dyDescent="0.2">
      <c r="A108" s="1"/>
      <c r="B108" s="3"/>
      <c r="C108" s="3"/>
      <c r="D108" s="3"/>
      <c r="E108" s="188"/>
      <c r="F108" s="1"/>
      <c r="G108" s="21"/>
      <c r="H108" s="13"/>
      <c r="I108" s="96"/>
      <c r="J108" s="3"/>
      <c r="K108" s="1"/>
      <c r="L108" s="3"/>
      <c r="M108" s="3"/>
      <c r="N108" s="3"/>
      <c r="O108" s="3"/>
      <c r="P108" s="3"/>
      <c r="Q108" s="3"/>
      <c r="R108" s="1"/>
      <c r="S108" s="3"/>
      <c r="T108" s="1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13"/>
      <c r="AJ108" s="3"/>
      <c r="AK108" s="1"/>
      <c r="AL108" s="3"/>
    </row>
    <row r="109" spans="1:38" customFormat="1" ht="12.75" customHeight="1" thickBot="1" x14ac:dyDescent="0.25">
      <c r="A109" s="29"/>
      <c r="B109" s="26">
        <v>1</v>
      </c>
      <c r="C109" s="26">
        <v>2</v>
      </c>
      <c r="D109" s="26">
        <v>3</v>
      </c>
      <c r="E109" s="26">
        <v>4</v>
      </c>
      <c r="F109" s="28">
        <v>5</v>
      </c>
      <c r="G109" s="39">
        <v>6</v>
      </c>
      <c r="H109" s="28">
        <v>7</v>
      </c>
      <c r="I109" s="97">
        <v>8</v>
      </c>
      <c r="J109" s="26">
        <v>9</v>
      </c>
      <c r="K109" s="28">
        <v>10</v>
      </c>
      <c r="L109" s="26">
        <v>11</v>
      </c>
      <c r="M109" s="26" t="s">
        <v>1</v>
      </c>
      <c r="N109" s="26">
        <v>12</v>
      </c>
      <c r="O109" s="26">
        <v>13</v>
      </c>
      <c r="P109" s="26">
        <v>14</v>
      </c>
      <c r="Q109" s="26">
        <v>15</v>
      </c>
      <c r="R109" s="28" t="s">
        <v>2</v>
      </c>
      <c r="S109" s="25"/>
      <c r="T109" s="29"/>
      <c r="U109" s="26">
        <v>16</v>
      </c>
      <c r="V109" s="26">
        <v>17</v>
      </c>
      <c r="W109" s="26">
        <v>18</v>
      </c>
      <c r="X109" s="26">
        <v>19</v>
      </c>
      <c r="Y109" s="26">
        <v>20</v>
      </c>
      <c r="Z109" s="26" t="s">
        <v>3</v>
      </c>
      <c r="AA109" s="26">
        <v>21</v>
      </c>
      <c r="AB109" s="26">
        <v>22</v>
      </c>
      <c r="AC109" s="26">
        <v>23</v>
      </c>
      <c r="AD109" s="26">
        <v>24</v>
      </c>
      <c r="AE109" s="26">
        <v>25</v>
      </c>
      <c r="AF109" s="26">
        <v>26</v>
      </c>
      <c r="AG109" s="26">
        <v>27</v>
      </c>
      <c r="AH109" s="26">
        <v>28</v>
      </c>
      <c r="AI109" s="30">
        <v>29</v>
      </c>
      <c r="AJ109" s="26">
        <v>30</v>
      </c>
      <c r="AK109" s="28">
        <v>31</v>
      </c>
      <c r="AL109" s="25"/>
    </row>
    <row r="110" spans="1:38" s="4" customFormat="1" ht="12.75" customHeight="1" thickTop="1" x14ac:dyDescent="0.2">
      <c r="A110" s="1"/>
      <c r="B110" s="84" t="s">
        <v>4</v>
      </c>
      <c r="C110" s="98"/>
      <c r="D110" s="84" t="s">
        <v>5</v>
      </c>
      <c r="E110" s="185" t="s">
        <v>6</v>
      </c>
      <c r="F110" s="83" t="s">
        <v>7</v>
      </c>
      <c r="G110" s="160"/>
      <c r="H110" s="83"/>
      <c r="I110" s="100"/>
      <c r="J110" s="84"/>
      <c r="K110" s="83"/>
      <c r="L110" s="84" t="s">
        <v>237</v>
      </c>
      <c r="M110" s="84"/>
      <c r="N110" s="84" t="s">
        <v>235</v>
      </c>
      <c r="O110" s="101" t="s">
        <v>481</v>
      </c>
      <c r="P110" s="274"/>
      <c r="Q110" s="84" t="s">
        <v>391</v>
      </c>
      <c r="R110" s="83" t="s">
        <v>274</v>
      </c>
      <c r="S110" s="103"/>
      <c r="T110" s="67"/>
      <c r="U110" s="475" t="s">
        <v>256</v>
      </c>
      <c r="V110" s="476"/>
      <c r="W110" s="476"/>
      <c r="X110" s="476"/>
      <c r="Y110" s="477"/>
      <c r="Z110" s="84" t="s">
        <v>10</v>
      </c>
      <c r="AA110" s="84" t="s">
        <v>11</v>
      </c>
      <c r="AB110" s="84" t="s">
        <v>205</v>
      </c>
      <c r="AC110" s="84" t="s">
        <v>12</v>
      </c>
      <c r="AD110" s="84" t="s">
        <v>13</v>
      </c>
      <c r="AE110" s="84" t="s">
        <v>14</v>
      </c>
      <c r="AF110" s="84"/>
      <c r="AG110" s="84"/>
      <c r="AH110" s="101"/>
      <c r="AI110" s="102"/>
      <c r="AJ110" s="84" t="s">
        <v>15</v>
      </c>
      <c r="AK110" s="83" t="s">
        <v>7</v>
      </c>
      <c r="AL110" s="3"/>
    </row>
    <row r="111" spans="1:38" s="4" customFormat="1" ht="12.75" customHeight="1" x14ac:dyDescent="0.2">
      <c r="A111" s="1"/>
      <c r="B111" s="84" t="s">
        <v>8</v>
      </c>
      <c r="C111" s="84" t="s">
        <v>16</v>
      </c>
      <c r="D111" s="84" t="s">
        <v>17</v>
      </c>
      <c r="E111" s="186" t="s">
        <v>8</v>
      </c>
      <c r="F111" s="83" t="s">
        <v>18</v>
      </c>
      <c r="G111" s="160" t="s">
        <v>19</v>
      </c>
      <c r="H111" s="83" t="s">
        <v>20</v>
      </c>
      <c r="I111" s="100" t="s">
        <v>394</v>
      </c>
      <c r="J111" s="84" t="s">
        <v>21</v>
      </c>
      <c r="K111" s="83" t="s">
        <v>22</v>
      </c>
      <c r="L111" s="84" t="s">
        <v>392</v>
      </c>
      <c r="M111" s="84" t="s">
        <v>393</v>
      </c>
      <c r="N111" s="84" t="s">
        <v>262</v>
      </c>
      <c r="O111" s="101" t="s">
        <v>262</v>
      </c>
      <c r="P111" s="186" t="s">
        <v>23</v>
      </c>
      <c r="Q111" s="84" t="s">
        <v>8</v>
      </c>
      <c r="R111" s="83" t="s">
        <v>8</v>
      </c>
      <c r="S111" s="103"/>
      <c r="T111" s="67"/>
      <c r="U111" s="84" t="s">
        <v>25</v>
      </c>
      <c r="V111" s="84" t="s">
        <v>26</v>
      </c>
      <c r="W111" s="84" t="s">
        <v>27</v>
      </c>
      <c r="X111" s="84" t="s">
        <v>28</v>
      </c>
      <c r="Y111" s="84" t="s">
        <v>136</v>
      </c>
      <c r="Z111" s="84" t="s">
        <v>252</v>
      </c>
      <c r="AA111" s="84" t="s">
        <v>137</v>
      </c>
      <c r="AB111" s="84" t="s">
        <v>204</v>
      </c>
      <c r="AC111" s="84" t="s">
        <v>30</v>
      </c>
      <c r="AD111" s="84" t="s">
        <v>140</v>
      </c>
      <c r="AE111" s="84" t="s">
        <v>31</v>
      </c>
      <c r="AF111" s="84" t="s">
        <v>32</v>
      </c>
      <c r="AG111" s="84" t="s">
        <v>206</v>
      </c>
      <c r="AH111" s="101" t="s">
        <v>16</v>
      </c>
      <c r="AI111" s="99" t="s">
        <v>34</v>
      </c>
      <c r="AJ111" s="84" t="s">
        <v>35</v>
      </c>
      <c r="AK111" s="83" t="s">
        <v>18</v>
      </c>
      <c r="AL111" s="3"/>
    </row>
    <row r="112" spans="1:38" s="4" customFormat="1" ht="12.75" customHeight="1" thickBot="1" x14ac:dyDescent="0.25">
      <c r="A112" s="6"/>
      <c r="B112" s="85" t="s">
        <v>36</v>
      </c>
      <c r="C112" s="85" t="s">
        <v>37</v>
      </c>
      <c r="D112" s="85" t="s">
        <v>38</v>
      </c>
      <c r="E112" s="187" t="s">
        <v>39</v>
      </c>
      <c r="F112" s="104" t="s">
        <v>40</v>
      </c>
      <c r="G112" s="161"/>
      <c r="H112" s="104"/>
      <c r="I112" s="105" t="s">
        <v>41</v>
      </c>
      <c r="J112" s="85"/>
      <c r="K112" s="104"/>
      <c r="L112" s="85" t="s">
        <v>237</v>
      </c>
      <c r="M112" s="85"/>
      <c r="N112" s="85" t="s">
        <v>236</v>
      </c>
      <c r="O112" s="106" t="s">
        <v>236</v>
      </c>
      <c r="P112" s="275"/>
      <c r="Q112" s="276" t="s">
        <v>24</v>
      </c>
      <c r="R112" s="277" t="s">
        <v>24</v>
      </c>
      <c r="S112" s="108"/>
      <c r="T112" s="76"/>
      <c r="U112" s="85" t="s">
        <v>42</v>
      </c>
      <c r="V112" s="85" t="s">
        <v>43</v>
      </c>
      <c r="W112" s="85"/>
      <c r="X112" s="85" t="s">
        <v>44</v>
      </c>
      <c r="Y112" s="85" t="s">
        <v>30</v>
      </c>
      <c r="Z112" s="85" t="s">
        <v>30</v>
      </c>
      <c r="AA112" s="85" t="s">
        <v>138</v>
      </c>
      <c r="AB112" s="85" t="s">
        <v>15</v>
      </c>
      <c r="AC112" s="85" t="s">
        <v>139</v>
      </c>
      <c r="AD112" s="85" t="s">
        <v>141</v>
      </c>
      <c r="AE112" s="85" t="s">
        <v>47</v>
      </c>
      <c r="AF112" s="85" t="s">
        <v>48</v>
      </c>
      <c r="AG112" s="85" t="s">
        <v>15</v>
      </c>
      <c r="AH112" s="106" t="s">
        <v>30</v>
      </c>
      <c r="AI112" s="107"/>
      <c r="AJ112" s="85" t="s">
        <v>49</v>
      </c>
      <c r="AK112" s="104" t="s">
        <v>188</v>
      </c>
      <c r="AL112" s="7"/>
    </row>
    <row r="113" spans="1:38" s="297" customFormat="1" ht="12.75" customHeight="1" thickTop="1" x14ac:dyDescent="0.2">
      <c r="A113" s="292"/>
      <c r="B113" s="364">
        <f>B99</f>
        <v>0</v>
      </c>
      <c r="C113" s="364">
        <f>C99</f>
        <v>0</v>
      </c>
      <c r="D113" s="364">
        <f>D99</f>
        <v>0</v>
      </c>
      <c r="E113" s="378">
        <f>E99</f>
        <v>0</v>
      </c>
      <c r="F113" s="363">
        <f>F99</f>
        <v>0</v>
      </c>
      <c r="G113" s="132" t="str">
        <f>$C$11</f>
        <v>JANUARY</v>
      </c>
      <c r="H113" s="293" t="s">
        <v>58</v>
      </c>
      <c r="I113" s="294"/>
      <c r="J113" s="379">
        <f t="shared" ref="J113:R113" si="12">J99</f>
        <v>0</v>
      </c>
      <c r="K113" s="380">
        <f t="shared" si="12"/>
        <v>0</v>
      </c>
      <c r="L113" s="364">
        <f t="shared" si="12"/>
        <v>0</v>
      </c>
      <c r="M113" s="364">
        <f t="shared" si="12"/>
        <v>0</v>
      </c>
      <c r="N113" s="364">
        <f t="shared" si="12"/>
        <v>0</v>
      </c>
      <c r="O113" s="378">
        <f t="shared" si="12"/>
        <v>0</v>
      </c>
      <c r="P113" s="378">
        <f t="shared" si="12"/>
        <v>0</v>
      </c>
      <c r="Q113" s="364">
        <f t="shared" si="12"/>
        <v>0</v>
      </c>
      <c r="R113" s="381">
        <f t="shared" si="12"/>
        <v>0</v>
      </c>
      <c r="S113" s="295"/>
      <c r="T113" s="292"/>
      <c r="U113" s="364">
        <f t="shared" ref="U113:AH113" si="13">U99</f>
        <v>0</v>
      </c>
      <c r="V113" s="364">
        <f t="shared" si="13"/>
        <v>0</v>
      </c>
      <c r="W113" s="364">
        <f t="shared" si="13"/>
        <v>0</v>
      </c>
      <c r="X113" s="364">
        <f t="shared" si="13"/>
        <v>0</v>
      </c>
      <c r="Y113" s="364">
        <f t="shared" si="13"/>
        <v>0</v>
      </c>
      <c r="Z113" s="364">
        <f t="shared" si="13"/>
        <v>0</v>
      </c>
      <c r="AA113" s="364">
        <f t="shared" si="13"/>
        <v>0</v>
      </c>
      <c r="AB113" s="364">
        <f t="shared" si="13"/>
        <v>0</v>
      </c>
      <c r="AC113" s="364">
        <f t="shared" si="13"/>
        <v>0</v>
      </c>
      <c r="AD113" s="364">
        <f t="shared" si="13"/>
        <v>0</v>
      </c>
      <c r="AE113" s="364">
        <f t="shared" si="13"/>
        <v>0</v>
      </c>
      <c r="AF113" s="364">
        <f t="shared" si="13"/>
        <v>0</v>
      </c>
      <c r="AG113" s="364">
        <f t="shared" si="13"/>
        <v>0</v>
      </c>
      <c r="AH113" s="364">
        <f t="shared" si="13"/>
        <v>0</v>
      </c>
      <c r="AI113" s="296"/>
      <c r="AJ113" s="364">
        <f>AJ99</f>
        <v>0</v>
      </c>
      <c r="AK113" s="382">
        <f>AK99</f>
        <v>0</v>
      </c>
      <c r="AL113" s="295"/>
    </row>
    <row r="114" spans="1:38" s="22" customFormat="1" ht="12.75" customHeight="1" x14ac:dyDescent="0.2">
      <c r="A114" s="8">
        <v>1</v>
      </c>
      <c r="B114" s="343"/>
      <c r="C114" s="343"/>
      <c r="D114" s="343"/>
      <c r="E114" s="343"/>
      <c r="F114" s="345"/>
      <c r="G114" s="438"/>
      <c r="H114" s="287"/>
      <c r="I114" s="439"/>
      <c r="J114" s="364">
        <f t="shared" ref="J114:J144" si="14">SUM(B114:F114)</f>
        <v>0</v>
      </c>
      <c r="K114" s="363">
        <f t="shared" ref="K114:K144" si="15">SUM(U114:AK114)-SUM(L114:R114)</f>
        <v>0</v>
      </c>
      <c r="L114" s="343"/>
      <c r="M114" s="343"/>
      <c r="N114" s="343"/>
      <c r="O114" s="367"/>
      <c r="P114" s="344"/>
      <c r="Q114" s="343"/>
      <c r="R114" s="345"/>
      <c r="S114" s="16" t="s">
        <v>59</v>
      </c>
      <c r="T114" s="8">
        <v>1</v>
      </c>
      <c r="U114" s="343"/>
      <c r="V114" s="343"/>
      <c r="W114" s="343"/>
      <c r="X114" s="343"/>
      <c r="Y114" s="343"/>
      <c r="Z114" s="343"/>
      <c r="AA114" s="343"/>
      <c r="AB114" s="343"/>
      <c r="AC114" s="343"/>
      <c r="AD114" s="343"/>
      <c r="AE114" s="343"/>
      <c r="AF114" s="343"/>
      <c r="AG114" s="343"/>
      <c r="AH114" s="367"/>
      <c r="AI114" s="287"/>
      <c r="AJ114" s="343"/>
      <c r="AK114" s="345"/>
      <c r="AL114" s="16" t="s">
        <v>59</v>
      </c>
    </row>
    <row r="115" spans="1:38" s="22" customFormat="1" ht="12.75" customHeight="1" x14ac:dyDescent="0.2">
      <c r="A115" s="8">
        <v>2</v>
      </c>
      <c r="B115" s="343"/>
      <c r="C115" s="343"/>
      <c r="D115" s="343"/>
      <c r="E115" s="343"/>
      <c r="F115" s="345"/>
      <c r="G115" s="438"/>
      <c r="H115" s="287"/>
      <c r="I115" s="439"/>
      <c r="J115" s="364">
        <f t="shared" si="14"/>
        <v>0</v>
      </c>
      <c r="K115" s="363">
        <f t="shared" si="15"/>
        <v>0</v>
      </c>
      <c r="L115" s="343"/>
      <c r="M115" s="343"/>
      <c r="N115" s="343"/>
      <c r="O115" s="367"/>
      <c r="P115" s="344"/>
      <c r="Q115" s="343"/>
      <c r="R115" s="345"/>
      <c r="S115" s="16" t="s">
        <v>60</v>
      </c>
      <c r="T115" s="8">
        <v>2</v>
      </c>
      <c r="U115" s="343"/>
      <c r="V115" s="343"/>
      <c r="W115" s="343"/>
      <c r="X115" s="343"/>
      <c r="Y115" s="343"/>
      <c r="Z115" s="343"/>
      <c r="AA115" s="343"/>
      <c r="AB115" s="343"/>
      <c r="AC115" s="343"/>
      <c r="AD115" s="343"/>
      <c r="AE115" s="343"/>
      <c r="AF115" s="343"/>
      <c r="AG115" s="343"/>
      <c r="AH115" s="367"/>
      <c r="AI115" s="287"/>
      <c r="AJ115" s="343"/>
      <c r="AK115" s="345"/>
      <c r="AL115" s="16" t="s">
        <v>60</v>
      </c>
    </row>
    <row r="116" spans="1:38" s="22" customFormat="1" ht="12.75" customHeight="1" x14ac:dyDescent="0.2">
      <c r="A116" s="8">
        <v>3</v>
      </c>
      <c r="B116" s="343"/>
      <c r="C116" s="343"/>
      <c r="D116" s="343"/>
      <c r="E116" s="343"/>
      <c r="F116" s="345"/>
      <c r="G116" s="438"/>
      <c r="H116" s="287"/>
      <c r="I116" s="439"/>
      <c r="J116" s="364">
        <f t="shared" si="14"/>
        <v>0</v>
      </c>
      <c r="K116" s="363">
        <f t="shared" si="15"/>
        <v>0</v>
      </c>
      <c r="L116" s="343"/>
      <c r="M116" s="343"/>
      <c r="N116" s="343"/>
      <c r="O116" s="367"/>
      <c r="P116" s="344"/>
      <c r="Q116" s="343"/>
      <c r="R116" s="345"/>
      <c r="S116" s="16" t="s">
        <v>61</v>
      </c>
      <c r="T116" s="8">
        <v>3</v>
      </c>
      <c r="U116" s="343"/>
      <c r="V116" s="343"/>
      <c r="W116" s="343"/>
      <c r="X116" s="343"/>
      <c r="Y116" s="343"/>
      <c r="Z116" s="343"/>
      <c r="AA116" s="343"/>
      <c r="AB116" s="343"/>
      <c r="AC116" s="343"/>
      <c r="AD116" s="343"/>
      <c r="AE116" s="343"/>
      <c r="AF116" s="343"/>
      <c r="AG116" s="343"/>
      <c r="AH116" s="367"/>
      <c r="AI116" s="287"/>
      <c r="AJ116" s="343"/>
      <c r="AK116" s="345"/>
      <c r="AL116" s="16" t="s">
        <v>61</v>
      </c>
    </row>
    <row r="117" spans="1:38" s="22" customFormat="1" ht="12.75" customHeight="1" x14ac:dyDescent="0.2">
      <c r="A117" s="8">
        <v>4</v>
      </c>
      <c r="B117" s="343"/>
      <c r="C117" s="343"/>
      <c r="D117" s="343"/>
      <c r="E117" s="343"/>
      <c r="F117" s="345"/>
      <c r="G117" s="438"/>
      <c r="H117" s="287"/>
      <c r="I117" s="439"/>
      <c r="J117" s="364">
        <f t="shared" si="14"/>
        <v>0</v>
      </c>
      <c r="K117" s="363">
        <f t="shared" si="15"/>
        <v>0</v>
      </c>
      <c r="L117" s="343"/>
      <c r="M117" s="343"/>
      <c r="N117" s="343"/>
      <c r="O117" s="367"/>
      <c r="P117" s="344"/>
      <c r="Q117" s="343"/>
      <c r="R117" s="345"/>
      <c r="S117" s="16" t="s">
        <v>62</v>
      </c>
      <c r="T117" s="8">
        <v>4</v>
      </c>
      <c r="U117" s="343"/>
      <c r="V117" s="343"/>
      <c r="W117" s="343"/>
      <c r="X117" s="343"/>
      <c r="Y117" s="343"/>
      <c r="Z117" s="343"/>
      <c r="AA117" s="343"/>
      <c r="AB117" s="343"/>
      <c r="AC117" s="343"/>
      <c r="AD117" s="343"/>
      <c r="AE117" s="343"/>
      <c r="AF117" s="343"/>
      <c r="AG117" s="343"/>
      <c r="AH117" s="367"/>
      <c r="AI117" s="287"/>
      <c r="AJ117" s="343"/>
      <c r="AK117" s="345"/>
      <c r="AL117" s="16" t="s">
        <v>62</v>
      </c>
    </row>
    <row r="118" spans="1:38" s="22" customFormat="1" ht="12.75" customHeight="1" x14ac:dyDescent="0.2">
      <c r="A118" s="8">
        <v>5</v>
      </c>
      <c r="B118" s="343"/>
      <c r="C118" s="343"/>
      <c r="D118" s="343"/>
      <c r="E118" s="343"/>
      <c r="F118" s="345"/>
      <c r="G118" s="440"/>
      <c r="H118" s="287"/>
      <c r="I118" s="439"/>
      <c r="J118" s="364">
        <f t="shared" si="14"/>
        <v>0</v>
      </c>
      <c r="K118" s="363">
        <f t="shared" si="15"/>
        <v>0</v>
      </c>
      <c r="L118" s="343"/>
      <c r="M118" s="343"/>
      <c r="N118" s="343"/>
      <c r="O118" s="367"/>
      <c r="P118" s="344"/>
      <c r="Q118" s="343"/>
      <c r="R118" s="345"/>
      <c r="S118" s="16" t="s">
        <v>63</v>
      </c>
      <c r="T118" s="8">
        <v>5</v>
      </c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67"/>
      <c r="AI118" s="287"/>
      <c r="AJ118" s="343"/>
      <c r="AK118" s="345"/>
      <c r="AL118" s="16" t="s">
        <v>63</v>
      </c>
    </row>
    <row r="119" spans="1:38" s="22" customFormat="1" ht="12.75" customHeight="1" x14ac:dyDescent="0.2">
      <c r="A119" s="17">
        <v>6</v>
      </c>
      <c r="B119" s="346"/>
      <c r="C119" s="346"/>
      <c r="D119" s="346"/>
      <c r="E119" s="346"/>
      <c r="F119" s="348"/>
      <c r="G119" s="438"/>
      <c r="H119" s="288"/>
      <c r="I119" s="441"/>
      <c r="J119" s="364">
        <f t="shared" si="14"/>
        <v>0</v>
      </c>
      <c r="K119" s="363">
        <f t="shared" si="15"/>
        <v>0</v>
      </c>
      <c r="L119" s="346"/>
      <c r="M119" s="346"/>
      <c r="N119" s="346"/>
      <c r="O119" s="368"/>
      <c r="P119" s="347"/>
      <c r="Q119" s="346"/>
      <c r="R119" s="348"/>
      <c r="S119" s="18" t="s">
        <v>64</v>
      </c>
      <c r="T119" s="17">
        <v>6</v>
      </c>
      <c r="U119" s="346"/>
      <c r="V119" s="346"/>
      <c r="W119" s="346"/>
      <c r="X119" s="346"/>
      <c r="Y119" s="346"/>
      <c r="Z119" s="346"/>
      <c r="AA119" s="346"/>
      <c r="AB119" s="346"/>
      <c r="AC119" s="346"/>
      <c r="AD119" s="346"/>
      <c r="AE119" s="346"/>
      <c r="AF119" s="346"/>
      <c r="AG119" s="346"/>
      <c r="AH119" s="368"/>
      <c r="AI119" s="288"/>
      <c r="AJ119" s="346"/>
      <c r="AK119" s="348"/>
      <c r="AL119" s="18" t="s">
        <v>64</v>
      </c>
    </row>
    <row r="120" spans="1:38" s="22" customFormat="1" ht="12.75" customHeight="1" x14ac:dyDescent="0.2">
      <c r="A120" s="8">
        <v>7</v>
      </c>
      <c r="B120" s="343"/>
      <c r="C120" s="343"/>
      <c r="D120" s="343"/>
      <c r="E120" s="343"/>
      <c r="F120" s="345"/>
      <c r="G120" s="438"/>
      <c r="H120" s="287"/>
      <c r="I120" s="439"/>
      <c r="J120" s="364">
        <f t="shared" si="14"/>
        <v>0</v>
      </c>
      <c r="K120" s="363">
        <f t="shared" si="15"/>
        <v>0</v>
      </c>
      <c r="L120" s="343"/>
      <c r="M120" s="343"/>
      <c r="N120" s="343"/>
      <c r="O120" s="367"/>
      <c r="P120" s="344"/>
      <c r="Q120" s="343"/>
      <c r="R120" s="345"/>
      <c r="S120" s="16" t="s">
        <v>65</v>
      </c>
      <c r="T120" s="8">
        <v>7</v>
      </c>
      <c r="U120" s="343"/>
      <c r="V120" s="343"/>
      <c r="W120" s="343"/>
      <c r="X120" s="343"/>
      <c r="Y120" s="343"/>
      <c r="Z120" s="343"/>
      <c r="AA120" s="343"/>
      <c r="AB120" s="343"/>
      <c r="AC120" s="343"/>
      <c r="AD120" s="343"/>
      <c r="AE120" s="343"/>
      <c r="AF120" s="343"/>
      <c r="AG120" s="343"/>
      <c r="AH120" s="367"/>
      <c r="AI120" s="287"/>
      <c r="AJ120" s="343"/>
      <c r="AK120" s="345"/>
      <c r="AL120" s="16" t="s">
        <v>65</v>
      </c>
    </row>
    <row r="121" spans="1:38" s="22" customFormat="1" ht="12.75" customHeight="1" x14ac:dyDescent="0.2">
      <c r="A121" s="8">
        <v>8</v>
      </c>
      <c r="B121" s="343"/>
      <c r="C121" s="343"/>
      <c r="D121" s="343"/>
      <c r="E121" s="343"/>
      <c r="F121" s="345"/>
      <c r="G121" s="438"/>
      <c r="H121" s="287"/>
      <c r="I121" s="439"/>
      <c r="J121" s="364">
        <f t="shared" si="14"/>
        <v>0</v>
      </c>
      <c r="K121" s="363">
        <f t="shared" si="15"/>
        <v>0</v>
      </c>
      <c r="L121" s="343"/>
      <c r="M121" s="343"/>
      <c r="N121" s="343"/>
      <c r="O121" s="367"/>
      <c r="P121" s="344"/>
      <c r="Q121" s="343"/>
      <c r="R121" s="345"/>
      <c r="S121" s="16" t="s">
        <v>66</v>
      </c>
      <c r="T121" s="8">
        <v>8</v>
      </c>
      <c r="U121" s="343"/>
      <c r="V121" s="343"/>
      <c r="W121" s="343"/>
      <c r="X121" s="343"/>
      <c r="Y121" s="343"/>
      <c r="Z121" s="343"/>
      <c r="AA121" s="343"/>
      <c r="AB121" s="343"/>
      <c r="AC121" s="343"/>
      <c r="AD121" s="343"/>
      <c r="AE121" s="343"/>
      <c r="AF121" s="343"/>
      <c r="AG121" s="343"/>
      <c r="AH121" s="367"/>
      <c r="AI121" s="287"/>
      <c r="AJ121" s="343"/>
      <c r="AK121" s="345"/>
      <c r="AL121" s="16" t="s">
        <v>66</v>
      </c>
    </row>
    <row r="122" spans="1:38" s="22" customFormat="1" ht="12.75" customHeight="1" x14ac:dyDescent="0.2">
      <c r="A122" s="8">
        <v>9</v>
      </c>
      <c r="B122" s="343"/>
      <c r="C122" s="343"/>
      <c r="D122" s="343"/>
      <c r="E122" s="343"/>
      <c r="F122" s="345"/>
      <c r="G122" s="438"/>
      <c r="H122" s="287"/>
      <c r="I122" s="439"/>
      <c r="J122" s="364">
        <f t="shared" si="14"/>
        <v>0</v>
      </c>
      <c r="K122" s="363">
        <f t="shared" si="15"/>
        <v>0</v>
      </c>
      <c r="L122" s="343"/>
      <c r="M122" s="343"/>
      <c r="N122" s="343"/>
      <c r="O122" s="367"/>
      <c r="P122" s="344"/>
      <c r="Q122" s="343"/>
      <c r="R122" s="345"/>
      <c r="S122" s="16" t="s">
        <v>67</v>
      </c>
      <c r="T122" s="8">
        <v>9</v>
      </c>
      <c r="U122" s="343"/>
      <c r="V122" s="343"/>
      <c r="W122" s="343"/>
      <c r="X122" s="343"/>
      <c r="Y122" s="343"/>
      <c r="Z122" s="343"/>
      <c r="AA122" s="343"/>
      <c r="AB122" s="343"/>
      <c r="AC122" s="343"/>
      <c r="AD122" s="343"/>
      <c r="AE122" s="343"/>
      <c r="AF122" s="343"/>
      <c r="AG122" s="343"/>
      <c r="AH122" s="367"/>
      <c r="AI122" s="287"/>
      <c r="AJ122" s="343"/>
      <c r="AK122" s="345"/>
      <c r="AL122" s="16" t="s">
        <v>67</v>
      </c>
    </row>
    <row r="123" spans="1:38" s="22" customFormat="1" ht="12.75" customHeight="1" x14ac:dyDescent="0.2">
      <c r="A123" s="8">
        <v>10</v>
      </c>
      <c r="B123" s="343"/>
      <c r="C123" s="343"/>
      <c r="D123" s="343"/>
      <c r="E123" s="343"/>
      <c r="F123" s="345"/>
      <c r="G123" s="438"/>
      <c r="H123" s="287"/>
      <c r="I123" s="439"/>
      <c r="J123" s="364">
        <f t="shared" si="14"/>
        <v>0</v>
      </c>
      <c r="K123" s="363">
        <f t="shared" si="15"/>
        <v>0</v>
      </c>
      <c r="L123" s="343"/>
      <c r="M123" s="343"/>
      <c r="N123" s="343"/>
      <c r="O123" s="367"/>
      <c r="P123" s="344"/>
      <c r="Q123" s="343"/>
      <c r="R123" s="345"/>
      <c r="S123" s="16" t="s">
        <v>68</v>
      </c>
      <c r="T123" s="8">
        <v>10</v>
      </c>
      <c r="U123" s="343"/>
      <c r="V123" s="343"/>
      <c r="W123" s="343"/>
      <c r="X123" s="343"/>
      <c r="Y123" s="343"/>
      <c r="Z123" s="343"/>
      <c r="AA123" s="343"/>
      <c r="AB123" s="343"/>
      <c r="AC123" s="343"/>
      <c r="AD123" s="343"/>
      <c r="AE123" s="343"/>
      <c r="AF123" s="343"/>
      <c r="AG123" s="343"/>
      <c r="AH123" s="367"/>
      <c r="AI123" s="287"/>
      <c r="AJ123" s="343"/>
      <c r="AK123" s="345"/>
      <c r="AL123" s="16" t="s">
        <v>68</v>
      </c>
    </row>
    <row r="124" spans="1:38" s="22" customFormat="1" ht="12.75" customHeight="1" x14ac:dyDescent="0.2">
      <c r="A124" s="8">
        <v>11</v>
      </c>
      <c r="B124" s="343"/>
      <c r="C124" s="343"/>
      <c r="D124" s="343"/>
      <c r="E124" s="343"/>
      <c r="F124" s="345"/>
      <c r="G124" s="438"/>
      <c r="H124" s="287"/>
      <c r="I124" s="439"/>
      <c r="J124" s="364">
        <f t="shared" si="14"/>
        <v>0</v>
      </c>
      <c r="K124" s="363">
        <f t="shared" si="15"/>
        <v>0</v>
      </c>
      <c r="L124" s="343"/>
      <c r="M124" s="343"/>
      <c r="N124" s="343"/>
      <c r="O124" s="367"/>
      <c r="P124" s="344"/>
      <c r="Q124" s="343"/>
      <c r="R124" s="345"/>
      <c r="S124" s="16" t="s">
        <v>69</v>
      </c>
      <c r="T124" s="8">
        <v>11</v>
      </c>
      <c r="U124" s="343"/>
      <c r="V124" s="343"/>
      <c r="W124" s="343"/>
      <c r="X124" s="343"/>
      <c r="Y124" s="343"/>
      <c r="Z124" s="343"/>
      <c r="AA124" s="343"/>
      <c r="AB124" s="343"/>
      <c r="AC124" s="343"/>
      <c r="AD124" s="343"/>
      <c r="AE124" s="343"/>
      <c r="AF124" s="343"/>
      <c r="AG124" s="343"/>
      <c r="AH124" s="367"/>
      <c r="AI124" s="287"/>
      <c r="AJ124" s="343"/>
      <c r="AK124" s="345"/>
      <c r="AL124" s="16" t="s">
        <v>69</v>
      </c>
    </row>
    <row r="125" spans="1:38" s="22" customFormat="1" ht="12.75" customHeight="1" x14ac:dyDescent="0.2">
      <c r="A125" s="8">
        <v>12</v>
      </c>
      <c r="B125" s="343"/>
      <c r="C125" s="343"/>
      <c r="D125" s="343"/>
      <c r="E125" s="343"/>
      <c r="F125" s="345"/>
      <c r="G125" s="438"/>
      <c r="H125" s="287"/>
      <c r="I125" s="439"/>
      <c r="J125" s="364">
        <f t="shared" si="14"/>
        <v>0</v>
      </c>
      <c r="K125" s="363">
        <f t="shared" si="15"/>
        <v>0</v>
      </c>
      <c r="L125" s="343"/>
      <c r="M125" s="343"/>
      <c r="N125" s="343"/>
      <c r="O125" s="367"/>
      <c r="P125" s="344"/>
      <c r="Q125" s="343"/>
      <c r="R125" s="345"/>
      <c r="S125" s="16" t="s">
        <v>70</v>
      </c>
      <c r="T125" s="8">
        <v>12</v>
      </c>
      <c r="U125" s="343"/>
      <c r="V125" s="343"/>
      <c r="W125" s="343"/>
      <c r="X125" s="343"/>
      <c r="Y125" s="343"/>
      <c r="Z125" s="343"/>
      <c r="AA125" s="343"/>
      <c r="AB125" s="343"/>
      <c r="AC125" s="343"/>
      <c r="AD125" s="343"/>
      <c r="AE125" s="343"/>
      <c r="AF125" s="343"/>
      <c r="AG125" s="343"/>
      <c r="AH125" s="367"/>
      <c r="AI125" s="287"/>
      <c r="AJ125" s="343"/>
      <c r="AK125" s="345"/>
      <c r="AL125" s="16" t="s">
        <v>70</v>
      </c>
    </row>
    <row r="126" spans="1:38" s="22" customFormat="1" ht="12.75" customHeight="1" x14ac:dyDescent="0.2">
      <c r="A126" s="8">
        <v>13</v>
      </c>
      <c r="B126" s="343"/>
      <c r="C126" s="343"/>
      <c r="D126" s="343"/>
      <c r="E126" s="343"/>
      <c r="F126" s="345"/>
      <c r="G126" s="438"/>
      <c r="H126" s="287"/>
      <c r="I126" s="439"/>
      <c r="J126" s="364">
        <f t="shared" si="14"/>
        <v>0</v>
      </c>
      <c r="K126" s="363">
        <f t="shared" si="15"/>
        <v>0</v>
      </c>
      <c r="L126" s="343"/>
      <c r="M126" s="343"/>
      <c r="N126" s="343"/>
      <c r="O126" s="367"/>
      <c r="P126" s="344"/>
      <c r="Q126" s="343"/>
      <c r="R126" s="345"/>
      <c r="S126" s="16" t="s">
        <v>71</v>
      </c>
      <c r="T126" s="8">
        <v>13</v>
      </c>
      <c r="U126" s="343"/>
      <c r="V126" s="343"/>
      <c r="W126" s="343"/>
      <c r="X126" s="343"/>
      <c r="Y126" s="343"/>
      <c r="Z126" s="343"/>
      <c r="AA126" s="343"/>
      <c r="AB126" s="343"/>
      <c r="AC126" s="343"/>
      <c r="AD126" s="343"/>
      <c r="AE126" s="343"/>
      <c r="AF126" s="343"/>
      <c r="AG126" s="343"/>
      <c r="AH126" s="367"/>
      <c r="AI126" s="287"/>
      <c r="AJ126" s="343"/>
      <c r="AK126" s="345"/>
      <c r="AL126" s="16" t="s">
        <v>71</v>
      </c>
    </row>
    <row r="127" spans="1:38" s="22" customFormat="1" ht="12.75" customHeight="1" x14ac:dyDescent="0.2">
      <c r="A127" s="8">
        <v>14</v>
      </c>
      <c r="B127" s="343"/>
      <c r="C127" s="343"/>
      <c r="D127" s="343"/>
      <c r="E127" s="343"/>
      <c r="F127" s="345"/>
      <c r="G127" s="438"/>
      <c r="H127" s="287"/>
      <c r="I127" s="439"/>
      <c r="J127" s="364">
        <f t="shared" si="14"/>
        <v>0</v>
      </c>
      <c r="K127" s="363">
        <f t="shared" si="15"/>
        <v>0</v>
      </c>
      <c r="L127" s="343"/>
      <c r="M127" s="343"/>
      <c r="N127" s="343"/>
      <c r="O127" s="367"/>
      <c r="P127" s="344"/>
      <c r="Q127" s="343"/>
      <c r="R127" s="345"/>
      <c r="S127" s="16" t="s">
        <v>72</v>
      </c>
      <c r="T127" s="8">
        <v>14</v>
      </c>
      <c r="U127" s="343"/>
      <c r="V127" s="343"/>
      <c r="W127" s="343"/>
      <c r="X127" s="343"/>
      <c r="Y127" s="343"/>
      <c r="Z127" s="343"/>
      <c r="AA127" s="343"/>
      <c r="AB127" s="343"/>
      <c r="AC127" s="343"/>
      <c r="AD127" s="343"/>
      <c r="AE127" s="343"/>
      <c r="AF127" s="343"/>
      <c r="AG127" s="343"/>
      <c r="AH127" s="367"/>
      <c r="AI127" s="287"/>
      <c r="AJ127" s="343"/>
      <c r="AK127" s="345"/>
      <c r="AL127" s="16" t="s">
        <v>72</v>
      </c>
    </row>
    <row r="128" spans="1:38" s="22" customFormat="1" ht="12.75" customHeight="1" x14ac:dyDescent="0.2">
      <c r="A128" s="8">
        <v>15</v>
      </c>
      <c r="B128" s="343"/>
      <c r="C128" s="343"/>
      <c r="D128" s="343"/>
      <c r="E128" s="343"/>
      <c r="F128" s="345"/>
      <c r="G128" s="438"/>
      <c r="H128" s="287"/>
      <c r="I128" s="439"/>
      <c r="J128" s="364">
        <f t="shared" si="14"/>
        <v>0</v>
      </c>
      <c r="K128" s="363">
        <f t="shared" si="15"/>
        <v>0</v>
      </c>
      <c r="L128" s="343"/>
      <c r="M128" s="343"/>
      <c r="N128" s="343"/>
      <c r="O128" s="367"/>
      <c r="P128" s="344"/>
      <c r="Q128" s="343"/>
      <c r="R128" s="345"/>
      <c r="S128" s="16" t="s">
        <v>73</v>
      </c>
      <c r="T128" s="8">
        <v>15</v>
      </c>
      <c r="U128" s="343"/>
      <c r="V128" s="343"/>
      <c r="W128" s="343"/>
      <c r="X128" s="343"/>
      <c r="Y128" s="343"/>
      <c r="Z128" s="343"/>
      <c r="AA128" s="343"/>
      <c r="AB128" s="343"/>
      <c r="AC128" s="343"/>
      <c r="AD128" s="343"/>
      <c r="AE128" s="343"/>
      <c r="AF128" s="343"/>
      <c r="AG128" s="343"/>
      <c r="AH128" s="367"/>
      <c r="AI128" s="287"/>
      <c r="AJ128" s="343"/>
      <c r="AK128" s="345"/>
      <c r="AL128" s="16" t="s">
        <v>73</v>
      </c>
    </row>
    <row r="129" spans="1:38" s="22" customFormat="1" ht="12.75" customHeight="1" x14ac:dyDescent="0.2">
      <c r="A129" s="8">
        <v>16</v>
      </c>
      <c r="B129" s="343"/>
      <c r="C129" s="343"/>
      <c r="D129" s="343"/>
      <c r="E129" s="343"/>
      <c r="F129" s="345"/>
      <c r="G129" s="438"/>
      <c r="H129" s="287"/>
      <c r="I129" s="439"/>
      <c r="J129" s="364">
        <f t="shared" si="14"/>
        <v>0</v>
      </c>
      <c r="K129" s="363">
        <f t="shared" si="15"/>
        <v>0</v>
      </c>
      <c r="L129" s="343"/>
      <c r="M129" s="343"/>
      <c r="N129" s="343"/>
      <c r="O129" s="367"/>
      <c r="P129" s="344"/>
      <c r="Q129" s="343"/>
      <c r="R129" s="345"/>
      <c r="S129" s="16" t="s">
        <v>74</v>
      </c>
      <c r="T129" s="8">
        <v>16</v>
      </c>
      <c r="U129" s="343"/>
      <c r="V129" s="343"/>
      <c r="W129" s="343"/>
      <c r="X129" s="343"/>
      <c r="Y129" s="343"/>
      <c r="Z129" s="343"/>
      <c r="AA129" s="343"/>
      <c r="AB129" s="343"/>
      <c r="AC129" s="343"/>
      <c r="AD129" s="343"/>
      <c r="AE129" s="343"/>
      <c r="AF129" s="343"/>
      <c r="AG129" s="343"/>
      <c r="AH129" s="367"/>
      <c r="AI129" s="287"/>
      <c r="AJ129" s="343"/>
      <c r="AK129" s="345"/>
      <c r="AL129" s="16" t="s">
        <v>74</v>
      </c>
    </row>
    <row r="130" spans="1:38" s="22" customFormat="1" ht="12.75" customHeight="1" x14ac:dyDescent="0.2">
      <c r="A130" s="8">
        <v>17</v>
      </c>
      <c r="B130" s="343"/>
      <c r="C130" s="343"/>
      <c r="D130" s="343"/>
      <c r="E130" s="343"/>
      <c r="F130" s="345"/>
      <c r="G130" s="438"/>
      <c r="H130" s="287"/>
      <c r="I130" s="439"/>
      <c r="J130" s="364">
        <f t="shared" si="14"/>
        <v>0</v>
      </c>
      <c r="K130" s="363">
        <f t="shared" si="15"/>
        <v>0</v>
      </c>
      <c r="L130" s="343"/>
      <c r="M130" s="343"/>
      <c r="N130" s="343"/>
      <c r="O130" s="367"/>
      <c r="P130" s="344"/>
      <c r="Q130" s="343"/>
      <c r="R130" s="345"/>
      <c r="S130" s="16" t="s">
        <v>75</v>
      </c>
      <c r="T130" s="8">
        <v>17</v>
      </c>
      <c r="U130" s="343"/>
      <c r="V130" s="343"/>
      <c r="W130" s="343"/>
      <c r="X130" s="343"/>
      <c r="Y130" s="343"/>
      <c r="Z130" s="343"/>
      <c r="AA130" s="343"/>
      <c r="AB130" s="343"/>
      <c r="AC130" s="343"/>
      <c r="AD130" s="343"/>
      <c r="AE130" s="343"/>
      <c r="AF130" s="343"/>
      <c r="AG130" s="343"/>
      <c r="AH130" s="367"/>
      <c r="AI130" s="287"/>
      <c r="AJ130" s="343"/>
      <c r="AK130" s="345"/>
      <c r="AL130" s="16" t="s">
        <v>75</v>
      </c>
    </row>
    <row r="131" spans="1:38" s="22" customFormat="1" ht="12.75" customHeight="1" x14ac:dyDescent="0.2">
      <c r="A131" s="8">
        <v>18</v>
      </c>
      <c r="B131" s="343"/>
      <c r="C131" s="343"/>
      <c r="D131" s="343"/>
      <c r="E131" s="343"/>
      <c r="F131" s="345"/>
      <c r="G131" s="438"/>
      <c r="H131" s="287"/>
      <c r="I131" s="439"/>
      <c r="J131" s="364">
        <f t="shared" si="14"/>
        <v>0</v>
      </c>
      <c r="K131" s="363">
        <f t="shared" si="15"/>
        <v>0</v>
      </c>
      <c r="L131" s="343"/>
      <c r="M131" s="343"/>
      <c r="N131" s="343"/>
      <c r="O131" s="367"/>
      <c r="P131" s="344"/>
      <c r="Q131" s="343"/>
      <c r="R131" s="345"/>
      <c r="S131" s="16" t="s">
        <v>76</v>
      </c>
      <c r="T131" s="8">
        <v>18</v>
      </c>
      <c r="U131" s="343"/>
      <c r="V131" s="343"/>
      <c r="W131" s="343"/>
      <c r="X131" s="343"/>
      <c r="Y131" s="343"/>
      <c r="Z131" s="343"/>
      <c r="AA131" s="343"/>
      <c r="AB131" s="343"/>
      <c r="AC131" s="343"/>
      <c r="AD131" s="343"/>
      <c r="AE131" s="343"/>
      <c r="AF131" s="343"/>
      <c r="AG131" s="343"/>
      <c r="AH131" s="367"/>
      <c r="AI131" s="287"/>
      <c r="AJ131" s="343"/>
      <c r="AK131" s="345"/>
      <c r="AL131" s="16" t="s">
        <v>76</v>
      </c>
    </row>
    <row r="132" spans="1:38" s="22" customFormat="1" ht="12.75" customHeight="1" x14ac:dyDescent="0.2">
      <c r="A132" s="8">
        <v>19</v>
      </c>
      <c r="B132" s="343"/>
      <c r="C132" s="343"/>
      <c r="D132" s="343"/>
      <c r="E132" s="343"/>
      <c r="F132" s="345"/>
      <c r="G132" s="438"/>
      <c r="H132" s="287"/>
      <c r="I132" s="439"/>
      <c r="J132" s="364">
        <f t="shared" si="14"/>
        <v>0</v>
      </c>
      <c r="K132" s="363">
        <f t="shared" si="15"/>
        <v>0</v>
      </c>
      <c r="L132" s="343"/>
      <c r="M132" s="343"/>
      <c r="N132" s="343"/>
      <c r="O132" s="367"/>
      <c r="P132" s="344"/>
      <c r="Q132" s="343"/>
      <c r="R132" s="345"/>
      <c r="S132" s="16" t="s">
        <v>77</v>
      </c>
      <c r="T132" s="8">
        <v>19</v>
      </c>
      <c r="U132" s="343"/>
      <c r="V132" s="343"/>
      <c r="W132" s="343"/>
      <c r="X132" s="343"/>
      <c r="Y132" s="343"/>
      <c r="Z132" s="343"/>
      <c r="AA132" s="343"/>
      <c r="AB132" s="343"/>
      <c r="AC132" s="343"/>
      <c r="AD132" s="343"/>
      <c r="AE132" s="343"/>
      <c r="AF132" s="343"/>
      <c r="AG132" s="343"/>
      <c r="AH132" s="367"/>
      <c r="AI132" s="287"/>
      <c r="AJ132" s="343"/>
      <c r="AK132" s="345"/>
      <c r="AL132" s="16" t="s">
        <v>77</v>
      </c>
    </row>
    <row r="133" spans="1:38" s="22" customFormat="1" ht="12.75" customHeight="1" x14ac:dyDescent="0.2">
      <c r="A133" s="8">
        <v>20</v>
      </c>
      <c r="B133" s="343"/>
      <c r="C133" s="343"/>
      <c r="D133" s="343"/>
      <c r="E133" s="343"/>
      <c r="F133" s="345"/>
      <c r="G133" s="438"/>
      <c r="H133" s="287"/>
      <c r="I133" s="439"/>
      <c r="J133" s="364">
        <f t="shared" si="14"/>
        <v>0</v>
      </c>
      <c r="K133" s="363">
        <f t="shared" si="15"/>
        <v>0</v>
      </c>
      <c r="L133" s="343"/>
      <c r="M133" s="343"/>
      <c r="N133" s="343"/>
      <c r="O133" s="367"/>
      <c r="P133" s="344"/>
      <c r="Q133" s="343"/>
      <c r="R133" s="345"/>
      <c r="S133" s="16" t="s">
        <v>78</v>
      </c>
      <c r="T133" s="8">
        <v>20</v>
      </c>
      <c r="U133" s="343"/>
      <c r="V133" s="343"/>
      <c r="W133" s="343"/>
      <c r="X133" s="343"/>
      <c r="Y133" s="343"/>
      <c r="Z133" s="343"/>
      <c r="AA133" s="343"/>
      <c r="AB133" s="343"/>
      <c r="AC133" s="343"/>
      <c r="AD133" s="343"/>
      <c r="AE133" s="343"/>
      <c r="AF133" s="343"/>
      <c r="AG133" s="343"/>
      <c r="AH133" s="367"/>
      <c r="AI133" s="287"/>
      <c r="AJ133" s="343"/>
      <c r="AK133" s="345"/>
      <c r="AL133" s="16" t="s">
        <v>78</v>
      </c>
    </row>
    <row r="134" spans="1:38" s="22" customFormat="1" ht="12.75" customHeight="1" x14ac:dyDescent="0.2">
      <c r="A134" s="8">
        <v>21</v>
      </c>
      <c r="B134" s="343"/>
      <c r="C134" s="343"/>
      <c r="D134" s="343"/>
      <c r="E134" s="343"/>
      <c r="F134" s="345"/>
      <c r="G134" s="438"/>
      <c r="H134" s="287"/>
      <c r="I134" s="439"/>
      <c r="J134" s="364">
        <f t="shared" si="14"/>
        <v>0</v>
      </c>
      <c r="K134" s="363">
        <f t="shared" si="15"/>
        <v>0</v>
      </c>
      <c r="L134" s="343"/>
      <c r="M134" s="343"/>
      <c r="N134" s="343"/>
      <c r="O134" s="367"/>
      <c r="P134" s="344"/>
      <c r="Q134" s="343"/>
      <c r="R134" s="345"/>
      <c r="S134" s="16" t="s">
        <v>79</v>
      </c>
      <c r="T134" s="8">
        <v>21</v>
      </c>
      <c r="U134" s="343"/>
      <c r="V134" s="343"/>
      <c r="W134" s="343"/>
      <c r="X134" s="343"/>
      <c r="Y134" s="343"/>
      <c r="Z134" s="343"/>
      <c r="AA134" s="343"/>
      <c r="AB134" s="343"/>
      <c r="AC134" s="343"/>
      <c r="AD134" s="343"/>
      <c r="AE134" s="343"/>
      <c r="AF134" s="343"/>
      <c r="AG134" s="343"/>
      <c r="AH134" s="367"/>
      <c r="AI134" s="287"/>
      <c r="AJ134" s="343"/>
      <c r="AK134" s="345"/>
      <c r="AL134" s="16" t="s">
        <v>79</v>
      </c>
    </row>
    <row r="135" spans="1:38" s="22" customFormat="1" ht="12.75" customHeight="1" x14ac:dyDescent="0.2">
      <c r="A135" s="8">
        <v>22</v>
      </c>
      <c r="B135" s="343"/>
      <c r="C135" s="343"/>
      <c r="D135" s="343"/>
      <c r="E135" s="343"/>
      <c r="F135" s="345"/>
      <c r="G135" s="438"/>
      <c r="H135" s="287"/>
      <c r="I135" s="439"/>
      <c r="J135" s="364">
        <f t="shared" si="14"/>
        <v>0</v>
      </c>
      <c r="K135" s="363">
        <f t="shared" si="15"/>
        <v>0</v>
      </c>
      <c r="L135" s="343"/>
      <c r="M135" s="343"/>
      <c r="N135" s="343"/>
      <c r="O135" s="367"/>
      <c r="P135" s="344"/>
      <c r="Q135" s="343"/>
      <c r="R135" s="345"/>
      <c r="S135" s="16" t="s">
        <v>80</v>
      </c>
      <c r="T135" s="8">
        <v>22</v>
      </c>
      <c r="U135" s="343"/>
      <c r="V135" s="343"/>
      <c r="W135" s="343"/>
      <c r="X135" s="343"/>
      <c r="Y135" s="343"/>
      <c r="Z135" s="343"/>
      <c r="AA135" s="343"/>
      <c r="AB135" s="343"/>
      <c r="AC135" s="343"/>
      <c r="AD135" s="343"/>
      <c r="AE135" s="343"/>
      <c r="AF135" s="343"/>
      <c r="AG135" s="343"/>
      <c r="AH135" s="367"/>
      <c r="AI135" s="287"/>
      <c r="AJ135" s="343"/>
      <c r="AK135" s="345"/>
      <c r="AL135" s="16" t="s">
        <v>80</v>
      </c>
    </row>
    <row r="136" spans="1:38" s="22" customFormat="1" ht="12.75" customHeight="1" x14ac:dyDescent="0.2">
      <c r="A136" s="8">
        <v>23</v>
      </c>
      <c r="B136" s="343"/>
      <c r="C136" s="343"/>
      <c r="D136" s="343"/>
      <c r="E136" s="343"/>
      <c r="F136" s="345"/>
      <c r="G136" s="438"/>
      <c r="H136" s="287"/>
      <c r="I136" s="439"/>
      <c r="J136" s="364">
        <f t="shared" si="14"/>
        <v>0</v>
      </c>
      <c r="K136" s="363">
        <f t="shared" si="15"/>
        <v>0</v>
      </c>
      <c r="L136" s="343"/>
      <c r="M136" s="343"/>
      <c r="N136" s="343"/>
      <c r="O136" s="367"/>
      <c r="P136" s="344"/>
      <c r="Q136" s="343"/>
      <c r="R136" s="345"/>
      <c r="S136" s="16" t="s">
        <v>81</v>
      </c>
      <c r="T136" s="8">
        <v>23</v>
      </c>
      <c r="U136" s="343"/>
      <c r="V136" s="343"/>
      <c r="W136" s="343"/>
      <c r="X136" s="343"/>
      <c r="Y136" s="343"/>
      <c r="Z136" s="343"/>
      <c r="AA136" s="343"/>
      <c r="AB136" s="343"/>
      <c r="AC136" s="343"/>
      <c r="AD136" s="343"/>
      <c r="AE136" s="343"/>
      <c r="AF136" s="343"/>
      <c r="AG136" s="343"/>
      <c r="AH136" s="367"/>
      <c r="AI136" s="287"/>
      <c r="AJ136" s="343"/>
      <c r="AK136" s="345"/>
      <c r="AL136" s="16" t="s">
        <v>81</v>
      </c>
    </row>
    <row r="137" spans="1:38" s="22" customFormat="1" ht="12.75" customHeight="1" x14ac:dyDescent="0.2">
      <c r="A137" s="8">
        <v>24</v>
      </c>
      <c r="B137" s="343"/>
      <c r="C137" s="343"/>
      <c r="D137" s="343"/>
      <c r="E137" s="343"/>
      <c r="F137" s="345"/>
      <c r="G137" s="438"/>
      <c r="H137" s="287"/>
      <c r="I137" s="439"/>
      <c r="J137" s="364">
        <f t="shared" si="14"/>
        <v>0</v>
      </c>
      <c r="K137" s="363">
        <f t="shared" si="15"/>
        <v>0</v>
      </c>
      <c r="L137" s="343"/>
      <c r="M137" s="343"/>
      <c r="N137" s="343"/>
      <c r="O137" s="367"/>
      <c r="P137" s="344"/>
      <c r="Q137" s="343"/>
      <c r="R137" s="345"/>
      <c r="S137" s="16" t="s">
        <v>82</v>
      </c>
      <c r="T137" s="8">
        <v>24</v>
      </c>
      <c r="U137" s="343"/>
      <c r="V137" s="343"/>
      <c r="W137" s="343"/>
      <c r="X137" s="343"/>
      <c r="Y137" s="343"/>
      <c r="Z137" s="343"/>
      <c r="AA137" s="343"/>
      <c r="AB137" s="343"/>
      <c r="AC137" s="343"/>
      <c r="AD137" s="343"/>
      <c r="AE137" s="343"/>
      <c r="AF137" s="343"/>
      <c r="AG137" s="343"/>
      <c r="AH137" s="367"/>
      <c r="AI137" s="287"/>
      <c r="AJ137" s="343"/>
      <c r="AK137" s="345"/>
      <c r="AL137" s="16" t="s">
        <v>82</v>
      </c>
    </row>
    <row r="138" spans="1:38" s="22" customFormat="1" ht="12.75" customHeight="1" x14ac:dyDescent="0.2">
      <c r="A138" s="8">
        <v>25</v>
      </c>
      <c r="B138" s="343"/>
      <c r="C138" s="343"/>
      <c r="D138" s="343"/>
      <c r="E138" s="343"/>
      <c r="F138" s="345"/>
      <c r="G138" s="438"/>
      <c r="H138" s="287"/>
      <c r="I138" s="439"/>
      <c r="J138" s="364">
        <f t="shared" si="14"/>
        <v>0</v>
      </c>
      <c r="K138" s="363">
        <f t="shared" si="15"/>
        <v>0</v>
      </c>
      <c r="L138" s="343"/>
      <c r="M138" s="343"/>
      <c r="N138" s="343"/>
      <c r="O138" s="367"/>
      <c r="P138" s="344"/>
      <c r="Q138" s="343"/>
      <c r="R138" s="345"/>
      <c r="S138" s="16" t="s">
        <v>83</v>
      </c>
      <c r="T138" s="8">
        <v>25</v>
      </c>
      <c r="U138" s="343"/>
      <c r="V138" s="343"/>
      <c r="W138" s="343"/>
      <c r="X138" s="343"/>
      <c r="Y138" s="343"/>
      <c r="Z138" s="343"/>
      <c r="AA138" s="343"/>
      <c r="AB138" s="343"/>
      <c r="AC138" s="343"/>
      <c r="AD138" s="343"/>
      <c r="AE138" s="343"/>
      <c r="AF138" s="343"/>
      <c r="AG138" s="343"/>
      <c r="AH138" s="367"/>
      <c r="AI138" s="287"/>
      <c r="AJ138" s="343"/>
      <c r="AK138" s="345"/>
      <c r="AL138" s="16" t="s">
        <v>83</v>
      </c>
    </row>
    <row r="139" spans="1:38" s="22" customFormat="1" ht="12.75" customHeight="1" x14ac:dyDescent="0.2">
      <c r="A139" s="8">
        <v>26</v>
      </c>
      <c r="B139" s="343"/>
      <c r="C139" s="343"/>
      <c r="D139" s="343"/>
      <c r="E139" s="343"/>
      <c r="F139" s="345"/>
      <c r="G139" s="438"/>
      <c r="H139" s="287"/>
      <c r="I139" s="439"/>
      <c r="J139" s="364">
        <f t="shared" si="14"/>
        <v>0</v>
      </c>
      <c r="K139" s="363">
        <f t="shared" si="15"/>
        <v>0</v>
      </c>
      <c r="L139" s="343"/>
      <c r="M139" s="343"/>
      <c r="N139" s="343"/>
      <c r="O139" s="367"/>
      <c r="P139" s="344"/>
      <c r="Q139" s="343"/>
      <c r="R139" s="345"/>
      <c r="S139" s="16" t="s">
        <v>84</v>
      </c>
      <c r="T139" s="8">
        <v>26</v>
      </c>
      <c r="U139" s="343"/>
      <c r="V139" s="343"/>
      <c r="W139" s="343"/>
      <c r="X139" s="343"/>
      <c r="Y139" s="343"/>
      <c r="Z139" s="343"/>
      <c r="AA139" s="343"/>
      <c r="AB139" s="343"/>
      <c r="AC139" s="343"/>
      <c r="AD139" s="343"/>
      <c r="AE139" s="343"/>
      <c r="AF139" s="343"/>
      <c r="AG139" s="343"/>
      <c r="AH139" s="367"/>
      <c r="AI139" s="287"/>
      <c r="AJ139" s="343"/>
      <c r="AK139" s="345"/>
      <c r="AL139" s="16" t="s">
        <v>84</v>
      </c>
    </row>
    <row r="140" spans="1:38" s="22" customFormat="1" ht="12.75" customHeight="1" x14ac:dyDescent="0.2">
      <c r="A140" s="8">
        <v>27</v>
      </c>
      <c r="B140" s="343"/>
      <c r="C140" s="343"/>
      <c r="D140" s="343"/>
      <c r="E140" s="343"/>
      <c r="F140" s="345"/>
      <c r="G140" s="438"/>
      <c r="H140" s="287"/>
      <c r="I140" s="439"/>
      <c r="J140" s="364">
        <f t="shared" si="14"/>
        <v>0</v>
      </c>
      <c r="K140" s="363">
        <f t="shared" si="15"/>
        <v>0</v>
      </c>
      <c r="L140" s="343"/>
      <c r="M140" s="343"/>
      <c r="N140" s="343"/>
      <c r="O140" s="367"/>
      <c r="P140" s="344"/>
      <c r="Q140" s="343"/>
      <c r="R140" s="345"/>
      <c r="S140" s="16" t="s">
        <v>85</v>
      </c>
      <c r="T140" s="8">
        <v>27</v>
      </c>
      <c r="U140" s="343"/>
      <c r="V140" s="343"/>
      <c r="W140" s="343"/>
      <c r="X140" s="343"/>
      <c r="Y140" s="343"/>
      <c r="Z140" s="343"/>
      <c r="AA140" s="343"/>
      <c r="AB140" s="343"/>
      <c r="AC140" s="343"/>
      <c r="AD140" s="343"/>
      <c r="AE140" s="343"/>
      <c r="AF140" s="343"/>
      <c r="AG140" s="343"/>
      <c r="AH140" s="367"/>
      <c r="AI140" s="287"/>
      <c r="AJ140" s="343"/>
      <c r="AK140" s="345"/>
      <c r="AL140" s="16" t="s">
        <v>85</v>
      </c>
    </row>
    <row r="141" spans="1:38" s="22" customFormat="1" ht="12.75" customHeight="1" x14ac:dyDescent="0.2">
      <c r="A141" s="8">
        <v>28</v>
      </c>
      <c r="B141" s="343"/>
      <c r="C141" s="343"/>
      <c r="D141" s="343"/>
      <c r="E141" s="343"/>
      <c r="F141" s="345"/>
      <c r="G141" s="438"/>
      <c r="H141" s="287"/>
      <c r="I141" s="439"/>
      <c r="J141" s="364">
        <f t="shared" si="14"/>
        <v>0</v>
      </c>
      <c r="K141" s="363">
        <f t="shared" si="15"/>
        <v>0</v>
      </c>
      <c r="L141" s="343"/>
      <c r="M141" s="343"/>
      <c r="N141" s="343"/>
      <c r="O141" s="367"/>
      <c r="P141" s="344"/>
      <c r="Q141" s="343"/>
      <c r="R141" s="345"/>
      <c r="S141" s="16" t="s">
        <v>86</v>
      </c>
      <c r="T141" s="8">
        <v>28</v>
      </c>
      <c r="U141" s="343"/>
      <c r="V141" s="343"/>
      <c r="W141" s="343"/>
      <c r="X141" s="343"/>
      <c r="Y141" s="343"/>
      <c r="Z141" s="343"/>
      <c r="AA141" s="343"/>
      <c r="AB141" s="343"/>
      <c r="AC141" s="343"/>
      <c r="AD141" s="343"/>
      <c r="AE141" s="343"/>
      <c r="AF141" s="343"/>
      <c r="AG141" s="343"/>
      <c r="AH141" s="367"/>
      <c r="AI141" s="287"/>
      <c r="AJ141" s="343"/>
      <c r="AK141" s="345"/>
      <c r="AL141" s="16" t="s">
        <v>86</v>
      </c>
    </row>
    <row r="142" spans="1:38" s="22" customFormat="1" ht="12.75" customHeight="1" x14ac:dyDescent="0.2">
      <c r="A142" s="8">
        <v>29</v>
      </c>
      <c r="B142" s="343"/>
      <c r="C142" s="343"/>
      <c r="D142" s="343"/>
      <c r="E142" s="343"/>
      <c r="F142" s="345"/>
      <c r="G142" s="438"/>
      <c r="H142" s="287"/>
      <c r="I142" s="439"/>
      <c r="J142" s="364">
        <f t="shared" si="14"/>
        <v>0</v>
      </c>
      <c r="K142" s="363">
        <f t="shared" si="15"/>
        <v>0</v>
      </c>
      <c r="L142" s="343"/>
      <c r="M142" s="343"/>
      <c r="N142" s="343"/>
      <c r="O142" s="367"/>
      <c r="P142" s="344"/>
      <c r="Q142" s="343"/>
      <c r="R142" s="345"/>
      <c r="S142" s="16" t="s">
        <v>87</v>
      </c>
      <c r="T142" s="8">
        <v>29</v>
      </c>
      <c r="U142" s="343"/>
      <c r="V142" s="343"/>
      <c r="W142" s="343"/>
      <c r="X142" s="347"/>
      <c r="Y142" s="343"/>
      <c r="Z142" s="343"/>
      <c r="AA142" s="343"/>
      <c r="AB142" s="343"/>
      <c r="AC142" s="343"/>
      <c r="AD142" s="343"/>
      <c r="AE142" s="343"/>
      <c r="AF142" s="343"/>
      <c r="AG142" s="343"/>
      <c r="AH142" s="367"/>
      <c r="AI142" s="287"/>
      <c r="AJ142" s="343"/>
      <c r="AK142" s="345"/>
      <c r="AL142" s="16" t="s">
        <v>87</v>
      </c>
    </row>
    <row r="143" spans="1:38" s="22" customFormat="1" ht="12.75" customHeight="1" x14ac:dyDescent="0.2">
      <c r="A143" s="8">
        <v>30</v>
      </c>
      <c r="B143" s="343"/>
      <c r="C143" s="343"/>
      <c r="D143" s="343"/>
      <c r="E143" s="343"/>
      <c r="F143" s="345"/>
      <c r="G143" s="442"/>
      <c r="H143" s="287"/>
      <c r="I143" s="439"/>
      <c r="J143" s="364">
        <f t="shared" si="14"/>
        <v>0</v>
      </c>
      <c r="K143" s="363">
        <f t="shared" si="15"/>
        <v>0</v>
      </c>
      <c r="L143" s="343"/>
      <c r="M143" s="343"/>
      <c r="N143" s="343"/>
      <c r="O143" s="367"/>
      <c r="P143" s="344"/>
      <c r="Q143" s="343"/>
      <c r="R143" s="345"/>
      <c r="S143" s="16" t="s">
        <v>88</v>
      </c>
      <c r="T143" s="8">
        <v>30</v>
      </c>
      <c r="U143" s="343"/>
      <c r="V143" s="343"/>
      <c r="W143" s="343"/>
      <c r="X143" s="343"/>
      <c r="Y143" s="343"/>
      <c r="Z143" s="343"/>
      <c r="AA143" s="343"/>
      <c r="AB143" s="343"/>
      <c r="AC143" s="343"/>
      <c r="AD143" s="343"/>
      <c r="AE143" s="343"/>
      <c r="AF143" s="343"/>
      <c r="AG143" s="343"/>
      <c r="AH143" s="367"/>
      <c r="AI143" s="287"/>
      <c r="AJ143" s="343"/>
      <c r="AK143" s="345"/>
      <c r="AL143" s="16" t="s">
        <v>88</v>
      </c>
    </row>
    <row r="144" spans="1:38" s="22" customFormat="1" ht="12.75" customHeight="1" x14ac:dyDescent="0.2">
      <c r="A144" s="19">
        <v>31</v>
      </c>
      <c r="B144" s="349"/>
      <c r="C144" s="349"/>
      <c r="D144" s="349"/>
      <c r="E144" s="349"/>
      <c r="F144" s="351"/>
      <c r="G144" s="443"/>
      <c r="H144" s="289"/>
      <c r="I144" s="444"/>
      <c r="J144" s="445">
        <f t="shared" si="14"/>
        <v>0</v>
      </c>
      <c r="K144" s="365">
        <f t="shared" si="15"/>
        <v>0</v>
      </c>
      <c r="L144" s="349"/>
      <c r="M144" s="349"/>
      <c r="N144" s="349"/>
      <c r="O144" s="369"/>
      <c r="P144" s="350"/>
      <c r="Q144" s="349"/>
      <c r="R144" s="351"/>
      <c r="S144" s="20" t="s">
        <v>89</v>
      </c>
      <c r="T144" s="19">
        <v>31</v>
      </c>
      <c r="U144" s="349"/>
      <c r="V144" s="349"/>
      <c r="W144" s="349"/>
      <c r="X144" s="349"/>
      <c r="Y144" s="349"/>
      <c r="Z144" s="349"/>
      <c r="AA144" s="349"/>
      <c r="AB144" s="349"/>
      <c r="AC144" s="349"/>
      <c r="AD144" s="349"/>
      <c r="AE144" s="349"/>
      <c r="AF144" s="349"/>
      <c r="AG144" s="349"/>
      <c r="AH144" s="369"/>
      <c r="AI144" s="289"/>
      <c r="AJ144" s="349"/>
      <c r="AK144" s="351"/>
      <c r="AL144" s="20" t="s">
        <v>89</v>
      </c>
    </row>
    <row r="145" spans="1:38" s="297" customFormat="1" ht="12.75" customHeight="1" thickBot="1" x14ac:dyDescent="0.25">
      <c r="A145" s="298"/>
      <c r="B145" s="360">
        <f>SUM(B113:B144)</f>
        <v>0</v>
      </c>
      <c r="C145" s="360">
        <f>SUM(C113:C144)</f>
        <v>0</v>
      </c>
      <c r="D145" s="360">
        <f>SUM(D113:D144)</f>
        <v>0</v>
      </c>
      <c r="E145" s="361">
        <f>SUM(E113:E144)</f>
        <v>0</v>
      </c>
      <c r="F145" s="362">
        <f>SUM(F113:F144)</f>
        <v>0</v>
      </c>
      <c r="G145" s="299"/>
      <c r="H145" s="299" t="s">
        <v>90</v>
      </c>
      <c r="I145" s="314">
        <f>COUNTA(I114:I144)</f>
        <v>0</v>
      </c>
      <c r="J145" s="360">
        <f t="shared" ref="J145:R145" si="16">SUM(J113:J144)</f>
        <v>0</v>
      </c>
      <c r="K145" s="360">
        <f t="shared" si="16"/>
        <v>0</v>
      </c>
      <c r="L145" s="360">
        <f t="shared" si="16"/>
        <v>0</v>
      </c>
      <c r="M145" s="360">
        <f t="shared" si="16"/>
        <v>0</v>
      </c>
      <c r="N145" s="360">
        <f t="shared" si="16"/>
        <v>0</v>
      </c>
      <c r="O145" s="361">
        <f t="shared" si="16"/>
        <v>0</v>
      </c>
      <c r="P145" s="361">
        <f t="shared" si="16"/>
        <v>0</v>
      </c>
      <c r="Q145" s="360">
        <f t="shared" si="16"/>
        <v>0</v>
      </c>
      <c r="R145" s="366">
        <f t="shared" si="16"/>
        <v>0</v>
      </c>
      <c r="S145" s="300"/>
      <c r="T145" s="298"/>
      <c r="U145" s="360">
        <f t="shared" ref="U145:AH145" si="17">SUM(U113:U144)</f>
        <v>0</v>
      </c>
      <c r="V145" s="360">
        <f t="shared" si="17"/>
        <v>0</v>
      </c>
      <c r="W145" s="360">
        <f t="shared" si="17"/>
        <v>0</v>
      </c>
      <c r="X145" s="360">
        <f t="shared" si="17"/>
        <v>0</v>
      </c>
      <c r="Y145" s="360">
        <f t="shared" si="17"/>
        <v>0</v>
      </c>
      <c r="Z145" s="360">
        <f t="shared" si="17"/>
        <v>0</v>
      </c>
      <c r="AA145" s="360">
        <f t="shared" si="17"/>
        <v>0</v>
      </c>
      <c r="AB145" s="360">
        <f t="shared" si="17"/>
        <v>0</v>
      </c>
      <c r="AC145" s="360">
        <f t="shared" si="17"/>
        <v>0</v>
      </c>
      <c r="AD145" s="360">
        <f t="shared" si="17"/>
        <v>0</v>
      </c>
      <c r="AE145" s="360">
        <f t="shared" si="17"/>
        <v>0</v>
      </c>
      <c r="AF145" s="360">
        <f t="shared" si="17"/>
        <v>0</v>
      </c>
      <c r="AG145" s="360">
        <f t="shared" si="17"/>
        <v>0</v>
      </c>
      <c r="AH145" s="362">
        <f t="shared" si="17"/>
        <v>0</v>
      </c>
      <c r="AI145" s="301"/>
      <c r="AJ145" s="360">
        <f>SUM(AJ113:AJ144)</f>
        <v>0</v>
      </c>
      <c r="AK145" s="366">
        <f>SUM(AK113:AK144)</f>
        <v>0</v>
      </c>
      <c r="AL145" s="300"/>
    </row>
    <row r="146" spans="1:38" ht="12.75" customHeight="1" thickTop="1" x14ac:dyDescent="0.2">
      <c r="A146" s="40"/>
      <c r="B146" s="40"/>
      <c r="C146" s="40"/>
      <c r="D146" s="40"/>
      <c r="E146" s="40"/>
      <c r="F146" s="40"/>
      <c r="G146" s="41"/>
      <c r="H146" s="40"/>
      <c r="I146" s="42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</row>
    <row r="147" spans="1:38" ht="12.75" customHeight="1" x14ac:dyDescent="0.2">
      <c r="A147" s="188"/>
      <c r="B147" s="188"/>
      <c r="C147" s="188"/>
      <c r="D147" s="188"/>
      <c r="E147" s="188"/>
      <c r="F147" s="188"/>
      <c r="G147" s="285"/>
      <c r="H147" s="188"/>
      <c r="I147" s="169"/>
      <c r="J147" s="188"/>
      <c r="K147" s="188"/>
      <c r="L147" s="188"/>
      <c r="M147" s="188"/>
      <c r="N147" s="188"/>
      <c r="O147" s="188"/>
      <c r="P147" s="188"/>
      <c r="Q147" s="188"/>
      <c r="R147" s="188"/>
      <c r="S147" s="188"/>
      <c r="T147" s="188"/>
      <c r="U147" s="188"/>
      <c r="V147" s="188"/>
      <c r="W147" s="188"/>
      <c r="X147" s="188"/>
      <c r="Y147" s="188"/>
      <c r="Z147" s="188"/>
      <c r="AA147" s="188"/>
      <c r="AB147" s="188"/>
      <c r="AC147" s="188"/>
      <c r="AD147" s="188"/>
      <c r="AE147" s="188"/>
      <c r="AF147" s="188"/>
      <c r="AG147" s="188"/>
      <c r="AH147" s="188"/>
      <c r="AI147" s="188"/>
      <c r="AJ147" s="188"/>
      <c r="AK147" s="188"/>
      <c r="AL147" s="188"/>
    </row>
    <row r="148" spans="1:38" ht="12.75" customHeight="1" x14ac:dyDescent="0.2">
      <c r="A148" s="22"/>
      <c r="B148" s="22"/>
      <c r="C148" s="22"/>
      <c r="D148" s="22"/>
      <c r="E148" s="22"/>
      <c r="F148" s="22"/>
      <c r="G148" s="483" t="str">
        <f>$G$10</f>
        <v>UNITED STEELWORKERS - LOCAL UNION</v>
      </c>
      <c r="H148" s="483"/>
      <c r="I148" s="483"/>
      <c r="J148" s="11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11" t="str">
        <f>$AA$10</f>
        <v>FINANCIAL SECRETARY'S CASH BOOK</v>
      </c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</row>
    <row r="149" spans="1:38" ht="12.75" customHeight="1" x14ac:dyDescent="0.2">
      <c r="A149" s="22"/>
      <c r="B149" s="137" t="str">
        <f>$B$11</f>
        <v>Month</v>
      </c>
      <c r="C149" s="73" t="str">
        <f>$C$11</f>
        <v>JANUARY</v>
      </c>
      <c r="D149" s="137" t="str">
        <f>$D$11</f>
        <v>Year</v>
      </c>
      <c r="E149" s="44">
        <f>$E$11</f>
        <v>0</v>
      </c>
      <c r="F149" s="22"/>
      <c r="G149" s="31"/>
      <c r="H149" s="22"/>
      <c r="I149" s="5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137"/>
      <c r="AJ149" s="73" t="str">
        <f>$C$11</f>
        <v>JANUARY</v>
      </c>
      <c r="AK149" s="44">
        <f>$E$11</f>
        <v>0</v>
      </c>
    </row>
    <row r="150" spans="1:38" ht="12.75" customHeight="1" x14ac:dyDescent="0.2">
      <c r="A150" s="22"/>
      <c r="B150" s="137" t="str">
        <f>$B$12</f>
        <v>Page No.</v>
      </c>
      <c r="C150" s="177">
        <f>C104+1</f>
        <v>4</v>
      </c>
      <c r="D150" s="110"/>
      <c r="E150" s="110"/>
      <c r="F150" s="22"/>
      <c r="G150" s="31"/>
      <c r="H150" s="22"/>
      <c r="I150" s="5" t="s">
        <v>53</v>
      </c>
      <c r="J150" s="22"/>
      <c r="K150" s="22"/>
      <c r="L150" s="5"/>
      <c r="M150" s="22"/>
      <c r="N150" s="22"/>
      <c r="O150" s="22"/>
      <c r="P150" s="33"/>
      <c r="Q150" s="22"/>
      <c r="R150" s="33"/>
      <c r="S150" s="22"/>
      <c r="T150" s="22"/>
      <c r="U150" s="22"/>
      <c r="V150" s="22"/>
      <c r="W150" s="22"/>
      <c r="X150" s="22"/>
      <c r="Y150" s="22"/>
      <c r="Z150" s="22"/>
      <c r="AA150" s="22"/>
      <c r="AB150" s="34" t="s">
        <v>54</v>
      </c>
      <c r="AC150" s="22"/>
      <c r="AD150" s="22"/>
      <c r="AE150" s="22"/>
      <c r="AF150" s="22"/>
      <c r="AG150" s="22"/>
      <c r="AH150" s="22"/>
      <c r="AI150" s="137" t="str">
        <f>$B$12</f>
        <v>Page No.</v>
      </c>
      <c r="AJ150" s="177">
        <f>AJ104+1</f>
        <v>4</v>
      </c>
      <c r="AK150" s="137"/>
      <c r="AL150" s="171"/>
    </row>
    <row r="151" spans="1:38" ht="12.75" customHeight="1" x14ac:dyDescent="0.2">
      <c r="A151" s="3"/>
      <c r="B151" s="3"/>
      <c r="C151" s="3"/>
      <c r="D151" s="3"/>
      <c r="E151" s="3"/>
      <c r="F151" s="3"/>
      <c r="G151" s="35"/>
      <c r="H151" s="3"/>
      <c r="I151" s="5"/>
      <c r="J151" s="3"/>
      <c r="K151" s="3"/>
      <c r="L151" s="22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22"/>
      <c r="AF151" s="3"/>
      <c r="AG151" s="3"/>
      <c r="AH151" s="3"/>
      <c r="AI151" s="3"/>
      <c r="AJ151" s="3"/>
      <c r="AK151" s="3"/>
      <c r="AL151" s="3"/>
    </row>
    <row r="152" spans="1:38" ht="12.75" customHeight="1" x14ac:dyDescent="0.2">
      <c r="A152" s="36"/>
      <c r="B152" s="36"/>
      <c r="C152" s="36"/>
      <c r="D152" s="36"/>
      <c r="E152" s="36"/>
      <c r="F152" s="36"/>
      <c r="G152" s="37"/>
      <c r="H152" s="36"/>
      <c r="I152" s="38"/>
      <c r="J152" s="36"/>
      <c r="K152" s="36"/>
      <c r="L152" s="38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8"/>
      <c r="AF152" s="36"/>
      <c r="AG152" s="36"/>
      <c r="AH152" s="36"/>
      <c r="AI152" s="36"/>
      <c r="AJ152" s="36"/>
      <c r="AK152" s="36"/>
      <c r="AL152" s="36"/>
    </row>
    <row r="153" spans="1:38" customFormat="1" ht="12.75" customHeight="1" x14ac:dyDescent="0.2">
      <c r="A153" s="1"/>
      <c r="B153" s="484" t="s">
        <v>55</v>
      </c>
      <c r="C153" s="473"/>
      <c r="D153" s="473"/>
      <c r="E153" s="473"/>
      <c r="F153" s="474"/>
      <c r="G153" s="21"/>
      <c r="H153" s="2" t="s">
        <v>56</v>
      </c>
      <c r="I153" s="95"/>
      <c r="J153" s="473" t="s">
        <v>255</v>
      </c>
      <c r="K153" s="474"/>
      <c r="L153" s="3"/>
      <c r="M153" s="3"/>
      <c r="N153" s="3"/>
      <c r="O153" s="5" t="s">
        <v>57</v>
      </c>
      <c r="P153" s="3"/>
      <c r="Q153" s="3"/>
      <c r="R153" s="1"/>
      <c r="S153" s="3"/>
      <c r="T153" s="1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13"/>
      <c r="AJ153" s="3"/>
      <c r="AK153" s="1"/>
      <c r="AL153" s="3"/>
    </row>
    <row r="154" spans="1:38" customFormat="1" ht="12.75" customHeight="1" x14ac:dyDescent="0.2">
      <c r="A154" s="1"/>
      <c r="B154" s="3"/>
      <c r="C154" s="3"/>
      <c r="D154" s="3"/>
      <c r="E154" s="188"/>
      <c r="F154" s="1"/>
      <c r="G154" s="21"/>
      <c r="H154" s="13"/>
      <c r="I154" s="96"/>
      <c r="J154" s="3"/>
      <c r="K154" s="1"/>
      <c r="L154" s="3"/>
      <c r="M154" s="3"/>
      <c r="N154" s="3"/>
      <c r="O154" s="3"/>
      <c r="P154" s="3"/>
      <c r="Q154" s="3"/>
      <c r="R154" s="1"/>
      <c r="S154" s="3"/>
      <c r="T154" s="1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13"/>
      <c r="AJ154" s="3"/>
      <c r="AK154" s="1"/>
      <c r="AL154" s="3"/>
    </row>
    <row r="155" spans="1:38" customFormat="1" ht="12.75" customHeight="1" thickBot="1" x14ac:dyDescent="0.25">
      <c r="A155" s="29"/>
      <c r="B155" s="26">
        <v>1</v>
      </c>
      <c r="C155" s="26">
        <v>2</v>
      </c>
      <c r="D155" s="26">
        <v>3</v>
      </c>
      <c r="E155" s="26">
        <v>4</v>
      </c>
      <c r="F155" s="28">
        <v>5</v>
      </c>
      <c r="G155" s="39">
        <v>6</v>
      </c>
      <c r="H155" s="28">
        <v>7</v>
      </c>
      <c r="I155" s="97">
        <v>8</v>
      </c>
      <c r="J155" s="26">
        <v>9</v>
      </c>
      <c r="K155" s="28">
        <v>10</v>
      </c>
      <c r="L155" s="26">
        <v>11</v>
      </c>
      <c r="M155" s="26" t="s">
        <v>1</v>
      </c>
      <c r="N155" s="26">
        <v>12</v>
      </c>
      <c r="O155" s="26">
        <v>13</v>
      </c>
      <c r="P155" s="26">
        <v>14</v>
      </c>
      <c r="Q155" s="26">
        <v>15</v>
      </c>
      <c r="R155" s="28" t="s">
        <v>2</v>
      </c>
      <c r="S155" s="25"/>
      <c r="T155" s="29"/>
      <c r="U155" s="26">
        <v>16</v>
      </c>
      <c r="V155" s="26">
        <v>17</v>
      </c>
      <c r="W155" s="26">
        <v>18</v>
      </c>
      <c r="X155" s="26">
        <v>19</v>
      </c>
      <c r="Y155" s="26">
        <v>20</v>
      </c>
      <c r="Z155" s="26" t="s">
        <v>3</v>
      </c>
      <c r="AA155" s="26">
        <v>21</v>
      </c>
      <c r="AB155" s="26">
        <v>22</v>
      </c>
      <c r="AC155" s="26">
        <v>23</v>
      </c>
      <c r="AD155" s="26">
        <v>24</v>
      </c>
      <c r="AE155" s="26">
        <v>25</v>
      </c>
      <c r="AF155" s="26">
        <v>26</v>
      </c>
      <c r="AG155" s="26">
        <v>27</v>
      </c>
      <c r="AH155" s="26">
        <v>28</v>
      </c>
      <c r="AI155" s="30">
        <v>29</v>
      </c>
      <c r="AJ155" s="26">
        <v>30</v>
      </c>
      <c r="AK155" s="28">
        <v>31</v>
      </c>
      <c r="AL155" s="25"/>
    </row>
    <row r="156" spans="1:38" s="4" customFormat="1" ht="12.75" customHeight="1" thickTop="1" x14ac:dyDescent="0.2">
      <c r="A156" s="1"/>
      <c r="B156" s="84" t="s">
        <v>4</v>
      </c>
      <c r="C156" s="98"/>
      <c r="D156" s="84" t="s">
        <v>5</v>
      </c>
      <c r="E156" s="185" t="s">
        <v>6</v>
      </c>
      <c r="F156" s="83" t="s">
        <v>7</v>
      </c>
      <c r="G156" s="160"/>
      <c r="H156" s="83"/>
      <c r="I156" s="100"/>
      <c r="J156" s="84"/>
      <c r="K156" s="83"/>
      <c r="L156" s="84" t="s">
        <v>237</v>
      </c>
      <c r="M156" s="84"/>
      <c r="N156" s="84" t="s">
        <v>235</v>
      </c>
      <c r="O156" s="101" t="s">
        <v>481</v>
      </c>
      <c r="P156" s="274"/>
      <c r="Q156" s="84" t="s">
        <v>391</v>
      </c>
      <c r="R156" s="83" t="s">
        <v>274</v>
      </c>
      <c r="S156" s="103"/>
      <c r="T156" s="67"/>
      <c r="U156" s="475" t="s">
        <v>256</v>
      </c>
      <c r="V156" s="476"/>
      <c r="W156" s="476"/>
      <c r="X156" s="476"/>
      <c r="Y156" s="477"/>
      <c r="Z156" s="84" t="s">
        <v>10</v>
      </c>
      <c r="AA156" s="84" t="s">
        <v>11</v>
      </c>
      <c r="AB156" s="84" t="s">
        <v>205</v>
      </c>
      <c r="AC156" s="84" t="s">
        <v>12</v>
      </c>
      <c r="AD156" s="84" t="s">
        <v>13</v>
      </c>
      <c r="AE156" s="84" t="s">
        <v>14</v>
      </c>
      <c r="AF156" s="84"/>
      <c r="AG156" s="84"/>
      <c r="AH156" s="101"/>
      <c r="AI156" s="102"/>
      <c r="AJ156" s="84" t="s">
        <v>15</v>
      </c>
      <c r="AK156" s="83" t="s">
        <v>7</v>
      </c>
      <c r="AL156" s="3"/>
    </row>
    <row r="157" spans="1:38" s="4" customFormat="1" ht="12.75" customHeight="1" x14ac:dyDescent="0.2">
      <c r="A157" s="1"/>
      <c r="B157" s="84" t="s">
        <v>8</v>
      </c>
      <c r="C157" s="84" t="s">
        <v>16</v>
      </c>
      <c r="D157" s="84" t="s">
        <v>17</v>
      </c>
      <c r="E157" s="186" t="s">
        <v>8</v>
      </c>
      <c r="F157" s="83" t="s">
        <v>18</v>
      </c>
      <c r="G157" s="160" t="s">
        <v>19</v>
      </c>
      <c r="H157" s="83" t="s">
        <v>20</v>
      </c>
      <c r="I157" s="100" t="s">
        <v>394</v>
      </c>
      <c r="J157" s="84" t="s">
        <v>21</v>
      </c>
      <c r="K157" s="83" t="s">
        <v>22</v>
      </c>
      <c r="L157" s="84" t="s">
        <v>392</v>
      </c>
      <c r="M157" s="84" t="s">
        <v>393</v>
      </c>
      <c r="N157" s="84" t="s">
        <v>262</v>
      </c>
      <c r="O157" s="101" t="s">
        <v>262</v>
      </c>
      <c r="P157" s="186" t="s">
        <v>23</v>
      </c>
      <c r="Q157" s="84" t="s">
        <v>8</v>
      </c>
      <c r="R157" s="83" t="s">
        <v>8</v>
      </c>
      <c r="S157" s="103"/>
      <c r="T157" s="67"/>
      <c r="U157" s="84" t="s">
        <v>25</v>
      </c>
      <c r="V157" s="84" t="s">
        <v>26</v>
      </c>
      <c r="W157" s="84" t="s">
        <v>27</v>
      </c>
      <c r="X157" s="84" t="s">
        <v>28</v>
      </c>
      <c r="Y157" s="84" t="s">
        <v>136</v>
      </c>
      <c r="Z157" s="84" t="s">
        <v>252</v>
      </c>
      <c r="AA157" s="84" t="s">
        <v>137</v>
      </c>
      <c r="AB157" s="84" t="s">
        <v>204</v>
      </c>
      <c r="AC157" s="84" t="s">
        <v>30</v>
      </c>
      <c r="AD157" s="84" t="s">
        <v>140</v>
      </c>
      <c r="AE157" s="84" t="s">
        <v>31</v>
      </c>
      <c r="AF157" s="84" t="s">
        <v>32</v>
      </c>
      <c r="AG157" s="84" t="s">
        <v>206</v>
      </c>
      <c r="AH157" s="101" t="s">
        <v>16</v>
      </c>
      <c r="AI157" s="99" t="s">
        <v>34</v>
      </c>
      <c r="AJ157" s="84" t="s">
        <v>35</v>
      </c>
      <c r="AK157" s="83" t="s">
        <v>18</v>
      </c>
      <c r="AL157" s="3"/>
    </row>
    <row r="158" spans="1:38" s="4" customFormat="1" ht="12.75" customHeight="1" thickBot="1" x14ac:dyDescent="0.25">
      <c r="A158" s="6"/>
      <c r="B158" s="85" t="s">
        <v>36</v>
      </c>
      <c r="C158" s="85" t="s">
        <v>37</v>
      </c>
      <c r="D158" s="85" t="s">
        <v>38</v>
      </c>
      <c r="E158" s="187" t="s">
        <v>39</v>
      </c>
      <c r="F158" s="104" t="s">
        <v>40</v>
      </c>
      <c r="G158" s="161"/>
      <c r="H158" s="104"/>
      <c r="I158" s="105" t="s">
        <v>41</v>
      </c>
      <c r="J158" s="85"/>
      <c r="K158" s="104"/>
      <c r="L158" s="85" t="s">
        <v>237</v>
      </c>
      <c r="M158" s="85"/>
      <c r="N158" s="85" t="s">
        <v>236</v>
      </c>
      <c r="O158" s="106" t="s">
        <v>236</v>
      </c>
      <c r="P158" s="275"/>
      <c r="Q158" s="276" t="s">
        <v>24</v>
      </c>
      <c r="R158" s="277" t="s">
        <v>24</v>
      </c>
      <c r="S158" s="108"/>
      <c r="T158" s="76"/>
      <c r="U158" s="85" t="s">
        <v>42</v>
      </c>
      <c r="V158" s="85" t="s">
        <v>43</v>
      </c>
      <c r="W158" s="85"/>
      <c r="X158" s="85" t="s">
        <v>44</v>
      </c>
      <c r="Y158" s="85" t="s">
        <v>30</v>
      </c>
      <c r="Z158" s="85" t="s">
        <v>30</v>
      </c>
      <c r="AA158" s="85" t="s">
        <v>138</v>
      </c>
      <c r="AB158" s="85" t="s">
        <v>15</v>
      </c>
      <c r="AC158" s="85" t="s">
        <v>139</v>
      </c>
      <c r="AD158" s="85" t="s">
        <v>141</v>
      </c>
      <c r="AE158" s="85" t="s">
        <v>47</v>
      </c>
      <c r="AF158" s="85" t="s">
        <v>48</v>
      </c>
      <c r="AG158" s="85" t="s">
        <v>15</v>
      </c>
      <c r="AH158" s="106" t="s">
        <v>30</v>
      </c>
      <c r="AI158" s="107"/>
      <c r="AJ158" s="85" t="s">
        <v>49</v>
      </c>
      <c r="AK158" s="104" t="s">
        <v>188</v>
      </c>
      <c r="AL158" s="7"/>
    </row>
    <row r="159" spans="1:38" s="297" customFormat="1" ht="12.75" customHeight="1" thickTop="1" x14ac:dyDescent="0.2">
      <c r="A159" s="292"/>
      <c r="B159" s="364">
        <f>B145</f>
        <v>0</v>
      </c>
      <c r="C159" s="364">
        <f>C145</f>
        <v>0</v>
      </c>
      <c r="D159" s="364">
        <f>D145</f>
        <v>0</v>
      </c>
      <c r="E159" s="378">
        <f>E145</f>
        <v>0</v>
      </c>
      <c r="F159" s="363">
        <f>F145</f>
        <v>0</v>
      </c>
      <c r="G159" s="132" t="str">
        <f>$C$11</f>
        <v>JANUARY</v>
      </c>
      <c r="H159" s="293" t="s">
        <v>58</v>
      </c>
      <c r="I159" s="294"/>
      <c r="J159" s="379">
        <f t="shared" ref="J159:R159" si="18">J145</f>
        <v>0</v>
      </c>
      <c r="K159" s="380">
        <f t="shared" si="18"/>
        <v>0</v>
      </c>
      <c r="L159" s="364">
        <f t="shared" si="18"/>
        <v>0</v>
      </c>
      <c r="M159" s="364">
        <f t="shared" si="18"/>
        <v>0</v>
      </c>
      <c r="N159" s="364">
        <f t="shared" si="18"/>
        <v>0</v>
      </c>
      <c r="O159" s="378">
        <f t="shared" si="18"/>
        <v>0</v>
      </c>
      <c r="P159" s="378">
        <f t="shared" si="18"/>
        <v>0</v>
      </c>
      <c r="Q159" s="364">
        <f t="shared" si="18"/>
        <v>0</v>
      </c>
      <c r="R159" s="381">
        <f t="shared" si="18"/>
        <v>0</v>
      </c>
      <c r="S159" s="295"/>
      <c r="T159" s="292"/>
      <c r="U159" s="364">
        <f t="shared" ref="U159:AH159" si="19">U145</f>
        <v>0</v>
      </c>
      <c r="V159" s="364">
        <f t="shared" si="19"/>
        <v>0</v>
      </c>
      <c r="W159" s="364">
        <f t="shared" si="19"/>
        <v>0</v>
      </c>
      <c r="X159" s="364">
        <f t="shared" si="19"/>
        <v>0</v>
      </c>
      <c r="Y159" s="364">
        <f t="shared" si="19"/>
        <v>0</v>
      </c>
      <c r="Z159" s="364">
        <f t="shared" si="19"/>
        <v>0</v>
      </c>
      <c r="AA159" s="364">
        <f t="shared" si="19"/>
        <v>0</v>
      </c>
      <c r="AB159" s="364">
        <f t="shared" si="19"/>
        <v>0</v>
      </c>
      <c r="AC159" s="364">
        <f t="shared" si="19"/>
        <v>0</v>
      </c>
      <c r="AD159" s="364">
        <f t="shared" si="19"/>
        <v>0</v>
      </c>
      <c r="AE159" s="364">
        <f t="shared" si="19"/>
        <v>0</v>
      </c>
      <c r="AF159" s="364">
        <f t="shared" si="19"/>
        <v>0</v>
      </c>
      <c r="AG159" s="364">
        <f t="shared" si="19"/>
        <v>0</v>
      </c>
      <c r="AH159" s="364">
        <f t="shared" si="19"/>
        <v>0</v>
      </c>
      <c r="AI159" s="296"/>
      <c r="AJ159" s="364">
        <f>AJ145</f>
        <v>0</v>
      </c>
      <c r="AK159" s="382">
        <f>AK145</f>
        <v>0</v>
      </c>
      <c r="AL159" s="295"/>
    </row>
    <row r="160" spans="1:38" s="22" customFormat="1" ht="12.75" customHeight="1" x14ac:dyDescent="0.2">
      <c r="A160" s="8">
        <v>1</v>
      </c>
      <c r="B160" s="343"/>
      <c r="C160" s="343"/>
      <c r="D160" s="343"/>
      <c r="E160" s="343"/>
      <c r="F160" s="345"/>
      <c r="G160" s="438"/>
      <c r="H160" s="287"/>
      <c r="I160" s="439"/>
      <c r="J160" s="364">
        <f t="shared" ref="J160:J190" si="20">SUM(B160:F160)</f>
        <v>0</v>
      </c>
      <c r="K160" s="363">
        <f t="shared" ref="K160:K190" si="21">SUM(U160:AK160)-SUM(L160:R160)</f>
        <v>0</v>
      </c>
      <c r="L160" s="343"/>
      <c r="M160" s="343"/>
      <c r="N160" s="343"/>
      <c r="O160" s="367"/>
      <c r="P160" s="344"/>
      <c r="Q160" s="343"/>
      <c r="R160" s="345"/>
      <c r="S160" s="16" t="s">
        <v>59</v>
      </c>
      <c r="T160" s="8">
        <v>1</v>
      </c>
      <c r="U160" s="343"/>
      <c r="V160" s="343"/>
      <c r="W160" s="343"/>
      <c r="X160" s="343"/>
      <c r="Y160" s="343"/>
      <c r="Z160" s="343"/>
      <c r="AA160" s="343"/>
      <c r="AB160" s="343"/>
      <c r="AC160" s="343"/>
      <c r="AD160" s="343"/>
      <c r="AE160" s="343"/>
      <c r="AF160" s="343"/>
      <c r="AG160" s="343"/>
      <c r="AH160" s="367"/>
      <c r="AI160" s="287"/>
      <c r="AJ160" s="343"/>
      <c r="AK160" s="345"/>
      <c r="AL160" s="16" t="s">
        <v>59</v>
      </c>
    </row>
    <row r="161" spans="1:38" s="22" customFormat="1" ht="12.75" customHeight="1" x14ac:dyDescent="0.2">
      <c r="A161" s="8">
        <v>2</v>
      </c>
      <c r="B161" s="343"/>
      <c r="C161" s="343"/>
      <c r="D161" s="343"/>
      <c r="E161" s="343"/>
      <c r="F161" s="345"/>
      <c r="G161" s="438"/>
      <c r="H161" s="287"/>
      <c r="I161" s="439"/>
      <c r="J161" s="364">
        <f t="shared" si="20"/>
        <v>0</v>
      </c>
      <c r="K161" s="363">
        <f t="shared" si="21"/>
        <v>0</v>
      </c>
      <c r="L161" s="343"/>
      <c r="M161" s="343"/>
      <c r="N161" s="343"/>
      <c r="O161" s="367"/>
      <c r="P161" s="344"/>
      <c r="Q161" s="343"/>
      <c r="R161" s="345"/>
      <c r="S161" s="16" t="s">
        <v>60</v>
      </c>
      <c r="T161" s="8">
        <v>2</v>
      </c>
      <c r="U161" s="343"/>
      <c r="V161" s="343"/>
      <c r="W161" s="343"/>
      <c r="X161" s="343"/>
      <c r="Y161" s="343"/>
      <c r="Z161" s="343"/>
      <c r="AA161" s="343"/>
      <c r="AB161" s="343"/>
      <c r="AC161" s="343"/>
      <c r="AD161" s="343"/>
      <c r="AE161" s="343"/>
      <c r="AF161" s="343"/>
      <c r="AG161" s="343"/>
      <c r="AH161" s="367"/>
      <c r="AI161" s="287"/>
      <c r="AJ161" s="343"/>
      <c r="AK161" s="345"/>
      <c r="AL161" s="16" t="s">
        <v>60</v>
      </c>
    </row>
    <row r="162" spans="1:38" s="22" customFormat="1" ht="12.75" customHeight="1" x14ac:dyDescent="0.2">
      <c r="A162" s="8">
        <v>3</v>
      </c>
      <c r="B162" s="343"/>
      <c r="C162" s="343"/>
      <c r="D162" s="343"/>
      <c r="E162" s="343"/>
      <c r="F162" s="345"/>
      <c r="G162" s="438"/>
      <c r="H162" s="287"/>
      <c r="I162" s="439"/>
      <c r="J162" s="364">
        <f t="shared" si="20"/>
        <v>0</v>
      </c>
      <c r="K162" s="363">
        <f t="shared" si="21"/>
        <v>0</v>
      </c>
      <c r="L162" s="343"/>
      <c r="M162" s="343"/>
      <c r="N162" s="343"/>
      <c r="O162" s="367"/>
      <c r="P162" s="344"/>
      <c r="Q162" s="343"/>
      <c r="R162" s="345"/>
      <c r="S162" s="16" t="s">
        <v>61</v>
      </c>
      <c r="T162" s="8">
        <v>3</v>
      </c>
      <c r="U162" s="343"/>
      <c r="V162" s="343"/>
      <c r="W162" s="343"/>
      <c r="X162" s="343"/>
      <c r="Y162" s="343"/>
      <c r="Z162" s="343"/>
      <c r="AA162" s="343"/>
      <c r="AB162" s="343"/>
      <c r="AC162" s="343"/>
      <c r="AD162" s="343"/>
      <c r="AE162" s="343"/>
      <c r="AF162" s="343"/>
      <c r="AG162" s="343"/>
      <c r="AH162" s="367"/>
      <c r="AI162" s="287"/>
      <c r="AJ162" s="343"/>
      <c r="AK162" s="345"/>
      <c r="AL162" s="16" t="s">
        <v>61</v>
      </c>
    </row>
    <row r="163" spans="1:38" s="22" customFormat="1" ht="12.75" customHeight="1" x14ac:dyDescent="0.2">
      <c r="A163" s="8">
        <v>4</v>
      </c>
      <c r="B163" s="343"/>
      <c r="C163" s="343"/>
      <c r="D163" s="343"/>
      <c r="E163" s="343"/>
      <c r="F163" s="345"/>
      <c r="G163" s="438"/>
      <c r="H163" s="287"/>
      <c r="I163" s="439"/>
      <c r="J163" s="364">
        <f t="shared" si="20"/>
        <v>0</v>
      </c>
      <c r="K163" s="363">
        <f t="shared" si="21"/>
        <v>0</v>
      </c>
      <c r="L163" s="343"/>
      <c r="M163" s="343"/>
      <c r="N163" s="343"/>
      <c r="O163" s="367"/>
      <c r="P163" s="344"/>
      <c r="Q163" s="343"/>
      <c r="R163" s="345"/>
      <c r="S163" s="16" t="s">
        <v>62</v>
      </c>
      <c r="T163" s="8">
        <v>4</v>
      </c>
      <c r="U163" s="343"/>
      <c r="V163" s="343"/>
      <c r="W163" s="343"/>
      <c r="X163" s="343"/>
      <c r="Y163" s="343"/>
      <c r="Z163" s="343"/>
      <c r="AA163" s="343"/>
      <c r="AB163" s="343"/>
      <c r="AC163" s="343"/>
      <c r="AD163" s="343"/>
      <c r="AE163" s="343"/>
      <c r="AF163" s="343"/>
      <c r="AG163" s="343"/>
      <c r="AH163" s="367"/>
      <c r="AI163" s="287"/>
      <c r="AJ163" s="343"/>
      <c r="AK163" s="345"/>
      <c r="AL163" s="16" t="s">
        <v>62</v>
      </c>
    </row>
    <row r="164" spans="1:38" s="22" customFormat="1" ht="12.75" customHeight="1" x14ac:dyDescent="0.2">
      <c r="A164" s="8">
        <v>5</v>
      </c>
      <c r="B164" s="343"/>
      <c r="C164" s="343"/>
      <c r="D164" s="343"/>
      <c r="E164" s="343"/>
      <c r="F164" s="345"/>
      <c r="G164" s="440"/>
      <c r="H164" s="287"/>
      <c r="I164" s="439"/>
      <c r="J164" s="364">
        <f t="shared" si="20"/>
        <v>0</v>
      </c>
      <c r="K164" s="363">
        <f t="shared" si="21"/>
        <v>0</v>
      </c>
      <c r="L164" s="343"/>
      <c r="M164" s="343"/>
      <c r="N164" s="343"/>
      <c r="O164" s="367"/>
      <c r="P164" s="344"/>
      <c r="Q164" s="343"/>
      <c r="R164" s="345"/>
      <c r="S164" s="16" t="s">
        <v>63</v>
      </c>
      <c r="T164" s="8">
        <v>5</v>
      </c>
      <c r="U164" s="343"/>
      <c r="V164" s="343"/>
      <c r="W164" s="343"/>
      <c r="X164" s="343"/>
      <c r="Y164" s="343"/>
      <c r="Z164" s="343"/>
      <c r="AA164" s="343"/>
      <c r="AB164" s="343"/>
      <c r="AC164" s="343"/>
      <c r="AD164" s="343"/>
      <c r="AE164" s="343"/>
      <c r="AF164" s="343"/>
      <c r="AG164" s="343"/>
      <c r="AH164" s="367"/>
      <c r="AI164" s="287"/>
      <c r="AJ164" s="343"/>
      <c r="AK164" s="345"/>
      <c r="AL164" s="16" t="s">
        <v>63</v>
      </c>
    </row>
    <row r="165" spans="1:38" s="22" customFormat="1" ht="12.75" customHeight="1" x14ac:dyDescent="0.2">
      <c r="A165" s="17">
        <v>6</v>
      </c>
      <c r="B165" s="346"/>
      <c r="C165" s="346"/>
      <c r="D165" s="346"/>
      <c r="E165" s="346"/>
      <c r="F165" s="348"/>
      <c r="G165" s="438"/>
      <c r="H165" s="288"/>
      <c r="I165" s="441"/>
      <c r="J165" s="364">
        <f t="shared" si="20"/>
        <v>0</v>
      </c>
      <c r="K165" s="363">
        <f t="shared" si="21"/>
        <v>0</v>
      </c>
      <c r="L165" s="346"/>
      <c r="M165" s="346"/>
      <c r="N165" s="346"/>
      <c r="O165" s="368"/>
      <c r="P165" s="347"/>
      <c r="Q165" s="346"/>
      <c r="R165" s="348"/>
      <c r="S165" s="18" t="s">
        <v>64</v>
      </c>
      <c r="T165" s="17">
        <v>6</v>
      </c>
      <c r="U165" s="346"/>
      <c r="V165" s="346"/>
      <c r="W165" s="346"/>
      <c r="X165" s="346"/>
      <c r="Y165" s="346"/>
      <c r="Z165" s="346"/>
      <c r="AA165" s="346"/>
      <c r="AB165" s="346"/>
      <c r="AC165" s="346"/>
      <c r="AD165" s="346"/>
      <c r="AE165" s="346"/>
      <c r="AF165" s="346"/>
      <c r="AG165" s="346"/>
      <c r="AH165" s="368"/>
      <c r="AI165" s="288"/>
      <c r="AJ165" s="346"/>
      <c r="AK165" s="348"/>
      <c r="AL165" s="18" t="s">
        <v>64</v>
      </c>
    </row>
    <row r="166" spans="1:38" s="22" customFormat="1" ht="12.75" customHeight="1" x14ac:dyDescent="0.2">
      <c r="A166" s="8">
        <v>7</v>
      </c>
      <c r="B166" s="343"/>
      <c r="C166" s="343"/>
      <c r="D166" s="343"/>
      <c r="E166" s="343"/>
      <c r="F166" s="345"/>
      <c r="G166" s="438"/>
      <c r="H166" s="287"/>
      <c r="I166" s="439"/>
      <c r="J166" s="364">
        <f t="shared" si="20"/>
        <v>0</v>
      </c>
      <c r="K166" s="363">
        <f t="shared" si="21"/>
        <v>0</v>
      </c>
      <c r="L166" s="343"/>
      <c r="M166" s="343"/>
      <c r="N166" s="343"/>
      <c r="O166" s="367"/>
      <c r="P166" s="344"/>
      <c r="Q166" s="343"/>
      <c r="R166" s="345"/>
      <c r="S166" s="16" t="s">
        <v>65</v>
      </c>
      <c r="T166" s="8">
        <v>7</v>
      </c>
      <c r="U166" s="343"/>
      <c r="V166" s="343"/>
      <c r="W166" s="343"/>
      <c r="X166" s="343"/>
      <c r="Y166" s="343"/>
      <c r="Z166" s="343"/>
      <c r="AA166" s="343"/>
      <c r="AB166" s="343"/>
      <c r="AC166" s="343"/>
      <c r="AD166" s="343"/>
      <c r="AE166" s="343"/>
      <c r="AF166" s="343"/>
      <c r="AG166" s="343"/>
      <c r="AH166" s="367"/>
      <c r="AI166" s="287"/>
      <c r="AJ166" s="343"/>
      <c r="AK166" s="345"/>
      <c r="AL166" s="16" t="s">
        <v>65</v>
      </c>
    </row>
    <row r="167" spans="1:38" s="22" customFormat="1" ht="12.75" customHeight="1" x14ac:dyDescent="0.2">
      <c r="A167" s="8">
        <v>8</v>
      </c>
      <c r="B167" s="343"/>
      <c r="C167" s="343"/>
      <c r="D167" s="343"/>
      <c r="E167" s="343"/>
      <c r="F167" s="345"/>
      <c r="G167" s="438"/>
      <c r="H167" s="287"/>
      <c r="I167" s="439"/>
      <c r="J167" s="364">
        <f t="shared" si="20"/>
        <v>0</v>
      </c>
      <c r="K167" s="363">
        <f t="shared" si="21"/>
        <v>0</v>
      </c>
      <c r="L167" s="343"/>
      <c r="M167" s="343"/>
      <c r="N167" s="343"/>
      <c r="O167" s="367"/>
      <c r="P167" s="344"/>
      <c r="Q167" s="343"/>
      <c r="R167" s="345"/>
      <c r="S167" s="16" t="s">
        <v>66</v>
      </c>
      <c r="T167" s="8">
        <v>8</v>
      </c>
      <c r="U167" s="343"/>
      <c r="V167" s="343"/>
      <c r="W167" s="343"/>
      <c r="X167" s="343"/>
      <c r="Y167" s="343"/>
      <c r="Z167" s="343"/>
      <c r="AA167" s="343"/>
      <c r="AB167" s="343"/>
      <c r="AC167" s="343"/>
      <c r="AD167" s="343"/>
      <c r="AE167" s="343"/>
      <c r="AF167" s="343"/>
      <c r="AG167" s="343"/>
      <c r="AH167" s="367"/>
      <c r="AI167" s="287"/>
      <c r="AJ167" s="343"/>
      <c r="AK167" s="345"/>
      <c r="AL167" s="16" t="s">
        <v>66</v>
      </c>
    </row>
    <row r="168" spans="1:38" s="22" customFormat="1" ht="12.75" customHeight="1" x14ac:dyDescent="0.2">
      <c r="A168" s="8">
        <v>9</v>
      </c>
      <c r="B168" s="343"/>
      <c r="C168" s="343"/>
      <c r="D168" s="343"/>
      <c r="E168" s="343"/>
      <c r="F168" s="345"/>
      <c r="G168" s="438"/>
      <c r="H168" s="287"/>
      <c r="I168" s="439"/>
      <c r="J168" s="364">
        <f t="shared" si="20"/>
        <v>0</v>
      </c>
      <c r="K168" s="363">
        <f t="shared" si="21"/>
        <v>0</v>
      </c>
      <c r="L168" s="343"/>
      <c r="M168" s="343"/>
      <c r="N168" s="343"/>
      <c r="O168" s="367"/>
      <c r="P168" s="344"/>
      <c r="Q168" s="343"/>
      <c r="R168" s="345"/>
      <c r="S168" s="16" t="s">
        <v>67</v>
      </c>
      <c r="T168" s="8">
        <v>9</v>
      </c>
      <c r="U168" s="343"/>
      <c r="V168" s="343"/>
      <c r="W168" s="343"/>
      <c r="X168" s="343"/>
      <c r="Y168" s="343"/>
      <c r="Z168" s="343"/>
      <c r="AA168" s="343"/>
      <c r="AB168" s="343"/>
      <c r="AC168" s="343"/>
      <c r="AD168" s="343"/>
      <c r="AE168" s="343"/>
      <c r="AF168" s="343"/>
      <c r="AG168" s="343"/>
      <c r="AH168" s="367"/>
      <c r="AI168" s="287"/>
      <c r="AJ168" s="343"/>
      <c r="AK168" s="345"/>
      <c r="AL168" s="16" t="s">
        <v>67</v>
      </c>
    </row>
    <row r="169" spans="1:38" s="22" customFormat="1" ht="12.75" customHeight="1" x14ac:dyDescent="0.2">
      <c r="A169" s="8">
        <v>10</v>
      </c>
      <c r="B169" s="343"/>
      <c r="C169" s="343"/>
      <c r="D169" s="343"/>
      <c r="E169" s="343"/>
      <c r="F169" s="345"/>
      <c r="G169" s="438"/>
      <c r="H169" s="287"/>
      <c r="I169" s="439"/>
      <c r="J169" s="364">
        <f t="shared" si="20"/>
        <v>0</v>
      </c>
      <c r="K169" s="363">
        <f t="shared" si="21"/>
        <v>0</v>
      </c>
      <c r="L169" s="343"/>
      <c r="M169" s="343"/>
      <c r="N169" s="343"/>
      <c r="O169" s="367"/>
      <c r="P169" s="344"/>
      <c r="Q169" s="343"/>
      <c r="R169" s="345"/>
      <c r="S169" s="16" t="s">
        <v>68</v>
      </c>
      <c r="T169" s="8">
        <v>10</v>
      </c>
      <c r="U169" s="343"/>
      <c r="V169" s="343"/>
      <c r="W169" s="343"/>
      <c r="X169" s="343"/>
      <c r="Y169" s="343"/>
      <c r="Z169" s="343"/>
      <c r="AA169" s="343"/>
      <c r="AB169" s="343"/>
      <c r="AC169" s="343"/>
      <c r="AD169" s="343"/>
      <c r="AE169" s="343"/>
      <c r="AF169" s="343"/>
      <c r="AG169" s="343"/>
      <c r="AH169" s="367"/>
      <c r="AI169" s="287"/>
      <c r="AJ169" s="343"/>
      <c r="AK169" s="345"/>
      <c r="AL169" s="16" t="s">
        <v>68</v>
      </c>
    </row>
    <row r="170" spans="1:38" s="22" customFormat="1" ht="12.75" customHeight="1" x14ac:dyDescent="0.2">
      <c r="A170" s="8">
        <v>11</v>
      </c>
      <c r="B170" s="343"/>
      <c r="C170" s="343"/>
      <c r="D170" s="343"/>
      <c r="E170" s="343"/>
      <c r="F170" s="345"/>
      <c r="G170" s="438"/>
      <c r="H170" s="287"/>
      <c r="I170" s="439"/>
      <c r="J170" s="364">
        <f t="shared" si="20"/>
        <v>0</v>
      </c>
      <c r="K170" s="363">
        <f t="shared" si="21"/>
        <v>0</v>
      </c>
      <c r="L170" s="343"/>
      <c r="M170" s="343"/>
      <c r="N170" s="343"/>
      <c r="O170" s="367"/>
      <c r="P170" s="344"/>
      <c r="Q170" s="343"/>
      <c r="R170" s="345"/>
      <c r="S170" s="16" t="s">
        <v>69</v>
      </c>
      <c r="T170" s="8">
        <v>11</v>
      </c>
      <c r="U170" s="343"/>
      <c r="V170" s="343"/>
      <c r="W170" s="343"/>
      <c r="X170" s="343"/>
      <c r="Y170" s="343"/>
      <c r="Z170" s="343"/>
      <c r="AA170" s="343"/>
      <c r="AB170" s="343"/>
      <c r="AC170" s="343"/>
      <c r="AD170" s="343"/>
      <c r="AE170" s="343"/>
      <c r="AF170" s="343"/>
      <c r="AG170" s="343"/>
      <c r="AH170" s="367"/>
      <c r="AI170" s="287"/>
      <c r="AJ170" s="343"/>
      <c r="AK170" s="345"/>
      <c r="AL170" s="16" t="s">
        <v>69</v>
      </c>
    </row>
    <row r="171" spans="1:38" s="22" customFormat="1" ht="12.75" customHeight="1" x14ac:dyDescent="0.2">
      <c r="A171" s="8">
        <v>12</v>
      </c>
      <c r="B171" s="343"/>
      <c r="C171" s="343"/>
      <c r="D171" s="343"/>
      <c r="E171" s="343"/>
      <c r="F171" s="345"/>
      <c r="G171" s="438"/>
      <c r="H171" s="287"/>
      <c r="I171" s="439"/>
      <c r="J171" s="364">
        <f t="shared" si="20"/>
        <v>0</v>
      </c>
      <c r="K171" s="363">
        <f t="shared" si="21"/>
        <v>0</v>
      </c>
      <c r="L171" s="343"/>
      <c r="M171" s="343"/>
      <c r="N171" s="343"/>
      <c r="O171" s="367"/>
      <c r="P171" s="344"/>
      <c r="Q171" s="343"/>
      <c r="R171" s="345"/>
      <c r="S171" s="16" t="s">
        <v>70</v>
      </c>
      <c r="T171" s="8">
        <v>12</v>
      </c>
      <c r="U171" s="343"/>
      <c r="V171" s="343"/>
      <c r="W171" s="343"/>
      <c r="X171" s="343"/>
      <c r="Y171" s="343"/>
      <c r="Z171" s="343"/>
      <c r="AA171" s="343"/>
      <c r="AB171" s="343"/>
      <c r="AC171" s="343"/>
      <c r="AD171" s="343"/>
      <c r="AE171" s="343"/>
      <c r="AF171" s="343"/>
      <c r="AG171" s="343"/>
      <c r="AH171" s="367"/>
      <c r="AI171" s="287"/>
      <c r="AJ171" s="343"/>
      <c r="AK171" s="345"/>
      <c r="AL171" s="16" t="s">
        <v>70</v>
      </c>
    </row>
    <row r="172" spans="1:38" s="22" customFormat="1" ht="12.75" customHeight="1" x14ac:dyDescent="0.2">
      <c r="A172" s="8">
        <v>13</v>
      </c>
      <c r="B172" s="343"/>
      <c r="C172" s="343"/>
      <c r="D172" s="343"/>
      <c r="E172" s="343"/>
      <c r="F172" s="345"/>
      <c r="G172" s="438"/>
      <c r="H172" s="287"/>
      <c r="I172" s="439"/>
      <c r="J172" s="364">
        <f t="shared" si="20"/>
        <v>0</v>
      </c>
      <c r="K172" s="363">
        <f t="shared" si="21"/>
        <v>0</v>
      </c>
      <c r="L172" s="343"/>
      <c r="M172" s="343"/>
      <c r="N172" s="343"/>
      <c r="O172" s="367"/>
      <c r="P172" s="344"/>
      <c r="Q172" s="343"/>
      <c r="R172" s="345"/>
      <c r="S172" s="16" t="s">
        <v>71</v>
      </c>
      <c r="T172" s="8">
        <v>13</v>
      </c>
      <c r="U172" s="343"/>
      <c r="V172" s="343"/>
      <c r="W172" s="343"/>
      <c r="X172" s="343"/>
      <c r="Y172" s="343"/>
      <c r="Z172" s="343"/>
      <c r="AA172" s="343"/>
      <c r="AB172" s="343"/>
      <c r="AC172" s="343"/>
      <c r="AD172" s="343"/>
      <c r="AE172" s="343"/>
      <c r="AF172" s="343"/>
      <c r="AG172" s="343"/>
      <c r="AH172" s="367"/>
      <c r="AI172" s="287"/>
      <c r="AJ172" s="343"/>
      <c r="AK172" s="345"/>
      <c r="AL172" s="16" t="s">
        <v>71</v>
      </c>
    </row>
    <row r="173" spans="1:38" s="22" customFormat="1" ht="12.75" customHeight="1" x14ac:dyDescent="0.2">
      <c r="A173" s="8">
        <v>14</v>
      </c>
      <c r="B173" s="343"/>
      <c r="C173" s="343"/>
      <c r="D173" s="343"/>
      <c r="E173" s="343"/>
      <c r="F173" s="345"/>
      <c r="G173" s="438"/>
      <c r="H173" s="287"/>
      <c r="I173" s="439"/>
      <c r="J173" s="364">
        <f t="shared" si="20"/>
        <v>0</v>
      </c>
      <c r="K173" s="363">
        <f t="shared" si="21"/>
        <v>0</v>
      </c>
      <c r="L173" s="343"/>
      <c r="M173" s="343"/>
      <c r="N173" s="343"/>
      <c r="O173" s="367"/>
      <c r="P173" s="344"/>
      <c r="Q173" s="343"/>
      <c r="R173" s="345"/>
      <c r="S173" s="16" t="s">
        <v>72</v>
      </c>
      <c r="T173" s="8">
        <v>14</v>
      </c>
      <c r="U173" s="343"/>
      <c r="V173" s="343"/>
      <c r="W173" s="343"/>
      <c r="X173" s="343"/>
      <c r="Y173" s="343"/>
      <c r="Z173" s="343"/>
      <c r="AA173" s="343"/>
      <c r="AB173" s="343"/>
      <c r="AC173" s="343"/>
      <c r="AD173" s="343"/>
      <c r="AE173" s="343"/>
      <c r="AF173" s="343"/>
      <c r="AG173" s="343"/>
      <c r="AH173" s="367"/>
      <c r="AI173" s="287"/>
      <c r="AJ173" s="343"/>
      <c r="AK173" s="345"/>
      <c r="AL173" s="16" t="s">
        <v>72</v>
      </c>
    </row>
    <row r="174" spans="1:38" s="22" customFormat="1" ht="12.75" customHeight="1" x14ac:dyDescent="0.2">
      <c r="A174" s="8">
        <v>15</v>
      </c>
      <c r="B174" s="343"/>
      <c r="C174" s="343"/>
      <c r="D174" s="343"/>
      <c r="E174" s="343"/>
      <c r="F174" s="345"/>
      <c r="G174" s="438"/>
      <c r="H174" s="287"/>
      <c r="I174" s="439"/>
      <c r="J174" s="364">
        <f t="shared" si="20"/>
        <v>0</v>
      </c>
      <c r="K174" s="363">
        <f t="shared" si="21"/>
        <v>0</v>
      </c>
      <c r="L174" s="343"/>
      <c r="M174" s="343"/>
      <c r="N174" s="343"/>
      <c r="O174" s="367"/>
      <c r="P174" s="344"/>
      <c r="Q174" s="343"/>
      <c r="R174" s="345"/>
      <c r="S174" s="16" t="s">
        <v>73</v>
      </c>
      <c r="T174" s="8">
        <v>15</v>
      </c>
      <c r="U174" s="343"/>
      <c r="V174" s="343"/>
      <c r="W174" s="343"/>
      <c r="X174" s="343"/>
      <c r="Y174" s="343"/>
      <c r="Z174" s="343"/>
      <c r="AA174" s="343"/>
      <c r="AB174" s="343"/>
      <c r="AC174" s="343"/>
      <c r="AD174" s="343"/>
      <c r="AE174" s="343"/>
      <c r="AF174" s="343"/>
      <c r="AG174" s="343"/>
      <c r="AH174" s="367"/>
      <c r="AI174" s="287"/>
      <c r="AJ174" s="343"/>
      <c r="AK174" s="345"/>
      <c r="AL174" s="16" t="s">
        <v>73</v>
      </c>
    </row>
    <row r="175" spans="1:38" s="22" customFormat="1" ht="12.75" customHeight="1" x14ac:dyDescent="0.2">
      <c r="A175" s="8">
        <v>16</v>
      </c>
      <c r="B175" s="343"/>
      <c r="C175" s="343"/>
      <c r="D175" s="343"/>
      <c r="E175" s="343"/>
      <c r="F175" s="345"/>
      <c r="G175" s="438"/>
      <c r="H175" s="287"/>
      <c r="I175" s="439"/>
      <c r="J175" s="364">
        <f t="shared" si="20"/>
        <v>0</v>
      </c>
      <c r="K175" s="363">
        <f t="shared" si="21"/>
        <v>0</v>
      </c>
      <c r="L175" s="343"/>
      <c r="M175" s="343"/>
      <c r="N175" s="343"/>
      <c r="O175" s="367"/>
      <c r="P175" s="344"/>
      <c r="Q175" s="343"/>
      <c r="R175" s="345"/>
      <c r="S175" s="16" t="s">
        <v>74</v>
      </c>
      <c r="T175" s="8">
        <v>16</v>
      </c>
      <c r="U175" s="343"/>
      <c r="V175" s="343"/>
      <c r="W175" s="343"/>
      <c r="X175" s="343"/>
      <c r="Y175" s="343"/>
      <c r="Z175" s="343"/>
      <c r="AA175" s="343"/>
      <c r="AB175" s="343"/>
      <c r="AC175" s="343"/>
      <c r="AD175" s="343"/>
      <c r="AE175" s="343"/>
      <c r="AF175" s="343"/>
      <c r="AG175" s="343"/>
      <c r="AH175" s="367"/>
      <c r="AI175" s="287"/>
      <c r="AJ175" s="343"/>
      <c r="AK175" s="345"/>
      <c r="AL175" s="16" t="s">
        <v>74</v>
      </c>
    </row>
    <row r="176" spans="1:38" s="22" customFormat="1" ht="12.75" customHeight="1" x14ac:dyDescent="0.2">
      <c r="A176" s="8">
        <v>17</v>
      </c>
      <c r="B176" s="343"/>
      <c r="C176" s="343"/>
      <c r="D176" s="343"/>
      <c r="E176" s="343"/>
      <c r="F176" s="345"/>
      <c r="G176" s="438"/>
      <c r="H176" s="287"/>
      <c r="I176" s="439"/>
      <c r="J176" s="364">
        <f t="shared" si="20"/>
        <v>0</v>
      </c>
      <c r="K176" s="363">
        <f t="shared" si="21"/>
        <v>0</v>
      </c>
      <c r="L176" s="343"/>
      <c r="M176" s="343"/>
      <c r="N176" s="343"/>
      <c r="O176" s="367"/>
      <c r="P176" s="344"/>
      <c r="Q176" s="343"/>
      <c r="R176" s="345"/>
      <c r="S176" s="16" t="s">
        <v>75</v>
      </c>
      <c r="T176" s="8">
        <v>17</v>
      </c>
      <c r="U176" s="343"/>
      <c r="V176" s="343"/>
      <c r="W176" s="343"/>
      <c r="X176" s="343"/>
      <c r="Y176" s="343"/>
      <c r="Z176" s="343"/>
      <c r="AA176" s="343"/>
      <c r="AB176" s="343"/>
      <c r="AC176" s="343"/>
      <c r="AD176" s="343"/>
      <c r="AE176" s="343"/>
      <c r="AF176" s="343"/>
      <c r="AG176" s="343"/>
      <c r="AH176" s="367"/>
      <c r="AI176" s="287"/>
      <c r="AJ176" s="343"/>
      <c r="AK176" s="345"/>
      <c r="AL176" s="16" t="s">
        <v>75</v>
      </c>
    </row>
    <row r="177" spans="1:38" s="22" customFormat="1" ht="12.75" customHeight="1" x14ac:dyDescent="0.2">
      <c r="A177" s="8">
        <v>18</v>
      </c>
      <c r="B177" s="343"/>
      <c r="C177" s="343"/>
      <c r="D177" s="343"/>
      <c r="E177" s="343"/>
      <c r="F177" s="345"/>
      <c r="G177" s="438"/>
      <c r="H177" s="287"/>
      <c r="I177" s="439"/>
      <c r="J177" s="364">
        <f t="shared" si="20"/>
        <v>0</v>
      </c>
      <c r="K177" s="363">
        <f t="shared" si="21"/>
        <v>0</v>
      </c>
      <c r="L177" s="343"/>
      <c r="M177" s="343"/>
      <c r="N177" s="343"/>
      <c r="O177" s="367"/>
      <c r="P177" s="344"/>
      <c r="Q177" s="343"/>
      <c r="R177" s="345"/>
      <c r="S177" s="16" t="s">
        <v>76</v>
      </c>
      <c r="T177" s="8">
        <v>18</v>
      </c>
      <c r="U177" s="343"/>
      <c r="V177" s="343"/>
      <c r="W177" s="343"/>
      <c r="X177" s="343"/>
      <c r="Y177" s="343"/>
      <c r="Z177" s="343"/>
      <c r="AA177" s="343"/>
      <c r="AB177" s="343"/>
      <c r="AC177" s="343"/>
      <c r="AD177" s="343"/>
      <c r="AE177" s="343"/>
      <c r="AF177" s="343"/>
      <c r="AG177" s="343"/>
      <c r="AH177" s="367"/>
      <c r="AI177" s="287"/>
      <c r="AJ177" s="343"/>
      <c r="AK177" s="345"/>
      <c r="AL177" s="16" t="s">
        <v>76</v>
      </c>
    </row>
    <row r="178" spans="1:38" s="22" customFormat="1" ht="12.75" customHeight="1" x14ac:dyDescent="0.2">
      <c r="A178" s="8">
        <v>19</v>
      </c>
      <c r="B178" s="343"/>
      <c r="C178" s="343"/>
      <c r="D178" s="343"/>
      <c r="E178" s="343"/>
      <c r="F178" s="345"/>
      <c r="G178" s="438"/>
      <c r="H178" s="287"/>
      <c r="I178" s="439"/>
      <c r="J178" s="364">
        <f t="shared" si="20"/>
        <v>0</v>
      </c>
      <c r="K178" s="363">
        <f t="shared" si="21"/>
        <v>0</v>
      </c>
      <c r="L178" s="343"/>
      <c r="M178" s="343"/>
      <c r="N178" s="343"/>
      <c r="O178" s="367"/>
      <c r="P178" s="344"/>
      <c r="Q178" s="343"/>
      <c r="R178" s="345"/>
      <c r="S178" s="16" t="s">
        <v>77</v>
      </c>
      <c r="T178" s="8">
        <v>19</v>
      </c>
      <c r="U178" s="343"/>
      <c r="V178" s="343"/>
      <c r="W178" s="343"/>
      <c r="X178" s="343"/>
      <c r="Y178" s="343"/>
      <c r="Z178" s="343"/>
      <c r="AA178" s="343"/>
      <c r="AB178" s="343"/>
      <c r="AC178" s="343"/>
      <c r="AD178" s="343"/>
      <c r="AE178" s="343"/>
      <c r="AF178" s="343"/>
      <c r="AG178" s="343"/>
      <c r="AH178" s="367"/>
      <c r="AI178" s="287"/>
      <c r="AJ178" s="343"/>
      <c r="AK178" s="345"/>
      <c r="AL178" s="16" t="s">
        <v>77</v>
      </c>
    </row>
    <row r="179" spans="1:38" s="22" customFormat="1" ht="12.75" customHeight="1" x14ac:dyDescent="0.2">
      <c r="A179" s="8">
        <v>20</v>
      </c>
      <c r="B179" s="343"/>
      <c r="C179" s="343"/>
      <c r="D179" s="343"/>
      <c r="E179" s="343"/>
      <c r="F179" s="345"/>
      <c r="G179" s="438"/>
      <c r="H179" s="287"/>
      <c r="I179" s="439"/>
      <c r="J179" s="364">
        <f t="shared" si="20"/>
        <v>0</v>
      </c>
      <c r="K179" s="363">
        <f t="shared" si="21"/>
        <v>0</v>
      </c>
      <c r="L179" s="343"/>
      <c r="M179" s="343"/>
      <c r="N179" s="343"/>
      <c r="O179" s="367"/>
      <c r="P179" s="344"/>
      <c r="Q179" s="343"/>
      <c r="R179" s="345"/>
      <c r="S179" s="16" t="s">
        <v>78</v>
      </c>
      <c r="T179" s="8">
        <v>20</v>
      </c>
      <c r="U179" s="343"/>
      <c r="V179" s="343"/>
      <c r="W179" s="343"/>
      <c r="X179" s="343"/>
      <c r="Y179" s="343"/>
      <c r="Z179" s="343"/>
      <c r="AA179" s="343"/>
      <c r="AB179" s="343"/>
      <c r="AC179" s="343"/>
      <c r="AD179" s="343"/>
      <c r="AE179" s="343"/>
      <c r="AF179" s="343"/>
      <c r="AG179" s="343"/>
      <c r="AH179" s="367"/>
      <c r="AI179" s="287"/>
      <c r="AJ179" s="343"/>
      <c r="AK179" s="345"/>
      <c r="AL179" s="16" t="s">
        <v>78</v>
      </c>
    </row>
    <row r="180" spans="1:38" s="22" customFormat="1" ht="12.75" customHeight="1" x14ac:dyDescent="0.2">
      <c r="A180" s="8">
        <v>21</v>
      </c>
      <c r="B180" s="343"/>
      <c r="C180" s="343"/>
      <c r="D180" s="343"/>
      <c r="E180" s="343"/>
      <c r="F180" s="345"/>
      <c r="G180" s="438"/>
      <c r="H180" s="287"/>
      <c r="I180" s="439"/>
      <c r="J180" s="364">
        <f t="shared" si="20"/>
        <v>0</v>
      </c>
      <c r="K180" s="363">
        <f t="shared" si="21"/>
        <v>0</v>
      </c>
      <c r="L180" s="343"/>
      <c r="M180" s="343"/>
      <c r="N180" s="343"/>
      <c r="O180" s="367"/>
      <c r="P180" s="344"/>
      <c r="Q180" s="343"/>
      <c r="R180" s="345"/>
      <c r="S180" s="16" t="s">
        <v>79</v>
      </c>
      <c r="T180" s="8">
        <v>21</v>
      </c>
      <c r="U180" s="343"/>
      <c r="V180" s="343"/>
      <c r="W180" s="343"/>
      <c r="X180" s="343"/>
      <c r="Y180" s="343"/>
      <c r="Z180" s="343"/>
      <c r="AA180" s="343"/>
      <c r="AB180" s="343"/>
      <c r="AC180" s="343"/>
      <c r="AD180" s="343"/>
      <c r="AE180" s="343"/>
      <c r="AF180" s="343"/>
      <c r="AG180" s="343"/>
      <c r="AH180" s="367"/>
      <c r="AI180" s="287"/>
      <c r="AJ180" s="343"/>
      <c r="AK180" s="345"/>
      <c r="AL180" s="16" t="s">
        <v>79</v>
      </c>
    </row>
    <row r="181" spans="1:38" s="22" customFormat="1" ht="12.75" customHeight="1" x14ac:dyDescent="0.2">
      <c r="A181" s="8">
        <v>22</v>
      </c>
      <c r="B181" s="343"/>
      <c r="C181" s="343"/>
      <c r="D181" s="343"/>
      <c r="E181" s="343"/>
      <c r="F181" s="345"/>
      <c r="G181" s="438"/>
      <c r="H181" s="287"/>
      <c r="I181" s="439"/>
      <c r="J181" s="364">
        <f t="shared" si="20"/>
        <v>0</v>
      </c>
      <c r="K181" s="363">
        <f t="shared" si="21"/>
        <v>0</v>
      </c>
      <c r="L181" s="343"/>
      <c r="M181" s="343"/>
      <c r="N181" s="343"/>
      <c r="O181" s="367"/>
      <c r="P181" s="344"/>
      <c r="Q181" s="343"/>
      <c r="R181" s="345"/>
      <c r="S181" s="16" t="s">
        <v>80</v>
      </c>
      <c r="T181" s="8">
        <v>22</v>
      </c>
      <c r="U181" s="343"/>
      <c r="V181" s="343"/>
      <c r="W181" s="343"/>
      <c r="X181" s="343"/>
      <c r="Y181" s="343"/>
      <c r="Z181" s="343"/>
      <c r="AA181" s="343"/>
      <c r="AB181" s="343"/>
      <c r="AC181" s="343"/>
      <c r="AD181" s="343"/>
      <c r="AE181" s="343"/>
      <c r="AF181" s="343"/>
      <c r="AG181" s="343"/>
      <c r="AH181" s="367"/>
      <c r="AI181" s="287"/>
      <c r="AJ181" s="343"/>
      <c r="AK181" s="345"/>
      <c r="AL181" s="16" t="s">
        <v>80</v>
      </c>
    </row>
    <row r="182" spans="1:38" s="22" customFormat="1" ht="12.75" customHeight="1" x14ac:dyDescent="0.2">
      <c r="A182" s="8">
        <v>23</v>
      </c>
      <c r="B182" s="343"/>
      <c r="C182" s="343"/>
      <c r="D182" s="343"/>
      <c r="E182" s="343"/>
      <c r="F182" s="345"/>
      <c r="G182" s="438"/>
      <c r="H182" s="287"/>
      <c r="I182" s="439"/>
      <c r="J182" s="364">
        <f t="shared" si="20"/>
        <v>0</v>
      </c>
      <c r="K182" s="363">
        <f t="shared" si="21"/>
        <v>0</v>
      </c>
      <c r="L182" s="343"/>
      <c r="M182" s="343"/>
      <c r="N182" s="343"/>
      <c r="O182" s="367"/>
      <c r="P182" s="344"/>
      <c r="Q182" s="343"/>
      <c r="R182" s="345"/>
      <c r="S182" s="16" t="s">
        <v>81</v>
      </c>
      <c r="T182" s="8">
        <v>23</v>
      </c>
      <c r="U182" s="343"/>
      <c r="V182" s="343"/>
      <c r="W182" s="343"/>
      <c r="X182" s="343"/>
      <c r="Y182" s="343"/>
      <c r="Z182" s="343"/>
      <c r="AA182" s="343"/>
      <c r="AB182" s="343"/>
      <c r="AC182" s="343"/>
      <c r="AD182" s="343"/>
      <c r="AE182" s="343"/>
      <c r="AF182" s="343"/>
      <c r="AG182" s="343"/>
      <c r="AH182" s="367"/>
      <c r="AI182" s="287"/>
      <c r="AJ182" s="343"/>
      <c r="AK182" s="345"/>
      <c r="AL182" s="16" t="s">
        <v>81</v>
      </c>
    </row>
    <row r="183" spans="1:38" s="22" customFormat="1" ht="12.75" customHeight="1" x14ac:dyDescent="0.2">
      <c r="A183" s="8">
        <v>24</v>
      </c>
      <c r="B183" s="343"/>
      <c r="C183" s="343"/>
      <c r="D183" s="343"/>
      <c r="E183" s="343"/>
      <c r="F183" s="345"/>
      <c r="G183" s="438"/>
      <c r="H183" s="287"/>
      <c r="I183" s="439"/>
      <c r="J183" s="364">
        <f t="shared" si="20"/>
        <v>0</v>
      </c>
      <c r="K183" s="363">
        <f t="shared" si="21"/>
        <v>0</v>
      </c>
      <c r="L183" s="343"/>
      <c r="M183" s="343"/>
      <c r="N183" s="343"/>
      <c r="O183" s="367"/>
      <c r="P183" s="344"/>
      <c r="Q183" s="343"/>
      <c r="R183" s="345"/>
      <c r="S183" s="16" t="s">
        <v>82</v>
      </c>
      <c r="T183" s="8">
        <v>24</v>
      </c>
      <c r="U183" s="343"/>
      <c r="V183" s="343"/>
      <c r="W183" s="343"/>
      <c r="X183" s="343"/>
      <c r="Y183" s="343"/>
      <c r="Z183" s="343"/>
      <c r="AA183" s="343"/>
      <c r="AB183" s="343"/>
      <c r="AC183" s="343"/>
      <c r="AD183" s="343"/>
      <c r="AE183" s="343"/>
      <c r="AF183" s="343"/>
      <c r="AG183" s="343"/>
      <c r="AH183" s="367"/>
      <c r="AI183" s="287"/>
      <c r="AJ183" s="343"/>
      <c r="AK183" s="345"/>
      <c r="AL183" s="16" t="s">
        <v>82</v>
      </c>
    </row>
    <row r="184" spans="1:38" s="22" customFormat="1" ht="12.75" customHeight="1" x14ac:dyDescent="0.2">
      <c r="A184" s="8">
        <v>25</v>
      </c>
      <c r="B184" s="343"/>
      <c r="C184" s="343"/>
      <c r="D184" s="343"/>
      <c r="E184" s="343"/>
      <c r="F184" s="345"/>
      <c r="G184" s="438"/>
      <c r="H184" s="287"/>
      <c r="I184" s="439"/>
      <c r="J184" s="364">
        <f t="shared" si="20"/>
        <v>0</v>
      </c>
      <c r="K184" s="363">
        <f t="shared" si="21"/>
        <v>0</v>
      </c>
      <c r="L184" s="343"/>
      <c r="M184" s="343"/>
      <c r="N184" s="343"/>
      <c r="O184" s="367"/>
      <c r="P184" s="344"/>
      <c r="Q184" s="343"/>
      <c r="R184" s="345"/>
      <c r="S184" s="16" t="s">
        <v>83</v>
      </c>
      <c r="T184" s="8">
        <v>25</v>
      </c>
      <c r="U184" s="343"/>
      <c r="V184" s="343"/>
      <c r="W184" s="343"/>
      <c r="X184" s="343"/>
      <c r="Y184" s="343"/>
      <c r="Z184" s="343"/>
      <c r="AA184" s="343"/>
      <c r="AB184" s="343"/>
      <c r="AC184" s="343"/>
      <c r="AD184" s="343"/>
      <c r="AE184" s="343"/>
      <c r="AF184" s="343"/>
      <c r="AG184" s="343"/>
      <c r="AH184" s="367"/>
      <c r="AI184" s="287"/>
      <c r="AJ184" s="343"/>
      <c r="AK184" s="345"/>
      <c r="AL184" s="16" t="s">
        <v>83</v>
      </c>
    </row>
    <row r="185" spans="1:38" s="22" customFormat="1" ht="12.75" customHeight="1" x14ac:dyDescent="0.2">
      <c r="A185" s="8">
        <v>26</v>
      </c>
      <c r="B185" s="343"/>
      <c r="C185" s="343"/>
      <c r="D185" s="343"/>
      <c r="E185" s="343"/>
      <c r="F185" s="345"/>
      <c r="G185" s="438"/>
      <c r="H185" s="287"/>
      <c r="I185" s="439"/>
      <c r="J185" s="364">
        <f t="shared" si="20"/>
        <v>0</v>
      </c>
      <c r="K185" s="363">
        <f t="shared" si="21"/>
        <v>0</v>
      </c>
      <c r="L185" s="343"/>
      <c r="M185" s="343"/>
      <c r="N185" s="343"/>
      <c r="O185" s="367"/>
      <c r="P185" s="344"/>
      <c r="Q185" s="343"/>
      <c r="R185" s="345"/>
      <c r="S185" s="16" t="s">
        <v>84</v>
      </c>
      <c r="T185" s="8">
        <v>26</v>
      </c>
      <c r="U185" s="343"/>
      <c r="V185" s="343"/>
      <c r="W185" s="343"/>
      <c r="X185" s="343"/>
      <c r="Y185" s="343"/>
      <c r="Z185" s="343"/>
      <c r="AA185" s="343"/>
      <c r="AB185" s="343"/>
      <c r="AC185" s="343"/>
      <c r="AD185" s="343"/>
      <c r="AE185" s="343"/>
      <c r="AF185" s="343"/>
      <c r="AG185" s="343"/>
      <c r="AH185" s="367"/>
      <c r="AI185" s="287"/>
      <c r="AJ185" s="343"/>
      <c r="AK185" s="345"/>
      <c r="AL185" s="16" t="s">
        <v>84</v>
      </c>
    </row>
    <row r="186" spans="1:38" s="22" customFormat="1" ht="12.75" customHeight="1" x14ac:dyDescent="0.2">
      <c r="A186" s="8">
        <v>27</v>
      </c>
      <c r="B186" s="343"/>
      <c r="C186" s="343"/>
      <c r="D186" s="343"/>
      <c r="E186" s="343"/>
      <c r="F186" s="345"/>
      <c r="G186" s="438"/>
      <c r="H186" s="287"/>
      <c r="I186" s="439"/>
      <c r="J186" s="364">
        <f t="shared" si="20"/>
        <v>0</v>
      </c>
      <c r="K186" s="363">
        <f t="shared" si="21"/>
        <v>0</v>
      </c>
      <c r="L186" s="343"/>
      <c r="M186" s="343"/>
      <c r="N186" s="343"/>
      <c r="O186" s="367"/>
      <c r="P186" s="344"/>
      <c r="Q186" s="343"/>
      <c r="R186" s="345"/>
      <c r="S186" s="16" t="s">
        <v>85</v>
      </c>
      <c r="T186" s="8">
        <v>27</v>
      </c>
      <c r="U186" s="343"/>
      <c r="V186" s="343"/>
      <c r="W186" s="343"/>
      <c r="X186" s="343"/>
      <c r="Y186" s="343"/>
      <c r="Z186" s="343"/>
      <c r="AA186" s="343"/>
      <c r="AB186" s="343"/>
      <c r="AC186" s="343"/>
      <c r="AD186" s="343"/>
      <c r="AE186" s="343"/>
      <c r="AF186" s="343"/>
      <c r="AG186" s="343"/>
      <c r="AH186" s="367"/>
      <c r="AI186" s="287"/>
      <c r="AJ186" s="343"/>
      <c r="AK186" s="345"/>
      <c r="AL186" s="16" t="s">
        <v>85</v>
      </c>
    </row>
    <row r="187" spans="1:38" s="22" customFormat="1" ht="12.75" customHeight="1" x14ac:dyDescent="0.2">
      <c r="A187" s="8">
        <v>28</v>
      </c>
      <c r="B187" s="343"/>
      <c r="C187" s="343"/>
      <c r="D187" s="343"/>
      <c r="E187" s="343"/>
      <c r="F187" s="345"/>
      <c r="G187" s="438"/>
      <c r="H187" s="287"/>
      <c r="I187" s="439"/>
      <c r="J187" s="364">
        <f t="shared" si="20"/>
        <v>0</v>
      </c>
      <c r="K187" s="363">
        <f t="shared" si="21"/>
        <v>0</v>
      </c>
      <c r="L187" s="343"/>
      <c r="M187" s="343"/>
      <c r="N187" s="343"/>
      <c r="O187" s="367"/>
      <c r="P187" s="344"/>
      <c r="Q187" s="343"/>
      <c r="R187" s="345"/>
      <c r="S187" s="16" t="s">
        <v>86</v>
      </c>
      <c r="T187" s="8">
        <v>28</v>
      </c>
      <c r="U187" s="343"/>
      <c r="V187" s="343"/>
      <c r="W187" s="343"/>
      <c r="X187" s="343"/>
      <c r="Y187" s="343"/>
      <c r="Z187" s="343"/>
      <c r="AA187" s="343"/>
      <c r="AB187" s="343"/>
      <c r="AC187" s="343"/>
      <c r="AD187" s="343"/>
      <c r="AE187" s="343"/>
      <c r="AF187" s="343"/>
      <c r="AG187" s="343"/>
      <c r="AH187" s="367"/>
      <c r="AI187" s="287"/>
      <c r="AJ187" s="343"/>
      <c r="AK187" s="345"/>
      <c r="AL187" s="16" t="s">
        <v>86</v>
      </c>
    </row>
    <row r="188" spans="1:38" s="22" customFormat="1" ht="12.75" customHeight="1" x14ac:dyDescent="0.2">
      <c r="A188" s="8">
        <v>29</v>
      </c>
      <c r="B188" s="343"/>
      <c r="C188" s="343"/>
      <c r="D188" s="343"/>
      <c r="E188" s="343"/>
      <c r="F188" s="345"/>
      <c r="G188" s="438"/>
      <c r="H188" s="287"/>
      <c r="I188" s="439"/>
      <c r="J188" s="364">
        <f t="shared" si="20"/>
        <v>0</v>
      </c>
      <c r="K188" s="363">
        <f t="shared" si="21"/>
        <v>0</v>
      </c>
      <c r="L188" s="343"/>
      <c r="M188" s="343"/>
      <c r="N188" s="343"/>
      <c r="O188" s="367"/>
      <c r="P188" s="344"/>
      <c r="Q188" s="343"/>
      <c r="R188" s="345"/>
      <c r="S188" s="16" t="s">
        <v>87</v>
      </c>
      <c r="T188" s="8">
        <v>29</v>
      </c>
      <c r="U188" s="343"/>
      <c r="V188" s="343"/>
      <c r="W188" s="343"/>
      <c r="X188" s="347"/>
      <c r="Y188" s="343"/>
      <c r="Z188" s="343"/>
      <c r="AA188" s="343"/>
      <c r="AB188" s="343"/>
      <c r="AC188" s="343"/>
      <c r="AD188" s="343"/>
      <c r="AE188" s="343"/>
      <c r="AF188" s="343"/>
      <c r="AG188" s="343"/>
      <c r="AH188" s="367"/>
      <c r="AI188" s="287"/>
      <c r="AJ188" s="343"/>
      <c r="AK188" s="345"/>
      <c r="AL188" s="16" t="s">
        <v>87</v>
      </c>
    </row>
    <row r="189" spans="1:38" s="22" customFormat="1" ht="12.75" customHeight="1" x14ac:dyDescent="0.2">
      <c r="A189" s="8">
        <v>30</v>
      </c>
      <c r="B189" s="343"/>
      <c r="C189" s="343"/>
      <c r="D189" s="343"/>
      <c r="E189" s="343"/>
      <c r="F189" s="345"/>
      <c r="G189" s="442"/>
      <c r="H189" s="287"/>
      <c r="I189" s="439"/>
      <c r="J189" s="364">
        <f t="shared" si="20"/>
        <v>0</v>
      </c>
      <c r="K189" s="363">
        <f t="shared" si="21"/>
        <v>0</v>
      </c>
      <c r="L189" s="343"/>
      <c r="M189" s="343"/>
      <c r="N189" s="343"/>
      <c r="O189" s="367"/>
      <c r="P189" s="344"/>
      <c r="Q189" s="343"/>
      <c r="R189" s="345"/>
      <c r="S189" s="16" t="s">
        <v>88</v>
      </c>
      <c r="T189" s="8">
        <v>30</v>
      </c>
      <c r="U189" s="343"/>
      <c r="V189" s="343"/>
      <c r="W189" s="343"/>
      <c r="X189" s="343"/>
      <c r="Y189" s="343"/>
      <c r="Z189" s="343"/>
      <c r="AA189" s="343"/>
      <c r="AB189" s="343"/>
      <c r="AC189" s="343"/>
      <c r="AD189" s="343"/>
      <c r="AE189" s="343"/>
      <c r="AF189" s="343"/>
      <c r="AG189" s="343"/>
      <c r="AH189" s="367"/>
      <c r="AI189" s="287"/>
      <c r="AJ189" s="343"/>
      <c r="AK189" s="345"/>
      <c r="AL189" s="16" t="s">
        <v>88</v>
      </c>
    </row>
    <row r="190" spans="1:38" s="22" customFormat="1" ht="12.75" customHeight="1" x14ac:dyDescent="0.2">
      <c r="A190" s="19">
        <v>31</v>
      </c>
      <c r="B190" s="349"/>
      <c r="C190" s="349"/>
      <c r="D190" s="349"/>
      <c r="E190" s="349"/>
      <c r="F190" s="351"/>
      <c r="G190" s="443"/>
      <c r="H190" s="289"/>
      <c r="I190" s="444"/>
      <c r="J190" s="445">
        <f t="shared" si="20"/>
        <v>0</v>
      </c>
      <c r="K190" s="365">
        <f t="shared" si="21"/>
        <v>0</v>
      </c>
      <c r="L190" s="349"/>
      <c r="M190" s="349"/>
      <c r="N190" s="349"/>
      <c r="O190" s="369"/>
      <c r="P190" s="350"/>
      <c r="Q190" s="349"/>
      <c r="R190" s="351"/>
      <c r="S190" s="20" t="s">
        <v>89</v>
      </c>
      <c r="T190" s="19">
        <v>31</v>
      </c>
      <c r="U190" s="349"/>
      <c r="V190" s="349"/>
      <c r="W190" s="349"/>
      <c r="X190" s="349"/>
      <c r="Y190" s="349"/>
      <c r="Z190" s="349"/>
      <c r="AA190" s="349"/>
      <c r="AB190" s="349"/>
      <c r="AC190" s="349"/>
      <c r="AD190" s="349"/>
      <c r="AE190" s="349"/>
      <c r="AF190" s="349"/>
      <c r="AG190" s="349"/>
      <c r="AH190" s="369"/>
      <c r="AI190" s="289"/>
      <c r="AJ190" s="349"/>
      <c r="AK190" s="351"/>
      <c r="AL190" s="20" t="s">
        <v>89</v>
      </c>
    </row>
    <row r="191" spans="1:38" s="297" customFormat="1" ht="12.75" customHeight="1" thickBot="1" x14ac:dyDescent="0.25">
      <c r="A191" s="302"/>
      <c r="B191" s="383">
        <f>SUM(B159:B190)</f>
        <v>0</v>
      </c>
      <c r="C191" s="383">
        <f>SUM(C159:C190)</f>
        <v>0</v>
      </c>
      <c r="D191" s="383">
        <f>SUM(D159:D190)</f>
        <v>0</v>
      </c>
      <c r="E191" s="384">
        <f>SUM(E159:E190)</f>
        <v>0</v>
      </c>
      <c r="F191" s="385">
        <f>SUM(F159:F190)</f>
        <v>0</v>
      </c>
      <c r="G191" s="303"/>
      <c r="H191" s="303" t="s">
        <v>90</v>
      </c>
      <c r="I191" s="315">
        <f>COUNTA(I160:I190)</f>
        <v>0</v>
      </c>
      <c r="J191" s="383">
        <f t="shared" ref="J191:R191" si="22">SUM(J159:J190)</f>
        <v>0</v>
      </c>
      <c r="K191" s="383">
        <f t="shared" si="22"/>
        <v>0</v>
      </c>
      <c r="L191" s="383">
        <f t="shared" si="22"/>
        <v>0</v>
      </c>
      <c r="M191" s="383">
        <f t="shared" si="22"/>
        <v>0</v>
      </c>
      <c r="N191" s="383">
        <f t="shared" si="22"/>
        <v>0</v>
      </c>
      <c r="O191" s="384">
        <f t="shared" si="22"/>
        <v>0</v>
      </c>
      <c r="P191" s="384">
        <f t="shared" si="22"/>
        <v>0</v>
      </c>
      <c r="Q191" s="383">
        <f t="shared" si="22"/>
        <v>0</v>
      </c>
      <c r="R191" s="386">
        <f t="shared" si="22"/>
        <v>0</v>
      </c>
      <c r="S191" s="304"/>
      <c r="T191" s="302"/>
      <c r="U191" s="383">
        <f t="shared" ref="U191:AH191" si="23">SUM(U159:U190)</f>
        <v>0</v>
      </c>
      <c r="V191" s="383">
        <f t="shared" si="23"/>
        <v>0</v>
      </c>
      <c r="W191" s="383">
        <f t="shared" si="23"/>
        <v>0</v>
      </c>
      <c r="X191" s="383">
        <f t="shared" si="23"/>
        <v>0</v>
      </c>
      <c r="Y191" s="383">
        <f t="shared" si="23"/>
        <v>0</v>
      </c>
      <c r="Z191" s="383">
        <f t="shared" si="23"/>
        <v>0</v>
      </c>
      <c r="AA191" s="383">
        <f t="shared" si="23"/>
        <v>0</v>
      </c>
      <c r="AB191" s="383">
        <f t="shared" si="23"/>
        <v>0</v>
      </c>
      <c r="AC191" s="383">
        <f t="shared" si="23"/>
        <v>0</v>
      </c>
      <c r="AD191" s="383">
        <f t="shared" si="23"/>
        <v>0</v>
      </c>
      <c r="AE191" s="383">
        <f t="shared" si="23"/>
        <v>0</v>
      </c>
      <c r="AF191" s="383">
        <f t="shared" si="23"/>
        <v>0</v>
      </c>
      <c r="AG191" s="383">
        <f t="shared" si="23"/>
        <v>0</v>
      </c>
      <c r="AH191" s="385">
        <f t="shared" si="23"/>
        <v>0</v>
      </c>
      <c r="AI191" s="305"/>
      <c r="AJ191" s="383">
        <f>SUM(AJ159:AJ190)</f>
        <v>0</v>
      </c>
      <c r="AK191" s="386">
        <f>SUM(AK159:AK190)</f>
        <v>0</v>
      </c>
      <c r="AL191" s="304"/>
    </row>
    <row r="192" spans="1:38" s="52" customFormat="1" ht="12.75" customHeight="1" thickTop="1" x14ac:dyDescent="0.2">
      <c r="A192" s="191"/>
      <c r="B192" s="191"/>
      <c r="C192" s="191"/>
      <c r="D192" s="191"/>
      <c r="E192" s="191"/>
      <c r="F192" s="191"/>
      <c r="G192" s="284"/>
      <c r="H192" s="284"/>
      <c r="I192" s="284"/>
      <c r="J192" s="191"/>
      <c r="K192" s="191"/>
      <c r="L192" s="191"/>
      <c r="M192" s="191"/>
      <c r="N192" s="191"/>
      <c r="O192" s="191"/>
      <c r="P192" s="191"/>
      <c r="Q192" s="191"/>
      <c r="R192" s="191"/>
      <c r="S192" s="54"/>
      <c r="T192" s="191"/>
      <c r="U192" s="191"/>
      <c r="V192" s="191"/>
      <c r="W192" s="191"/>
      <c r="X192" s="191"/>
      <c r="Y192" s="191"/>
      <c r="Z192" s="191"/>
      <c r="AA192" s="191"/>
      <c r="AB192" s="191"/>
      <c r="AC192" s="191"/>
      <c r="AD192" s="191"/>
      <c r="AE192" s="191"/>
      <c r="AF192" s="191"/>
      <c r="AG192" s="191"/>
      <c r="AH192" s="191"/>
      <c r="AI192" s="191"/>
      <c r="AJ192" s="191"/>
      <c r="AK192" s="191"/>
      <c r="AL192" s="54"/>
    </row>
    <row r="193" spans="1:38" s="52" customFormat="1" ht="12.75" customHeight="1" x14ac:dyDescent="0.2">
      <c r="A193" s="191"/>
      <c r="B193" s="191"/>
      <c r="C193" s="191"/>
      <c r="D193" s="191"/>
      <c r="E193" s="191"/>
      <c r="F193" s="191"/>
      <c r="G193" s="284"/>
      <c r="H193" s="284"/>
      <c r="I193" s="284"/>
      <c r="J193" s="191"/>
      <c r="K193" s="191"/>
      <c r="L193" s="191"/>
      <c r="M193" s="191"/>
      <c r="N193" s="191"/>
      <c r="O193" s="191"/>
      <c r="P193" s="191"/>
      <c r="Q193" s="191"/>
      <c r="R193" s="191"/>
      <c r="S193" s="54"/>
      <c r="T193" s="191"/>
      <c r="U193" s="191"/>
      <c r="V193" s="191"/>
      <c r="W193" s="191"/>
      <c r="X193" s="191"/>
      <c r="Y193" s="191"/>
      <c r="Z193" s="191"/>
      <c r="AA193" s="191"/>
      <c r="AB193" s="191"/>
      <c r="AC193" s="191"/>
      <c r="AD193" s="191"/>
      <c r="AE193" s="191"/>
      <c r="AF193" s="191"/>
      <c r="AG193" s="191"/>
      <c r="AH193" s="191"/>
      <c r="AI193" s="191"/>
      <c r="AJ193" s="191"/>
      <c r="AK193" s="191"/>
      <c r="AL193" s="54"/>
    </row>
    <row r="194" spans="1:38" ht="12.75" customHeight="1" x14ac:dyDescent="0.2">
      <c r="A194" s="22"/>
      <c r="B194" s="22"/>
      <c r="C194" s="22"/>
      <c r="D194" s="22"/>
      <c r="E194" s="22"/>
      <c r="F194" s="22"/>
      <c r="G194" s="483" t="str">
        <f>$G$10</f>
        <v>UNITED STEELWORKERS - LOCAL UNION</v>
      </c>
      <c r="H194" s="483"/>
      <c r="I194" s="483"/>
      <c r="J194" s="11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11" t="str">
        <f>$AA$10</f>
        <v>FINANCIAL SECRETARY'S CASH BOOK</v>
      </c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</row>
    <row r="195" spans="1:38" ht="12.75" customHeight="1" x14ac:dyDescent="0.2">
      <c r="A195" s="22"/>
      <c r="B195" s="137" t="str">
        <f>$B$11</f>
        <v>Month</v>
      </c>
      <c r="C195" s="73" t="str">
        <f>$C$11</f>
        <v>JANUARY</v>
      </c>
      <c r="D195" s="137" t="str">
        <f>$D$11</f>
        <v>Year</v>
      </c>
      <c r="E195" s="44">
        <f>$E$11</f>
        <v>0</v>
      </c>
      <c r="F195" s="22"/>
      <c r="G195" s="31"/>
      <c r="H195" s="22"/>
      <c r="I195" s="5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137"/>
      <c r="AJ195" s="73" t="str">
        <f>$C$11</f>
        <v>JANUARY</v>
      </c>
      <c r="AK195" s="44">
        <f>$E$11</f>
        <v>0</v>
      </c>
    </row>
    <row r="196" spans="1:38" ht="12.75" customHeight="1" x14ac:dyDescent="0.2">
      <c r="A196" s="22"/>
      <c r="B196" s="137" t="str">
        <f>$B$12</f>
        <v>Page No.</v>
      </c>
      <c r="C196" s="177">
        <f>C150+1</f>
        <v>5</v>
      </c>
      <c r="D196" s="110"/>
      <c r="E196" s="110"/>
      <c r="F196" s="22"/>
      <c r="G196" s="31"/>
      <c r="H196" s="22"/>
      <c r="I196" s="5" t="s">
        <v>53</v>
      </c>
      <c r="J196" s="22"/>
      <c r="K196" s="22"/>
      <c r="L196" s="5"/>
      <c r="M196" s="22"/>
      <c r="N196" s="22"/>
      <c r="O196" s="22"/>
      <c r="P196" s="33"/>
      <c r="Q196" s="22"/>
      <c r="R196" s="33"/>
      <c r="S196" s="22"/>
      <c r="T196" s="22"/>
      <c r="U196" s="22"/>
      <c r="V196" s="22"/>
      <c r="W196" s="22"/>
      <c r="X196" s="22"/>
      <c r="Y196" s="22"/>
      <c r="Z196" s="22"/>
      <c r="AA196" s="22"/>
      <c r="AB196" s="34" t="s">
        <v>54</v>
      </c>
      <c r="AC196" s="22"/>
      <c r="AD196" s="22"/>
      <c r="AE196" s="22"/>
      <c r="AF196" s="22"/>
      <c r="AG196" s="22"/>
      <c r="AH196" s="22"/>
      <c r="AI196" s="137" t="str">
        <f>$B$12</f>
        <v>Page No.</v>
      </c>
      <c r="AJ196" s="177">
        <f>AJ150+1</f>
        <v>5</v>
      </c>
      <c r="AK196" s="137"/>
      <c r="AL196" s="171"/>
    </row>
    <row r="197" spans="1:38" ht="12.75" customHeight="1" x14ac:dyDescent="0.2">
      <c r="A197" s="3"/>
      <c r="B197" s="3"/>
      <c r="C197" s="3"/>
      <c r="D197" s="3"/>
      <c r="E197" s="3"/>
      <c r="F197" s="3"/>
      <c r="G197" s="35"/>
      <c r="H197" s="3"/>
      <c r="I197" s="5"/>
      <c r="J197" s="3"/>
      <c r="K197" s="3"/>
      <c r="L197" s="22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22"/>
      <c r="AF197" s="3"/>
      <c r="AG197" s="3"/>
      <c r="AH197" s="3"/>
      <c r="AI197" s="3"/>
      <c r="AJ197" s="3"/>
      <c r="AK197" s="3"/>
      <c r="AL197" s="3"/>
    </row>
    <row r="198" spans="1:38" ht="12.75" customHeight="1" x14ac:dyDescent="0.2">
      <c r="A198" s="36"/>
      <c r="B198" s="36"/>
      <c r="C198" s="36"/>
      <c r="D198" s="36"/>
      <c r="E198" s="36"/>
      <c r="F198" s="36"/>
      <c r="G198" s="37"/>
      <c r="H198" s="36"/>
      <c r="I198" s="38"/>
      <c r="J198" s="36"/>
      <c r="K198" s="36"/>
      <c r="L198" s="38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8"/>
      <c r="AF198" s="36"/>
      <c r="AG198" s="36"/>
      <c r="AH198" s="36"/>
      <c r="AI198" s="36"/>
      <c r="AJ198" s="36"/>
      <c r="AK198" s="36"/>
      <c r="AL198" s="36"/>
    </row>
    <row r="199" spans="1:38" customFormat="1" ht="12.75" customHeight="1" x14ac:dyDescent="0.2">
      <c r="A199" s="1"/>
      <c r="B199" s="484" t="s">
        <v>55</v>
      </c>
      <c r="C199" s="473"/>
      <c r="D199" s="473"/>
      <c r="E199" s="473"/>
      <c r="F199" s="474"/>
      <c r="G199" s="21"/>
      <c r="H199" s="2" t="s">
        <v>56</v>
      </c>
      <c r="I199" s="95"/>
      <c r="J199" s="473" t="s">
        <v>255</v>
      </c>
      <c r="K199" s="474"/>
      <c r="L199" s="3"/>
      <c r="M199" s="3"/>
      <c r="N199" s="3"/>
      <c r="O199" s="5" t="s">
        <v>57</v>
      </c>
      <c r="P199" s="3"/>
      <c r="Q199" s="3"/>
      <c r="R199" s="1"/>
      <c r="S199" s="3"/>
      <c r="T199" s="1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13"/>
      <c r="AJ199" s="3"/>
      <c r="AK199" s="1"/>
      <c r="AL199" s="3"/>
    </row>
    <row r="200" spans="1:38" customFormat="1" ht="12.75" customHeight="1" x14ac:dyDescent="0.2">
      <c r="A200" s="1"/>
      <c r="B200" s="3"/>
      <c r="C200" s="3"/>
      <c r="D200" s="3"/>
      <c r="E200" s="188"/>
      <c r="F200" s="1"/>
      <c r="G200" s="21"/>
      <c r="H200" s="13"/>
      <c r="I200" s="96"/>
      <c r="J200" s="3"/>
      <c r="K200" s="1"/>
      <c r="L200" s="3"/>
      <c r="M200" s="3"/>
      <c r="N200" s="3"/>
      <c r="O200" s="3"/>
      <c r="P200" s="3"/>
      <c r="Q200" s="3"/>
      <c r="R200" s="1"/>
      <c r="S200" s="3"/>
      <c r="T200" s="1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13"/>
      <c r="AJ200" s="3"/>
      <c r="AK200" s="1"/>
      <c r="AL200" s="3"/>
    </row>
    <row r="201" spans="1:38" customFormat="1" ht="12.75" customHeight="1" thickBot="1" x14ac:dyDescent="0.25">
      <c r="A201" s="29"/>
      <c r="B201" s="26">
        <v>1</v>
      </c>
      <c r="C201" s="26">
        <v>2</v>
      </c>
      <c r="D201" s="26">
        <v>3</v>
      </c>
      <c r="E201" s="26">
        <v>4</v>
      </c>
      <c r="F201" s="28">
        <v>5</v>
      </c>
      <c r="G201" s="39">
        <v>6</v>
      </c>
      <c r="H201" s="28">
        <v>7</v>
      </c>
      <c r="I201" s="97">
        <v>8</v>
      </c>
      <c r="J201" s="26">
        <v>9</v>
      </c>
      <c r="K201" s="28">
        <v>10</v>
      </c>
      <c r="L201" s="26">
        <v>11</v>
      </c>
      <c r="M201" s="26" t="s">
        <v>1</v>
      </c>
      <c r="N201" s="26">
        <v>12</v>
      </c>
      <c r="O201" s="26">
        <v>13</v>
      </c>
      <c r="P201" s="26">
        <v>14</v>
      </c>
      <c r="Q201" s="26">
        <v>15</v>
      </c>
      <c r="R201" s="28" t="s">
        <v>2</v>
      </c>
      <c r="S201" s="25"/>
      <c r="T201" s="29"/>
      <c r="U201" s="26">
        <v>16</v>
      </c>
      <c r="V201" s="26">
        <v>17</v>
      </c>
      <c r="W201" s="26">
        <v>18</v>
      </c>
      <c r="X201" s="26">
        <v>19</v>
      </c>
      <c r="Y201" s="26">
        <v>20</v>
      </c>
      <c r="Z201" s="26" t="s">
        <v>3</v>
      </c>
      <c r="AA201" s="26">
        <v>21</v>
      </c>
      <c r="AB201" s="26">
        <v>22</v>
      </c>
      <c r="AC201" s="26">
        <v>23</v>
      </c>
      <c r="AD201" s="26">
        <v>24</v>
      </c>
      <c r="AE201" s="26">
        <v>25</v>
      </c>
      <c r="AF201" s="26">
        <v>26</v>
      </c>
      <c r="AG201" s="26">
        <v>27</v>
      </c>
      <c r="AH201" s="26">
        <v>28</v>
      </c>
      <c r="AI201" s="30">
        <v>29</v>
      </c>
      <c r="AJ201" s="26">
        <v>30</v>
      </c>
      <c r="AK201" s="28">
        <v>31</v>
      </c>
      <c r="AL201" s="25"/>
    </row>
    <row r="202" spans="1:38" s="4" customFormat="1" ht="12.75" customHeight="1" thickTop="1" x14ac:dyDescent="0.2">
      <c r="A202" s="1"/>
      <c r="B202" s="84" t="s">
        <v>4</v>
      </c>
      <c r="C202" s="98"/>
      <c r="D202" s="84" t="s">
        <v>5</v>
      </c>
      <c r="E202" s="185" t="s">
        <v>6</v>
      </c>
      <c r="F202" s="83" t="s">
        <v>7</v>
      </c>
      <c r="G202" s="160"/>
      <c r="H202" s="83"/>
      <c r="I202" s="100"/>
      <c r="J202" s="84"/>
      <c r="K202" s="83"/>
      <c r="L202" s="84" t="s">
        <v>237</v>
      </c>
      <c r="M202" s="84"/>
      <c r="N202" s="84" t="s">
        <v>235</v>
      </c>
      <c r="O202" s="101" t="s">
        <v>481</v>
      </c>
      <c r="P202" s="274"/>
      <c r="Q202" s="84" t="s">
        <v>391</v>
      </c>
      <c r="R202" s="83" t="s">
        <v>274</v>
      </c>
      <c r="S202" s="103"/>
      <c r="T202" s="67"/>
      <c r="U202" s="475" t="s">
        <v>256</v>
      </c>
      <c r="V202" s="476"/>
      <c r="W202" s="476"/>
      <c r="X202" s="476"/>
      <c r="Y202" s="477"/>
      <c r="Z202" s="84" t="s">
        <v>10</v>
      </c>
      <c r="AA202" s="84" t="s">
        <v>11</v>
      </c>
      <c r="AB202" s="84" t="s">
        <v>205</v>
      </c>
      <c r="AC202" s="84" t="s">
        <v>12</v>
      </c>
      <c r="AD202" s="84" t="s">
        <v>13</v>
      </c>
      <c r="AE202" s="84" t="s">
        <v>14</v>
      </c>
      <c r="AF202" s="84"/>
      <c r="AG202" s="84"/>
      <c r="AH202" s="101"/>
      <c r="AI202" s="102"/>
      <c r="AJ202" s="84" t="s">
        <v>15</v>
      </c>
      <c r="AK202" s="83" t="s">
        <v>7</v>
      </c>
      <c r="AL202" s="3"/>
    </row>
    <row r="203" spans="1:38" s="4" customFormat="1" ht="12.75" customHeight="1" x14ac:dyDescent="0.2">
      <c r="A203" s="1"/>
      <c r="B203" s="84" t="s">
        <v>8</v>
      </c>
      <c r="C203" s="84" t="s">
        <v>16</v>
      </c>
      <c r="D203" s="84" t="s">
        <v>17</v>
      </c>
      <c r="E203" s="186" t="s">
        <v>8</v>
      </c>
      <c r="F203" s="83" t="s">
        <v>18</v>
      </c>
      <c r="G203" s="160" t="s">
        <v>19</v>
      </c>
      <c r="H203" s="83" t="s">
        <v>20</v>
      </c>
      <c r="I203" s="100" t="s">
        <v>394</v>
      </c>
      <c r="J203" s="84" t="s">
        <v>21</v>
      </c>
      <c r="K203" s="83" t="s">
        <v>22</v>
      </c>
      <c r="L203" s="84" t="s">
        <v>392</v>
      </c>
      <c r="M203" s="84" t="s">
        <v>393</v>
      </c>
      <c r="N203" s="84" t="s">
        <v>262</v>
      </c>
      <c r="O203" s="101" t="s">
        <v>262</v>
      </c>
      <c r="P203" s="186" t="s">
        <v>23</v>
      </c>
      <c r="Q203" s="84" t="s">
        <v>8</v>
      </c>
      <c r="R203" s="83" t="s">
        <v>8</v>
      </c>
      <c r="S203" s="103"/>
      <c r="T203" s="67"/>
      <c r="U203" s="84" t="s">
        <v>25</v>
      </c>
      <c r="V203" s="84" t="s">
        <v>26</v>
      </c>
      <c r="W203" s="84" t="s">
        <v>27</v>
      </c>
      <c r="X203" s="84" t="s">
        <v>28</v>
      </c>
      <c r="Y203" s="84" t="s">
        <v>136</v>
      </c>
      <c r="Z203" s="84" t="s">
        <v>252</v>
      </c>
      <c r="AA203" s="84" t="s">
        <v>137</v>
      </c>
      <c r="AB203" s="84" t="s">
        <v>204</v>
      </c>
      <c r="AC203" s="84" t="s">
        <v>30</v>
      </c>
      <c r="AD203" s="84" t="s">
        <v>140</v>
      </c>
      <c r="AE203" s="84" t="s">
        <v>31</v>
      </c>
      <c r="AF203" s="84" t="s">
        <v>32</v>
      </c>
      <c r="AG203" s="84" t="s">
        <v>206</v>
      </c>
      <c r="AH203" s="101" t="s">
        <v>16</v>
      </c>
      <c r="AI203" s="99" t="s">
        <v>34</v>
      </c>
      <c r="AJ203" s="84" t="s">
        <v>35</v>
      </c>
      <c r="AK203" s="83" t="s">
        <v>18</v>
      </c>
      <c r="AL203" s="3"/>
    </row>
    <row r="204" spans="1:38" s="4" customFormat="1" ht="12.75" customHeight="1" thickBot="1" x14ac:dyDescent="0.25">
      <c r="A204" s="6"/>
      <c r="B204" s="85" t="s">
        <v>36</v>
      </c>
      <c r="C204" s="85" t="s">
        <v>37</v>
      </c>
      <c r="D204" s="85" t="s">
        <v>38</v>
      </c>
      <c r="E204" s="187" t="s">
        <v>39</v>
      </c>
      <c r="F204" s="104" t="s">
        <v>40</v>
      </c>
      <c r="G204" s="161"/>
      <c r="H204" s="104"/>
      <c r="I204" s="105" t="s">
        <v>41</v>
      </c>
      <c r="J204" s="85"/>
      <c r="K204" s="104"/>
      <c r="L204" s="85" t="s">
        <v>237</v>
      </c>
      <c r="M204" s="85"/>
      <c r="N204" s="85" t="s">
        <v>236</v>
      </c>
      <c r="O204" s="106" t="s">
        <v>236</v>
      </c>
      <c r="P204" s="275"/>
      <c r="Q204" s="276" t="s">
        <v>24</v>
      </c>
      <c r="R204" s="277" t="s">
        <v>24</v>
      </c>
      <c r="S204" s="108"/>
      <c r="T204" s="76"/>
      <c r="U204" s="85" t="s">
        <v>42</v>
      </c>
      <c r="V204" s="85" t="s">
        <v>43</v>
      </c>
      <c r="W204" s="85"/>
      <c r="X204" s="85" t="s">
        <v>44</v>
      </c>
      <c r="Y204" s="85" t="s">
        <v>30</v>
      </c>
      <c r="Z204" s="85" t="s">
        <v>30</v>
      </c>
      <c r="AA204" s="85" t="s">
        <v>138</v>
      </c>
      <c r="AB204" s="85" t="s">
        <v>15</v>
      </c>
      <c r="AC204" s="85" t="s">
        <v>139</v>
      </c>
      <c r="AD204" s="85" t="s">
        <v>141</v>
      </c>
      <c r="AE204" s="85" t="s">
        <v>47</v>
      </c>
      <c r="AF204" s="85" t="s">
        <v>48</v>
      </c>
      <c r="AG204" s="85" t="s">
        <v>15</v>
      </c>
      <c r="AH204" s="106" t="s">
        <v>30</v>
      </c>
      <c r="AI204" s="107"/>
      <c r="AJ204" s="85" t="s">
        <v>49</v>
      </c>
      <c r="AK204" s="104" t="s">
        <v>188</v>
      </c>
      <c r="AL204" s="7"/>
    </row>
    <row r="205" spans="1:38" s="297" customFormat="1" ht="12.75" customHeight="1" thickTop="1" x14ac:dyDescent="0.2">
      <c r="A205" s="292"/>
      <c r="B205" s="364">
        <f>B191</f>
        <v>0</v>
      </c>
      <c r="C205" s="364">
        <f>C191</f>
        <v>0</v>
      </c>
      <c r="D205" s="364">
        <f>D191</f>
        <v>0</v>
      </c>
      <c r="E205" s="378">
        <f>E191</f>
        <v>0</v>
      </c>
      <c r="F205" s="363">
        <f>F191</f>
        <v>0</v>
      </c>
      <c r="G205" s="132" t="str">
        <f>$C$11</f>
        <v>JANUARY</v>
      </c>
      <c r="H205" s="293" t="s">
        <v>58</v>
      </c>
      <c r="I205" s="294"/>
      <c r="J205" s="379">
        <f t="shared" ref="J205:R205" si="24">J191</f>
        <v>0</v>
      </c>
      <c r="K205" s="380">
        <f t="shared" si="24"/>
        <v>0</v>
      </c>
      <c r="L205" s="364">
        <f t="shared" si="24"/>
        <v>0</v>
      </c>
      <c r="M205" s="364">
        <f t="shared" si="24"/>
        <v>0</v>
      </c>
      <c r="N205" s="364">
        <f t="shared" si="24"/>
        <v>0</v>
      </c>
      <c r="O205" s="378">
        <f t="shared" si="24"/>
        <v>0</v>
      </c>
      <c r="P205" s="378">
        <f t="shared" si="24"/>
        <v>0</v>
      </c>
      <c r="Q205" s="364">
        <f t="shared" si="24"/>
        <v>0</v>
      </c>
      <c r="R205" s="381">
        <f t="shared" si="24"/>
        <v>0</v>
      </c>
      <c r="S205" s="295"/>
      <c r="T205" s="292"/>
      <c r="U205" s="364">
        <f t="shared" ref="U205:AH205" si="25">U191</f>
        <v>0</v>
      </c>
      <c r="V205" s="364">
        <f t="shared" si="25"/>
        <v>0</v>
      </c>
      <c r="W205" s="364">
        <f t="shared" si="25"/>
        <v>0</v>
      </c>
      <c r="X205" s="364">
        <f t="shared" si="25"/>
        <v>0</v>
      </c>
      <c r="Y205" s="364">
        <f t="shared" si="25"/>
        <v>0</v>
      </c>
      <c r="Z205" s="364">
        <f t="shared" si="25"/>
        <v>0</v>
      </c>
      <c r="AA205" s="364">
        <f t="shared" si="25"/>
        <v>0</v>
      </c>
      <c r="AB205" s="364">
        <f t="shared" si="25"/>
        <v>0</v>
      </c>
      <c r="AC205" s="364">
        <f t="shared" si="25"/>
        <v>0</v>
      </c>
      <c r="AD205" s="364">
        <f t="shared" si="25"/>
        <v>0</v>
      </c>
      <c r="AE205" s="364">
        <f t="shared" si="25"/>
        <v>0</v>
      </c>
      <c r="AF205" s="364">
        <f t="shared" si="25"/>
        <v>0</v>
      </c>
      <c r="AG205" s="364">
        <f t="shared" si="25"/>
        <v>0</v>
      </c>
      <c r="AH205" s="364">
        <f t="shared" si="25"/>
        <v>0</v>
      </c>
      <c r="AI205" s="296"/>
      <c r="AJ205" s="364">
        <f>AJ191</f>
        <v>0</v>
      </c>
      <c r="AK205" s="382">
        <f>AK191</f>
        <v>0</v>
      </c>
      <c r="AL205" s="295"/>
    </row>
    <row r="206" spans="1:38" s="22" customFormat="1" ht="12.75" customHeight="1" x14ac:dyDescent="0.2">
      <c r="A206" s="8">
        <v>1</v>
      </c>
      <c r="B206" s="343"/>
      <c r="C206" s="343"/>
      <c r="D206" s="343"/>
      <c r="E206" s="343"/>
      <c r="F206" s="345"/>
      <c r="G206" s="438"/>
      <c r="H206" s="287"/>
      <c r="I206" s="439"/>
      <c r="J206" s="364">
        <f t="shared" ref="J206:J236" si="26">SUM(B206:F206)</f>
        <v>0</v>
      </c>
      <c r="K206" s="363">
        <f t="shared" ref="K206:K236" si="27">SUM(U206:AK206)-SUM(L206:R206)</f>
        <v>0</v>
      </c>
      <c r="L206" s="343"/>
      <c r="M206" s="343"/>
      <c r="N206" s="343"/>
      <c r="O206" s="367"/>
      <c r="P206" s="344"/>
      <c r="Q206" s="343"/>
      <c r="R206" s="345"/>
      <c r="S206" s="16" t="s">
        <v>59</v>
      </c>
      <c r="T206" s="8">
        <v>1</v>
      </c>
      <c r="U206" s="343"/>
      <c r="V206" s="343"/>
      <c r="W206" s="343"/>
      <c r="X206" s="343"/>
      <c r="Y206" s="343"/>
      <c r="Z206" s="343"/>
      <c r="AA206" s="343"/>
      <c r="AB206" s="343"/>
      <c r="AC206" s="343"/>
      <c r="AD206" s="343"/>
      <c r="AE206" s="343"/>
      <c r="AF206" s="343"/>
      <c r="AG206" s="343"/>
      <c r="AH206" s="367"/>
      <c r="AI206" s="287"/>
      <c r="AJ206" s="343"/>
      <c r="AK206" s="345"/>
      <c r="AL206" s="16" t="s">
        <v>59</v>
      </c>
    </row>
    <row r="207" spans="1:38" s="22" customFormat="1" ht="12.75" customHeight="1" x14ac:dyDescent="0.2">
      <c r="A207" s="8">
        <v>2</v>
      </c>
      <c r="B207" s="343"/>
      <c r="C207" s="343"/>
      <c r="D207" s="343"/>
      <c r="E207" s="343"/>
      <c r="F207" s="345"/>
      <c r="G207" s="438"/>
      <c r="H207" s="287"/>
      <c r="I207" s="439"/>
      <c r="J207" s="364">
        <f t="shared" si="26"/>
        <v>0</v>
      </c>
      <c r="K207" s="363">
        <f t="shared" si="27"/>
        <v>0</v>
      </c>
      <c r="L207" s="343"/>
      <c r="M207" s="343"/>
      <c r="N207" s="343"/>
      <c r="O207" s="367"/>
      <c r="P207" s="344"/>
      <c r="Q207" s="343"/>
      <c r="R207" s="345"/>
      <c r="S207" s="16" t="s">
        <v>60</v>
      </c>
      <c r="T207" s="8">
        <v>2</v>
      </c>
      <c r="U207" s="343"/>
      <c r="V207" s="343"/>
      <c r="W207" s="343"/>
      <c r="X207" s="343"/>
      <c r="Y207" s="343"/>
      <c r="Z207" s="343"/>
      <c r="AA207" s="343"/>
      <c r="AB207" s="343"/>
      <c r="AC207" s="343"/>
      <c r="AD207" s="343"/>
      <c r="AE207" s="343"/>
      <c r="AF207" s="343"/>
      <c r="AG207" s="343"/>
      <c r="AH207" s="367"/>
      <c r="AI207" s="287"/>
      <c r="AJ207" s="343"/>
      <c r="AK207" s="345"/>
      <c r="AL207" s="16" t="s">
        <v>60</v>
      </c>
    </row>
    <row r="208" spans="1:38" s="22" customFormat="1" ht="12.75" customHeight="1" x14ac:dyDescent="0.2">
      <c r="A208" s="8">
        <v>3</v>
      </c>
      <c r="B208" s="343"/>
      <c r="C208" s="343"/>
      <c r="D208" s="343"/>
      <c r="E208" s="343"/>
      <c r="F208" s="345"/>
      <c r="G208" s="438"/>
      <c r="H208" s="287"/>
      <c r="I208" s="439"/>
      <c r="J208" s="364">
        <f t="shared" si="26"/>
        <v>0</v>
      </c>
      <c r="K208" s="363">
        <f t="shared" si="27"/>
        <v>0</v>
      </c>
      <c r="L208" s="343"/>
      <c r="M208" s="343"/>
      <c r="N208" s="343"/>
      <c r="O208" s="367"/>
      <c r="P208" s="344"/>
      <c r="Q208" s="343"/>
      <c r="R208" s="345"/>
      <c r="S208" s="16" t="s">
        <v>61</v>
      </c>
      <c r="T208" s="8">
        <v>3</v>
      </c>
      <c r="U208" s="343"/>
      <c r="V208" s="343"/>
      <c r="W208" s="343"/>
      <c r="X208" s="343"/>
      <c r="Y208" s="343"/>
      <c r="Z208" s="343"/>
      <c r="AA208" s="343"/>
      <c r="AB208" s="343"/>
      <c r="AC208" s="343"/>
      <c r="AD208" s="343"/>
      <c r="AE208" s="343"/>
      <c r="AF208" s="343"/>
      <c r="AG208" s="343"/>
      <c r="AH208" s="367"/>
      <c r="AI208" s="287"/>
      <c r="AJ208" s="343"/>
      <c r="AK208" s="345"/>
      <c r="AL208" s="16" t="s">
        <v>61</v>
      </c>
    </row>
    <row r="209" spans="1:38" s="22" customFormat="1" ht="12.75" customHeight="1" x14ac:dyDescent="0.2">
      <c r="A209" s="8">
        <v>4</v>
      </c>
      <c r="B209" s="343"/>
      <c r="C209" s="343"/>
      <c r="D209" s="343"/>
      <c r="E209" s="343"/>
      <c r="F209" s="345"/>
      <c r="G209" s="438"/>
      <c r="H209" s="287"/>
      <c r="I209" s="439"/>
      <c r="J209" s="364">
        <f t="shared" si="26"/>
        <v>0</v>
      </c>
      <c r="K209" s="363">
        <f t="shared" si="27"/>
        <v>0</v>
      </c>
      <c r="L209" s="343"/>
      <c r="M209" s="343"/>
      <c r="N209" s="343"/>
      <c r="O209" s="367"/>
      <c r="P209" s="344"/>
      <c r="Q209" s="343"/>
      <c r="R209" s="345"/>
      <c r="S209" s="16" t="s">
        <v>62</v>
      </c>
      <c r="T209" s="8">
        <v>4</v>
      </c>
      <c r="U209" s="343"/>
      <c r="V209" s="343"/>
      <c r="W209" s="343"/>
      <c r="X209" s="343"/>
      <c r="Y209" s="343"/>
      <c r="Z209" s="343"/>
      <c r="AA209" s="343"/>
      <c r="AB209" s="343"/>
      <c r="AC209" s="343"/>
      <c r="AD209" s="343"/>
      <c r="AE209" s="343"/>
      <c r="AF209" s="343"/>
      <c r="AG209" s="343"/>
      <c r="AH209" s="367"/>
      <c r="AI209" s="287"/>
      <c r="AJ209" s="343"/>
      <c r="AK209" s="345"/>
      <c r="AL209" s="16" t="s">
        <v>62</v>
      </c>
    </row>
    <row r="210" spans="1:38" s="22" customFormat="1" ht="12.75" customHeight="1" x14ac:dyDescent="0.2">
      <c r="A210" s="8">
        <v>5</v>
      </c>
      <c r="B210" s="343"/>
      <c r="C210" s="343"/>
      <c r="D210" s="343"/>
      <c r="E210" s="343"/>
      <c r="F210" s="345"/>
      <c r="G210" s="440"/>
      <c r="H210" s="287"/>
      <c r="I210" s="439"/>
      <c r="J210" s="364">
        <f t="shared" si="26"/>
        <v>0</v>
      </c>
      <c r="K210" s="363">
        <f t="shared" si="27"/>
        <v>0</v>
      </c>
      <c r="L210" s="343"/>
      <c r="M210" s="343"/>
      <c r="N210" s="343"/>
      <c r="O210" s="367"/>
      <c r="P210" s="344"/>
      <c r="Q210" s="343"/>
      <c r="R210" s="345"/>
      <c r="S210" s="16" t="s">
        <v>63</v>
      </c>
      <c r="T210" s="8">
        <v>5</v>
      </c>
      <c r="U210" s="343"/>
      <c r="V210" s="343"/>
      <c r="W210" s="343"/>
      <c r="X210" s="343"/>
      <c r="Y210" s="343"/>
      <c r="Z210" s="343"/>
      <c r="AA210" s="343"/>
      <c r="AB210" s="343"/>
      <c r="AC210" s="343"/>
      <c r="AD210" s="343"/>
      <c r="AE210" s="343"/>
      <c r="AF210" s="343"/>
      <c r="AG210" s="343"/>
      <c r="AH210" s="367"/>
      <c r="AI210" s="287"/>
      <c r="AJ210" s="343"/>
      <c r="AK210" s="345"/>
      <c r="AL210" s="16" t="s">
        <v>63</v>
      </c>
    </row>
    <row r="211" spans="1:38" s="22" customFormat="1" ht="12.75" customHeight="1" x14ac:dyDescent="0.2">
      <c r="A211" s="17">
        <v>6</v>
      </c>
      <c r="B211" s="346"/>
      <c r="C211" s="346"/>
      <c r="D211" s="346"/>
      <c r="E211" s="346"/>
      <c r="F211" s="348"/>
      <c r="G211" s="438"/>
      <c r="H211" s="288"/>
      <c r="I211" s="441"/>
      <c r="J211" s="364">
        <f t="shared" si="26"/>
        <v>0</v>
      </c>
      <c r="K211" s="363">
        <f t="shared" si="27"/>
        <v>0</v>
      </c>
      <c r="L211" s="346"/>
      <c r="M211" s="346"/>
      <c r="N211" s="346"/>
      <c r="O211" s="368"/>
      <c r="P211" s="347"/>
      <c r="Q211" s="346"/>
      <c r="R211" s="348"/>
      <c r="S211" s="18" t="s">
        <v>64</v>
      </c>
      <c r="T211" s="17">
        <v>6</v>
      </c>
      <c r="U211" s="346"/>
      <c r="V211" s="346"/>
      <c r="W211" s="346"/>
      <c r="X211" s="346"/>
      <c r="Y211" s="346"/>
      <c r="Z211" s="346"/>
      <c r="AA211" s="346"/>
      <c r="AB211" s="346"/>
      <c r="AC211" s="346"/>
      <c r="AD211" s="346"/>
      <c r="AE211" s="346"/>
      <c r="AF211" s="346"/>
      <c r="AG211" s="346"/>
      <c r="AH211" s="368"/>
      <c r="AI211" s="288"/>
      <c r="AJ211" s="346"/>
      <c r="AK211" s="348"/>
      <c r="AL211" s="18" t="s">
        <v>64</v>
      </c>
    </row>
    <row r="212" spans="1:38" s="22" customFormat="1" ht="12.75" customHeight="1" x14ac:dyDescent="0.2">
      <c r="A212" s="8">
        <v>7</v>
      </c>
      <c r="B212" s="343"/>
      <c r="C212" s="343"/>
      <c r="D212" s="343"/>
      <c r="E212" s="343"/>
      <c r="F212" s="345"/>
      <c r="G212" s="438"/>
      <c r="H212" s="287"/>
      <c r="I212" s="439"/>
      <c r="J212" s="364">
        <f t="shared" si="26"/>
        <v>0</v>
      </c>
      <c r="K212" s="363">
        <f t="shared" si="27"/>
        <v>0</v>
      </c>
      <c r="L212" s="343"/>
      <c r="M212" s="343"/>
      <c r="N212" s="343"/>
      <c r="O212" s="367"/>
      <c r="P212" s="344"/>
      <c r="Q212" s="343"/>
      <c r="R212" s="345"/>
      <c r="S212" s="16" t="s">
        <v>65</v>
      </c>
      <c r="T212" s="8">
        <v>7</v>
      </c>
      <c r="U212" s="343"/>
      <c r="V212" s="343"/>
      <c r="W212" s="343"/>
      <c r="X212" s="343"/>
      <c r="Y212" s="343"/>
      <c r="Z212" s="343"/>
      <c r="AA212" s="343"/>
      <c r="AB212" s="343"/>
      <c r="AC212" s="343"/>
      <c r="AD212" s="343"/>
      <c r="AE212" s="343"/>
      <c r="AF212" s="343"/>
      <c r="AG212" s="343"/>
      <c r="AH212" s="367"/>
      <c r="AI212" s="287"/>
      <c r="AJ212" s="343"/>
      <c r="AK212" s="345"/>
      <c r="AL212" s="16" t="s">
        <v>65</v>
      </c>
    </row>
    <row r="213" spans="1:38" s="22" customFormat="1" ht="12.75" customHeight="1" x14ac:dyDescent="0.2">
      <c r="A213" s="8">
        <v>8</v>
      </c>
      <c r="B213" s="343"/>
      <c r="C213" s="343"/>
      <c r="D213" s="343"/>
      <c r="E213" s="343"/>
      <c r="F213" s="345"/>
      <c r="G213" s="438"/>
      <c r="H213" s="287"/>
      <c r="I213" s="439"/>
      <c r="J213" s="364">
        <f t="shared" si="26"/>
        <v>0</v>
      </c>
      <c r="K213" s="363">
        <f t="shared" si="27"/>
        <v>0</v>
      </c>
      <c r="L213" s="343"/>
      <c r="M213" s="343"/>
      <c r="N213" s="343"/>
      <c r="O213" s="367"/>
      <c r="P213" s="344"/>
      <c r="Q213" s="343"/>
      <c r="R213" s="345"/>
      <c r="S213" s="16" t="s">
        <v>66</v>
      </c>
      <c r="T213" s="8">
        <v>8</v>
      </c>
      <c r="U213" s="343"/>
      <c r="V213" s="343"/>
      <c r="W213" s="343"/>
      <c r="X213" s="343"/>
      <c r="Y213" s="343"/>
      <c r="Z213" s="343"/>
      <c r="AA213" s="343"/>
      <c r="AB213" s="343"/>
      <c r="AC213" s="343"/>
      <c r="AD213" s="343"/>
      <c r="AE213" s="343"/>
      <c r="AF213" s="343"/>
      <c r="AG213" s="343"/>
      <c r="AH213" s="367"/>
      <c r="AI213" s="287"/>
      <c r="AJ213" s="343"/>
      <c r="AK213" s="345"/>
      <c r="AL213" s="16" t="s">
        <v>66</v>
      </c>
    </row>
    <row r="214" spans="1:38" s="22" customFormat="1" ht="12.75" customHeight="1" x14ac:dyDescent="0.2">
      <c r="A214" s="8">
        <v>9</v>
      </c>
      <c r="B214" s="343"/>
      <c r="C214" s="343"/>
      <c r="D214" s="343"/>
      <c r="E214" s="343"/>
      <c r="F214" s="345"/>
      <c r="G214" s="438"/>
      <c r="H214" s="287"/>
      <c r="I214" s="439"/>
      <c r="J214" s="364">
        <f t="shared" si="26"/>
        <v>0</v>
      </c>
      <c r="K214" s="363">
        <f t="shared" si="27"/>
        <v>0</v>
      </c>
      <c r="L214" s="343"/>
      <c r="M214" s="343"/>
      <c r="N214" s="343"/>
      <c r="O214" s="367"/>
      <c r="P214" s="344"/>
      <c r="Q214" s="343"/>
      <c r="R214" s="345"/>
      <c r="S214" s="16" t="s">
        <v>67</v>
      </c>
      <c r="T214" s="8">
        <v>9</v>
      </c>
      <c r="U214" s="343"/>
      <c r="V214" s="343"/>
      <c r="W214" s="343"/>
      <c r="X214" s="343"/>
      <c r="Y214" s="343"/>
      <c r="Z214" s="343"/>
      <c r="AA214" s="343"/>
      <c r="AB214" s="343"/>
      <c r="AC214" s="343"/>
      <c r="AD214" s="343"/>
      <c r="AE214" s="343"/>
      <c r="AF214" s="343"/>
      <c r="AG214" s="343"/>
      <c r="AH214" s="367"/>
      <c r="AI214" s="287"/>
      <c r="AJ214" s="343"/>
      <c r="AK214" s="345"/>
      <c r="AL214" s="16" t="s">
        <v>67</v>
      </c>
    </row>
    <row r="215" spans="1:38" s="22" customFormat="1" ht="12.75" customHeight="1" x14ac:dyDescent="0.2">
      <c r="A215" s="8">
        <v>10</v>
      </c>
      <c r="B215" s="343"/>
      <c r="C215" s="343"/>
      <c r="D215" s="343"/>
      <c r="E215" s="343"/>
      <c r="F215" s="345"/>
      <c r="G215" s="438"/>
      <c r="H215" s="287"/>
      <c r="I215" s="439"/>
      <c r="J215" s="364">
        <f t="shared" si="26"/>
        <v>0</v>
      </c>
      <c r="K215" s="363">
        <f t="shared" si="27"/>
        <v>0</v>
      </c>
      <c r="L215" s="343"/>
      <c r="M215" s="343"/>
      <c r="N215" s="343"/>
      <c r="O215" s="367"/>
      <c r="P215" s="344"/>
      <c r="Q215" s="343"/>
      <c r="R215" s="345"/>
      <c r="S215" s="16" t="s">
        <v>68</v>
      </c>
      <c r="T215" s="8">
        <v>10</v>
      </c>
      <c r="U215" s="343"/>
      <c r="V215" s="343"/>
      <c r="W215" s="343"/>
      <c r="X215" s="343"/>
      <c r="Y215" s="343"/>
      <c r="Z215" s="343"/>
      <c r="AA215" s="343"/>
      <c r="AB215" s="343"/>
      <c r="AC215" s="343"/>
      <c r="AD215" s="343"/>
      <c r="AE215" s="343"/>
      <c r="AF215" s="343"/>
      <c r="AG215" s="343"/>
      <c r="AH215" s="367"/>
      <c r="AI215" s="287"/>
      <c r="AJ215" s="343"/>
      <c r="AK215" s="345"/>
      <c r="AL215" s="16" t="s">
        <v>68</v>
      </c>
    </row>
    <row r="216" spans="1:38" s="22" customFormat="1" ht="12.75" customHeight="1" x14ac:dyDescent="0.2">
      <c r="A216" s="8">
        <v>11</v>
      </c>
      <c r="B216" s="343"/>
      <c r="C216" s="343"/>
      <c r="D216" s="343"/>
      <c r="E216" s="343"/>
      <c r="F216" s="345"/>
      <c r="G216" s="438"/>
      <c r="H216" s="287"/>
      <c r="I216" s="439"/>
      <c r="J216" s="364">
        <f t="shared" si="26"/>
        <v>0</v>
      </c>
      <c r="K216" s="363">
        <f t="shared" si="27"/>
        <v>0</v>
      </c>
      <c r="L216" s="343"/>
      <c r="M216" s="343"/>
      <c r="N216" s="343"/>
      <c r="O216" s="367"/>
      <c r="P216" s="344"/>
      <c r="Q216" s="343"/>
      <c r="R216" s="345"/>
      <c r="S216" s="16" t="s">
        <v>69</v>
      </c>
      <c r="T216" s="8">
        <v>11</v>
      </c>
      <c r="U216" s="343"/>
      <c r="V216" s="343"/>
      <c r="W216" s="343"/>
      <c r="X216" s="343"/>
      <c r="Y216" s="343"/>
      <c r="Z216" s="343"/>
      <c r="AA216" s="343"/>
      <c r="AB216" s="343"/>
      <c r="AC216" s="343"/>
      <c r="AD216" s="343"/>
      <c r="AE216" s="343"/>
      <c r="AF216" s="343"/>
      <c r="AG216" s="343"/>
      <c r="AH216" s="367"/>
      <c r="AI216" s="287"/>
      <c r="AJ216" s="343"/>
      <c r="AK216" s="345"/>
      <c r="AL216" s="16" t="s">
        <v>69</v>
      </c>
    </row>
    <row r="217" spans="1:38" s="22" customFormat="1" ht="12.75" customHeight="1" x14ac:dyDescent="0.2">
      <c r="A217" s="8">
        <v>12</v>
      </c>
      <c r="B217" s="343"/>
      <c r="C217" s="343"/>
      <c r="D217" s="343"/>
      <c r="E217" s="343"/>
      <c r="F217" s="345"/>
      <c r="G217" s="438"/>
      <c r="H217" s="287"/>
      <c r="I217" s="439"/>
      <c r="J217" s="364">
        <f t="shared" si="26"/>
        <v>0</v>
      </c>
      <c r="K217" s="363">
        <f t="shared" si="27"/>
        <v>0</v>
      </c>
      <c r="L217" s="343"/>
      <c r="M217" s="343"/>
      <c r="N217" s="343"/>
      <c r="O217" s="367"/>
      <c r="P217" s="344"/>
      <c r="Q217" s="343"/>
      <c r="R217" s="345"/>
      <c r="S217" s="16" t="s">
        <v>70</v>
      </c>
      <c r="T217" s="8">
        <v>12</v>
      </c>
      <c r="U217" s="343"/>
      <c r="V217" s="343"/>
      <c r="W217" s="343"/>
      <c r="X217" s="343"/>
      <c r="Y217" s="343"/>
      <c r="Z217" s="343"/>
      <c r="AA217" s="343"/>
      <c r="AB217" s="343"/>
      <c r="AC217" s="343"/>
      <c r="AD217" s="343"/>
      <c r="AE217" s="343"/>
      <c r="AF217" s="343"/>
      <c r="AG217" s="343"/>
      <c r="AH217" s="367"/>
      <c r="AI217" s="287"/>
      <c r="AJ217" s="343"/>
      <c r="AK217" s="345"/>
      <c r="AL217" s="16" t="s">
        <v>70</v>
      </c>
    </row>
    <row r="218" spans="1:38" s="22" customFormat="1" ht="12.75" customHeight="1" x14ac:dyDescent="0.2">
      <c r="A218" s="8">
        <v>13</v>
      </c>
      <c r="B218" s="343"/>
      <c r="C218" s="343"/>
      <c r="D218" s="343"/>
      <c r="E218" s="343"/>
      <c r="F218" s="345"/>
      <c r="G218" s="438"/>
      <c r="H218" s="287"/>
      <c r="I218" s="439"/>
      <c r="J218" s="364">
        <f t="shared" si="26"/>
        <v>0</v>
      </c>
      <c r="K218" s="363">
        <f t="shared" si="27"/>
        <v>0</v>
      </c>
      <c r="L218" s="343"/>
      <c r="M218" s="343"/>
      <c r="N218" s="343"/>
      <c r="O218" s="367"/>
      <c r="P218" s="344"/>
      <c r="Q218" s="343"/>
      <c r="R218" s="345"/>
      <c r="S218" s="16" t="s">
        <v>71</v>
      </c>
      <c r="T218" s="8">
        <v>13</v>
      </c>
      <c r="U218" s="343"/>
      <c r="V218" s="343"/>
      <c r="W218" s="343"/>
      <c r="X218" s="343"/>
      <c r="Y218" s="343"/>
      <c r="Z218" s="343"/>
      <c r="AA218" s="343"/>
      <c r="AB218" s="343"/>
      <c r="AC218" s="343"/>
      <c r="AD218" s="343"/>
      <c r="AE218" s="343"/>
      <c r="AF218" s="343"/>
      <c r="AG218" s="343"/>
      <c r="AH218" s="367"/>
      <c r="AI218" s="287"/>
      <c r="AJ218" s="343"/>
      <c r="AK218" s="345"/>
      <c r="AL218" s="16" t="s">
        <v>71</v>
      </c>
    </row>
    <row r="219" spans="1:38" s="22" customFormat="1" ht="12.75" customHeight="1" x14ac:dyDescent="0.2">
      <c r="A219" s="8">
        <v>14</v>
      </c>
      <c r="B219" s="343"/>
      <c r="C219" s="343"/>
      <c r="D219" s="343"/>
      <c r="E219" s="343"/>
      <c r="F219" s="345"/>
      <c r="G219" s="438"/>
      <c r="H219" s="287"/>
      <c r="I219" s="439"/>
      <c r="J219" s="364">
        <f t="shared" si="26"/>
        <v>0</v>
      </c>
      <c r="K219" s="363">
        <f t="shared" si="27"/>
        <v>0</v>
      </c>
      <c r="L219" s="343"/>
      <c r="M219" s="343"/>
      <c r="N219" s="343"/>
      <c r="O219" s="367"/>
      <c r="P219" s="344"/>
      <c r="Q219" s="343"/>
      <c r="R219" s="345"/>
      <c r="S219" s="16" t="s">
        <v>72</v>
      </c>
      <c r="T219" s="8">
        <v>14</v>
      </c>
      <c r="U219" s="343"/>
      <c r="V219" s="343"/>
      <c r="W219" s="343"/>
      <c r="X219" s="343"/>
      <c r="Y219" s="343"/>
      <c r="Z219" s="343"/>
      <c r="AA219" s="343"/>
      <c r="AB219" s="343"/>
      <c r="AC219" s="343"/>
      <c r="AD219" s="343"/>
      <c r="AE219" s="343"/>
      <c r="AF219" s="343"/>
      <c r="AG219" s="343"/>
      <c r="AH219" s="367"/>
      <c r="AI219" s="287"/>
      <c r="AJ219" s="343"/>
      <c r="AK219" s="345"/>
      <c r="AL219" s="16" t="s">
        <v>72</v>
      </c>
    </row>
    <row r="220" spans="1:38" s="22" customFormat="1" ht="12.75" customHeight="1" x14ac:dyDescent="0.2">
      <c r="A220" s="8">
        <v>15</v>
      </c>
      <c r="B220" s="343"/>
      <c r="C220" s="343"/>
      <c r="D220" s="343"/>
      <c r="E220" s="343"/>
      <c r="F220" s="345"/>
      <c r="G220" s="438"/>
      <c r="H220" s="287"/>
      <c r="I220" s="439"/>
      <c r="J220" s="364">
        <f t="shared" si="26"/>
        <v>0</v>
      </c>
      <c r="K220" s="363">
        <f t="shared" si="27"/>
        <v>0</v>
      </c>
      <c r="L220" s="343"/>
      <c r="M220" s="343"/>
      <c r="N220" s="343"/>
      <c r="O220" s="367"/>
      <c r="P220" s="344"/>
      <c r="Q220" s="343"/>
      <c r="R220" s="345"/>
      <c r="S220" s="16" t="s">
        <v>73</v>
      </c>
      <c r="T220" s="8">
        <v>15</v>
      </c>
      <c r="U220" s="343"/>
      <c r="V220" s="343"/>
      <c r="W220" s="343"/>
      <c r="X220" s="343"/>
      <c r="Y220" s="343"/>
      <c r="Z220" s="343"/>
      <c r="AA220" s="343"/>
      <c r="AB220" s="343"/>
      <c r="AC220" s="343"/>
      <c r="AD220" s="343"/>
      <c r="AE220" s="343"/>
      <c r="AF220" s="343"/>
      <c r="AG220" s="343"/>
      <c r="AH220" s="367"/>
      <c r="AI220" s="287"/>
      <c r="AJ220" s="343"/>
      <c r="AK220" s="345"/>
      <c r="AL220" s="16" t="s">
        <v>73</v>
      </c>
    </row>
    <row r="221" spans="1:38" s="22" customFormat="1" ht="12.75" customHeight="1" x14ac:dyDescent="0.2">
      <c r="A221" s="8">
        <v>16</v>
      </c>
      <c r="B221" s="343"/>
      <c r="C221" s="343"/>
      <c r="D221" s="343"/>
      <c r="E221" s="343"/>
      <c r="F221" s="345"/>
      <c r="G221" s="438"/>
      <c r="H221" s="287"/>
      <c r="I221" s="439"/>
      <c r="J221" s="364">
        <f t="shared" si="26"/>
        <v>0</v>
      </c>
      <c r="K221" s="363">
        <f t="shared" si="27"/>
        <v>0</v>
      </c>
      <c r="L221" s="343"/>
      <c r="M221" s="343"/>
      <c r="N221" s="343"/>
      <c r="O221" s="367"/>
      <c r="P221" s="344"/>
      <c r="Q221" s="343"/>
      <c r="R221" s="345"/>
      <c r="S221" s="16" t="s">
        <v>74</v>
      </c>
      <c r="T221" s="8">
        <v>16</v>
      </c>
      <c r="U221" s="343"/>
      <c r="V221" s="343"/>
      <c r="W221" s="343"/>
      <c r="X221" s="343"/>
      <c r="Y221" s="343"/>
      <c r="Z221" s="343"/>
      <c r="AA221" s="343"/>
      <c r="AB221" s="343"/>
      <c r="AC221" s="343"/>
      <c r="AD221" s="343"/>
      <c r="AE221" s="343"/>
      <c r="AF221" s="343"/>
      <c r="AG221" s="343"/>
      <c r="AH221" s="367"/>
      <c r="AI221" s="287"/>
      <c r="AJ221" s="343"/>
      <c r="AK221" s="345"/>
      <c r="AL221" s="16" t="s">
        <v>74</v>
      </c>
    </row>
    <row r="222" spans="1:38" s="22" customFormat="1" ht="12.75" customHeight="1" x14ac:dyDescent="0.2">
      <c r="A222" s="8">
        <v>17</v>
      </c>
      <c r="B222" s="343"/>
      <c r="C222" s="343"/>
      <c r="D222" s="343"/>
      <c r="E222" s="343"/>
      <c r="F222" s="345"/>
      <c r="G222" s="438"/>
      <c r="H222" s="287"/>
      <c r="I222" s="439"/>
      <c r="J222" s="364">
        <f t="shared" si="26"/>
        <v>0</v>
      </c>
      <c r="K222" s="363">
        <f t="shared" si="27"/>
        <v>0</v>
      </c>
      <c r="L222" s="343"/>
      <c r="M222" s="343"/>
      <c r="N222" s="343"/>
      <c r="O222" s="367"/>
      <c r="P222" s="344"/>
      <c r="Q222" s="343"/>
      <c r="R222" s="345"/>
      <c r="S222" s="16" t="s">
        <v>75</v>
      </c>
      <c r="T222" s="8">
        <v>17</v>
      </c>
      <c r="U222" s="343"/>
      <c r="V222" s="343"/>
      <c r="W222" s="343"/>
      <c r="X222" s="343"/>
      <c r="Y222" s="343"/>
      <c r="Z222" s="343"/>
      <c r="AA222" s="343"/>
      <c r="AB222" s="343"/>
      <c r="AC222" s="343"/>
      <c r="AD222" s="343"/>
      <c r="AE222" s="343"/>
      <c r="AF222" s="343"/>
      <c r="AG222" s="343"/>
      <c r="AH222" s="367"/>
      <c r="AI222" s="287"/>
      <c r="AJ222" s="343"/>
      <c r="AK222" s="345"/>
      <c r="AL222" s="16" t="s">
        <v>75</v>
      </c>
    </row>
    <row r="223" spans="1:38" s="22" customFormat="1" ht="12.75" customHeight="1" x14ac:dyDescent="0.2">
      <c r="A223" s="8">
        <v>18</v>
      </c>
      <c r="B223" s="343"/>
      <c r="C223" s="343"/>
      <c r="D223" s="343"/>
      <c r="E223" s="343"/>
      <c r="F223" s="345"/>
      <c r="G223" s="438"/>
      <c r="H223" s="287"/>
      <c r="I223" s="439"/>
      <c r="J223" s="364">
        <f t="shared" si="26"/>
        <v>0</v>
      </c>
      <c r="K223" s="363">
        <f t="shared" si="27"/>
        <v>0</v>
      </c>
      <c r="L223" s="343"/>
      <c r="M223" s="343"/>
      <c r="N223" s="343"/>
      <c r="O223" s="367"/>
      <c r="P223" s="344"/>
      <c r="Q223" s="343"/>
      <c r="R223" s="345"/>
      <c r="S223" s="16" t="s">
        <v>76</v>
      </c>
      <c r="T223" s="8">
        <v>18</v>
      </c>
      <c r="U223" s="343"/>
      <c r="V223" s="343"/>
      <c r="W223" s="343"/>
      <c r="X223" s="343"/>
      <c r="Y223" s="343"/>
      <c r="Z223" s="343"/>
      <c r="AA223" s="343"/>
      <c r="AB223" s="343"/>
      <c r="AC223" s="343"/>
      <c r="AD223" s="343"/>
      <c r="AE223" s="343"/>
      <c r="AF223" s="343"/>
      <c r="AG223" s="343"/>
      <c r="AH223" s="367"/>
      <c r="AI223" s="287"/>
      <c r="AJ223" s="343"/>
      <c r="AK223" s="345"/>
      <c r="AL223" s="16" t="s">
        <v>76</v>
      </c>
    </row>
    <row r="224" spans="1:38" s="22" customFormat="1" ht="12.75" customHeight="1" x14ac:dyDescent="0.2">
      <c r="A224" s="8">
        <v>19</v>
      </c>
      <c r="B224" s="343"/>
      <c r="C224" s="343"/>
      <c r="D224" s="343"/>
      <c r="E224" s="343"/>
      <c r="F224" s="345"/>
      <c r="G224" s="438"/>
      <c r="H224" s="287"/>
      <c r="I224" s="439"/>
      <c r="J224" s="364">
        <f t="shared" si="26"/>
        <v>0</v>
      </c>
      <c r="K224" s="363">
        <f t="shared" si="27"/>
        <v>0</v>
      </c>
      <c r="L224" s="343"/>
      <c r="M224" s="343"/>
      <c r="N224" s="343"/>
      <c r="O224" s="367"/>
      <c r="P224" s="344"/>
      <c r="Q224" s="343"/>
      <c r="R224" s="345"/>
      <c r="S224" s="16" t="s">
        <v>77</v>
      </c>
      <c r="T224" s="8">
        <v>19</v>
      </c>
      <c r="U224" s="343"/>
      <c r="V224" s="343"/>
      <c r="W224" s="343"/>
      <c r="X224" s="343"/>
      <c r="Y224" s="343"/>
      <c r="Z224" s="343"/>
      <c r="AA224" s="343"/>
      <c r="AB224" s="343"/>
      <c r="AC224" s="343"/>
      <c r="AD224" s="343"/>
      <c r="AE224" s="343"/>
      <c r="AF224" s="343"/>
      <c r="AG224" s="343"/>
      <c r="AH224" s="367"/>
      <c r="AI224" s="287"/>
      <c r="AJ224" s="343"/>
      <c r="AK224" s="345"/>
      <c r="AL224" s="16" t="s">
        <v>77</v>
      </c>
    </row>
    <row r="225" spans="1:38" s="22" customFormat="1" ht="12.75" customHeight="1" x14ac:dyDescent="0.2">
      <c r="A225" s="8">
        <v>20</v>
      </c>
      <c r="B225" s="343"/>
      <c r="C225" s="343"/>
      <c r="D225" s="343"/>
      <c r="E225" s="343"/>
      <c r="F225" s="345"/>
      <c r="G225" s="438"/>
      <c r="H225" s="287"/>
      <c r="I225" s="439"/>
      <c r="J225" s="364">
        <f t="shared" si="26"/>
        <v>0</v>
      </c>
      <c r="K225" s="363">
        <f t="shared" si="27"/>
        <v>0</v>
      </c>
      <c r="L225" s="343"/>
      <c r="M225" s="343"/>
      <c r="N225" s="343"/>
      <c r="O225" s="367"/>
      <c r="P225" s="344"/>
      <c r="Q225" s="343"/>
      <c r="R225" s="345"/>
      <c r="S225" s="16" t="s">
        <v>78</v>
      </c>
      <c r="T225" s="8">
        <v>20</v>
      </c>
      <c r="U225" s="343"/>
      <c r="V225" s="343"/>
      <c r="W225" s="343"/>
      <c r="X225" s="343"/>
      <c r="Y225" s="343"/>
      <c r="Z225" s="343"/>
      <c r="AA225" s="343"/>
      <c r="AB225" s="343"/>
      <c r="AC225" s="343"/>
      <c r="AD225" s="343"/>
      <c r="AE225" s="343"/>
      <c r="AF225" s="343"/>
      <c r="AG225" s="343"/>
      <c r="AH225" s="367"/>
      <c r="AI225" s="287"/>
      <c r="AJ225" s="343"/>
      <c r="AK225" s="345"/>
      <c r="AL225" s="16" t="s">
        <v>78</v>
      </c>
    </row>
    <row r="226" spans="1:38" s="22" customFormat="1" ht="12.75" customHeight="1" x14ac:dyDescent="0.2">
      <c r="A226" s="8">
        <v>21</v>
      </c>
      <c r="B226" s="343"/>
      <c r="C226" s="343"/>
      <c r="D226" s="343"/>
      <c r="E226" s="343"/>
      <c r="F226" s="345"/>
      <c r="G226" s="438"/>
      <c r="H226" s="287"/>
      <c r="I226" s="439"/>
      <c r="J226" s="364">
        <f t="shared" si="26"/>
        <v>0</v>
      </c>
      <c r="K226" s="363">
        <f t="shared" si="27"/>
        <v>0</v>
      </c>
      <c r="L226" s="343"/>
      <c r="M226" s="343"/>
      <c r="N226" s="343"/>
      <c r="O226" s="367"/>
      <c r="P226" s="344"/>
      <c r="Q226" s="343"/>
      <c r="R226" s="345"/>
      <c r="S226" s="16" t="s">
        <v>79</v>
      </c>
      <c r="T226" s="8">
        <v>21</v>
      </c>
      <c r="U226" s="343"/>
      <c r="V226" s="343"/>
      <c r="W226" s="343"/>
      <c r="X226" s="343"/>
      <c r="Y226" s="343"/>
      <c r="Z226" s="343"/>
      <c r="AA226" s="343"/>
      <c r="AB226" s="343"/>
      <c r="AC226" s="343"/>
      <c r="AD226" s="343"/>
      <c r="AE226" s="343"/>
      <c r="AF226" s="343"/>
      <c r="AG226" s="343"/>
      <c r="AH226" s="367"/>
      <c r="AI226" s="287"/>
      <c r="AJ226" s="343"/>
      <c r="AK226" s="345"/>
      <c r="AL226" s="16" t="s">
        <v>79</v>
      </c>
    </row>
    <row r="227" spans="1:38" s="22" customFormat="1" ht="12.75" customHeight="1" x14ac:dyDescent="0.2">
      <c r="A227" s="8">
        <v>22</v>
      </c>
      <c r="B227" s="343"/>
      <c r="C227" s="343"/>
      <c r="D227" s="343"/>
      <c r="E227" s="343"/>
      <c r="F227" s="345"/>
      <c r="G227" s="438"/>
      <c r="H227" s="287"/>
      <c r="I227" s="439"/>
      <c r="J227" s="364">
        <f t="shared" si="26"/>
        <v>0</v>
      </c>
      <c r="K227" s="363">
        <f t="shared" si="27"/>
        <v>0</v>
      </c>
      <c r="L227" s="343"/>
      <c r="M227" s="343"/>
      <c r="N227" s="343"/>
      <c r="O227" s="367"/>
      <c r="P227" s="344"/>
      <c r="Q227" s="343"/>
      <c r="R227" s="345"/>
      <c r="S227" s="16" t="s">
        <v>80</v>
      </c>
      <c r="T227" s="8">
        <v>22</v>
      </c>
      <c r="U227" s="343"/>
      <c r="V227" s="343"/>
      <c r="W227" s="343"/>
      <c r="X227" s="343"/>
      <c r="Y227" s="343"/>
      <c r="Z227" s="343"/>
      <c r="AA227" s="343"/>
      <c r="AB227" s="343"/>
      <c r="AC227" s="343"/>
      <c r="AD227" s="343"/>
      <c r="AE227" s="343"/>
      <c r="AF227" s="343"/>
      <c r="AG227" s="343"/>
      <c r="AH227" s="367"/>
      <c r="AI227" s="287"/>
      <c r="AJ227" s="343"/>
      <c r="AK227" s="345"/>
      <c r="AL227" s="16" t="s">
        <v>80</v>
      </c>
    </row>
    <row r="228" spans="1:38" s="22" customFormat="1" ht="12.75" customHeight="1" x14ac:dyDescent="0.2">
      <c r="A228" s="8">
        <v>23</v>
      </c>
      <c r="B228" s="343"/>
      <c r="C228" s="343"/>
      <c r="D228" s="343"/>
      <c r="E228" s="343"/>
      <c r="F228" s="345"/>
      <c r="G228" s="438"/>
      <c r="H228" s="287"/>
      <c r="I228" s="439"/>
      <c r="J228" s="364">
        <f t="shared" si="26"/>
        <v>0</v>
      </c>
      <c r="K228" s="363">
        <f t="shared" si="27"/>
        <v>0</v>
      </c>
      <c r="L228" s="343"/>
      <c r="M228" s="343"/>
      <c r="N228" s="343"/>
      <c r="O228" s="367"/>
      <c r="P228" s="344"/>
      <c r="Q228" s="343"/>
      <c r="R228" s="345"/>
      <c r="S228" s="16" t="s">
        <v>81</v>
      </c>
      <c r="T228" s="8">
        <v>23</v>
      </c>
      <c r="U228" s="343"/>
      <c r="V228" s="343"/>
      <c r="W228" s="343"/>
      <c r="X228" s="343"/>
      <c r="Y228" s="343"/>
      <c r="Z228" s="343"/>
      <c r="AA228" s="343"/>
      <c r="AB228" s="343"/>
      <c r="AC228" s="343"/>
      <c r="AD228" s="343"/>
      <c r="AE228" s="343"/>
      <c r="AF228" s="343"/>
      <c r="AG228" s="343"/>
      <c r="AH228" s="367"/>
      <c r="AI228" s="287"/>
      <c r="AJ228" s="343"/>
      <c r="AK228" s="345"/>
      <c r="AL228" s="16" t="s">
        <v>81</v>
      </c>
    </row>
    <row r="229" spans="1:38" s="22" customFormat="1" ht="12.75" customHeight="1" x14ac:dyDescent="0.2">
      <c r="A229" s="8">
        <v>24</v>
      </c>
      <c r="B229" s="343"/>
      <c r="C229" s="343"/>
      <c r="D229" s="343"/>
      <c r="E229" s="343"/>
      <c r="F229" s="345"/>
      <c r="G229" s="438"/>
      <c r="H229" s="287"/>
      <c r="I229" s="439"/>
      <c r="J229" s="364">
        <f t="shared" si="26"/>
        <v>0</v>
      </c>
      <c r="K229" s="363">
        <f t="shared" si="27"/>
        <v>0</v>
      </c>
      <c r="L229" s="343"/>
      <c r="M229" s="343"/>
      <c r="N229" s="343"/>
      <c r="O229" s="367"/>
      <c r="P229" s="344"/>
      <c r="Q229" s="343"/>
      <c r="R229" s="345"/>
      <c r="S229" s="16" t="s">
        <v>82</v>
      </c>
      <c r="T229" s="8">
        <v>24</v>
      </c>
      <c r="U229" s="343"/>
      <c r="V229" s="343"/>
      <c r="W229" s="343"/>
      <c r="X229" s="343"/>
      <c r="Y229" s="343"/>
      <c r="Z229" s="343"/>
      <c r="AA229" s="343"/>
      <c r="AB229" s="343"/>
      <c r="AC229" s="343"/>
      <c r="AD229" s="343"/>
      <c r="AE229" s="343"/>
      <c r="AF229" s="343"/>
      <c r="AG229" s="343"/>
      <c r="AH229" s="367"/>
      <c r="AI229" s="287"/>
      <c r="AJ229" s="343"/>
      <c r="AK229" s="345"/>
      <c r="AL229" s="16" t="s">
        <v>82</v>
      </c>
    </row>
    <row r="230" spans="1:38" s="22" customFormat="1" ht="12.75" customHeight="1" x14ac:dyDescent="0.2">
      <c r="A230" s="8">
        <v>25</v>
      </c>
      <c r="B230" s="343"/>
      <c r="C230" s="343"/>
      <c r="D230" s="343"/>
      <c r="E230" s="343"/>
      <c r="F230" s="345"/>
      <c r="G230" s="438"/>
      <c r="H230" s="287"/>
      <c r="I230" s="439"/>
      <c r="J230" s="364">
        <f t="shared" si="26"/>
        <v>0</v>
      </c>
      <c r="K230" s="363">
        <f t="shared" si="27"/>
        <v>0</v>
      </c>
      <c r="L230" s="343"/>
      <c r="M230" s="343"/>
      <c r="N230" s="343"/>
      <c r="O230" s="367"/>
      <c r="P230" s="344"/>
      <c r="Q230" s="343"/>
      <c r="R230" s="345"/>
      <c r="S230" s="16" t="s">
        <v>83</v>
      </c>
      <c r="T230" s="8">
        <v>25</v>
      </c>
      <c r="U230" s="343"/>
      <c r="V230" s="343"/>
      <c r="W230" s="343"/>
      <c r="X230" s="343"/>
      <c r="Y230" s="343"/>
      <c r="Z230" s="343"/>
      <c r="AA230" s="343"/>
      <c r="AB230" s="343"/>
      <c r="AC230" s="343"/>
      <c r="AD230" s="343"/>
      <c r="AE230" s="343"/>
      <c r="AF230" s="343"/>
      <c r="AG230" s="343"/>
      <c r="AH230" s="367"/>
      <c r="AI230" s="287"/>
      <c r="AJ230" s="343"/>
      <c r="AK230" s="345"/>
      <c r="AL230" s="16" t="s">
        <v>83</v>
      </c>
    </row>
    <row r="231" spans="1:38" s="22" customFormat="1" ht="12.75" customHeight="1" x14ac:dyDescent="0.2">
      <c r="A231" s="8">
        <v>26</v>
      </c>
      <c r="B231" s="343"/>
      <c r="C231" s="343"/>
      <c r="D231" s="343"/>
      <c r="E231" s="343"/>
      <c r="F231" s="345"/>
      <c r="G231" s="438"/>
      <c r="H231" s="287"/>
      <c r="I231" s="439"/>
      <c r="J231" s="364">
        <f t="shared" si="26"/>
        <v>0</v>
      </c>
      <c r="K231" s="363">
        <f t="shared" si="27"/>
        <v>0</v>
      </c>
      <c r="L231" s="343"/>
      <c r="M231" s="343"/>
      <c r="N231" s="343"/>
      <c r="O231" s="367"/>
      <c r="P231" s="344"/>
      <c r="Q231" s="343"/>
      <c r="R231" s="345"/>
      <c r="S231" s="16" t="s">
        <v>84</v>
      </c>
      <c r="T231" s="8">
        <v>26</v>
      </c>
      <c r="U231" s="343"/>
      <c r="V231" s="343"/>
      <c r="W231" s="343"/>
      <c r="X231" s="343"/>
      <c r="Y231" s="343"/>
      <c r="Z231" s="343"/>
      <c r="AA231" s="343"/>
      <c r="AB231" s="343"/>
      <c r="AC231" s="343"/>
      <c r="AD231" s="343"/>
      <c r="AE231" s="343"/>
      <c r="AF231" s="343"/>
      <c r="AG231" s="343"/>
      <c r="AH231" s="367"/>
      <c r="AI231" s="287"/>
      <c r="AJ231" s="343"/>
      <c r="AK231" s="345"/>
      <c r="AL231" s="16" t="s">
        <v>84</v>
      </c>
    </row>
    <row r="232" spans="1:38" s="22" customFormat="1" ht="12.75" customHeight="1" x14ac:dyDescent="0.2">
      <c r="A232" s="8">
        <v>27</v>
      </c>
      <c r="B232" s="343"/>
      <c r="C232" s="343"/>
      <c r="D232" s="343"/>
      <c r="E232" s="343"/>
      <c r="F232" s="345"/>
      <c r="G232" s="438"/>
      <c r="H232" s="287"/>
      <c r="I232" s="439"/>
      <c r="J232" s="364">
        <f t="shared" si="26"/>
        <v>0</v>
      </c>
      <c r="K232" s="363">
        <f t="shared" si="27"/>
        <v>0</v>
      </c>
      <c r="L232" s="343"/>
      <c r="M232" s="343"/>
      <c r="N232" s="343"/>
      <c r="O232" s="367"/>
      <c r="P232" s="344"/>
      <c r="Q232" s="343"/>
      <c r="R232" s="345"/>
      <c r="S232" s="16" t="s">
        <v>85</v>
      </c>
      <c r="T232" s="8">
        <v>27</v>
      </c>
      <c r="U232" s="343"/>
      <c r="V232" s="343"/>
      <c r="W232" s="343"/>
      <c r="X232" s="343"/>
      <c r="Y232" s="343"/>
      <c r="Z232" s="343"/>
      <c r="AA232" s="343"/>
      <c r="AB232" s="343"/>
      <c r="AC232" s="343"/>
      <c r="AD232" s="343"/>
      <c r="AE232" s="343"/>
      <c r="AF232" s="343"/>
      <c r="AG232" s="343"/>
      <c r="AH232" s="367"/>
      <c r="AI232" s="287"/>
      <c r="AJ232" s="343"/>
      <c r="AK232" s="345"/>
      <c r="AL232" s="16" t="s">
        <v>85</v>
      </c>
    </row>
    <row r="233" spans="1:38" s="22" customFormat="1" ht="12.75" customHeight="1" x14ac:dyDescent="0.2">
      <c r="A233" s="8">
        <v>28</v>
      </c>
      <c r="B233" s="343"/>
      <c r="C233" s="343"/>
      <c r="D233" s="343"/>
      <c r="E233" s="343"/>
      <c r="F233" s="345"/>
      <c r="G233" s="438"/>
      <c r="H233" s="287"/>
      <c r="I233" s="439"/>
      <c r="J233" s="364">
        <f t="shared" si="26"/>
        <v>0</v>
      </c>
      <c r="K233" s="363">
        <f t="shared" si="27"/>
        <v>0</v>
      </c>
      <c r="L233" s="343"/>
      <c r="M233" s="343"/>
      <c r="N233" s="343"/>
      <c r="O233" s="367"/>
      <c r="P233" s="344"/>
      <c r="Q233" s="343"/>
      <c r="R233" s="345"/>
      <c r="S233" s="16" t="s">
        <v>86</v>
      </c>
      <c r="T233" s="8">
        <v>28</v>
      </c>
      <c r="U233" s="343"/>
      <c r="V233" s="343"/>
      <c r="W233" s="343"/>
      <c r="X233" s="343"/>
      <c r="Y233" s="343"/>
      <c r="Z233" s="343"/>
      <c r="AA233" s="343"/>
      <c r="AB233" s="343"/>
      <c r="AC233" s="343"/>
      <c r="AD233" s="343"/>
      <c r="AE233" s="343"/>
      <c r="AF233" s="343"/>
      <c r="AG233" s="343"/>
      <c r="AH233" s="367"/>
      <c r="AI233" s="287"/>
      <c r="AJ233" s="343"/>
      <c r="AK233" s="345"/>
      <c r="AL233" s="16" t="s">
        <v>86</v>
      </c>
    </row>
    <row r="234" spans="1:38" s="22" customFormat="1" ht="12.75" customHeight="1" x14ac:dyDescent="0.2">
      <c r="A234" s="8">
        <v>29</v>
      </c>
      <c r="B234" s="343"/>
      <c r="C234" s="343"/>
      <c r="D234" s="343"/>
      <c r="E234" s="343"/>
      <c r="F234" s="345"/>
      <c r="G234" s="438"/>
      <c r="H234" s="287"/>
      <c r="I234" s="439"/>
      <c r="J234" s="364">
        <f t="shared" si="26"/>
        <v>0</v>
      </c>
      <c r="K234" s="363">
        <f t="shared" si="27"/>
        <v>0</v>
      </c>
      <c r="L234" s="343"/>
      <c r="M234" s="343"/>
      <c r="N234" s="343"/>
      <c r="O234" s="367"/>
      <c r="P234" s="344"/>
      <c r="Q234" s="343"/>
      <c r="R234" s="345"/>
      <c r="S234" s="16" t="s">
        <v>87</v>
      </c>
      <c r="T234" s="8">
        <v>29</v>
      </c>
      <c r="U234" s="343"/>
      <c r="V234" s="343"/>
      <c r="W234" s="343"/>
      <c r="X234" s="347"/>
      <c r="Y234" s="343"/>
      <c r="Z234" s="343"/>
      <c r="AA234" s="343"/>
      <c r="AB234" s="343"/>
      <c r="AC234" s="343"/>
      <c r="AD234" s="343"/>
      <c r="AE234" s="343"/>
      <c r="AF234" s="343"/>
      <c r="AG234" s="343"/>
      <c r="AH234" s="367"/>
      <c r="AI234" s="287"/>
      <c r="AJ234" s="343"/>
      <c r="AK234" s="345"/>
      <c r="AL234" s="16" t="s">
        <v>87</v>
      </c>
    </row>
    <row r="235" spans="1:38" s="22" customFormat="1" ht="12.75" customHeight="1" x14ac:dyDescent="0.2">
      <c r="A235" s="8">
        <v>30</v>
      </c>
      <c r="B235" s="343"/>
      <c r="C235" s="343"/>
      <c r="D235" s="343"/>
      <c r="E235" s="343"/>
      <c r="F235" s="345"/>
      <c r="G235" s="442"/>
      <c r="H235" s="287"/>
      <c r="I235" s="439"/>
      <c r="J235" s="364">
        <f t="shared" si="26"/>
        <v>0</v>
      </c>
      <c r="K235" s="363">
        <f t="shared" si="27"/>
        <v>0</v>
      </c>
      <c r="L235" s="343"/>
      <c r="M235" s="343"/>
      <c r="N235" s="343"/>
      <c r="O235" s="367"/>
      <c r="P235" s="344"/>
      <c r="Q235" s="343"/>
      <c r="R235" s="345"/>
      <c r="S235" s="16" t="s">
        <v>88</v>
      </c>
      <c r="T235" s="8">
        <v>30</v>
      </c>
      <c r="U235" s="343"/>
      <c r="V235" s="343"/>
      <c r="W235" s="343"/>
      <c r="X235" s="343"/>
      <c r="Y235" s="343"/>
      <c r="Z235" s="343"/>
      <c r="AA235" s="343"/>
      <c r="AB235" s="343"/>
      <c r="AC235" s="343"/>
      <c r="AD235" s="343"/>
      <c r="AE235" s="343"/>
      <c r="AF235" s="343"/>
      <c r="AG235" s="343"/>
      <c r="AH235" s="367"/>
      <c r="AI235" s="287"/>
      <c r="AJ235" s="343"/>
      <c r="AK235" s="345"/>
      <c r="AL235" s="16" t="s">
        <v>88</v>
      </c>
    </row>
    <row r="236" spans="1:38" s="22" customFormat="1" ht="12.75" customHeight="1" x14ac:dyDescent="0.2">
      <c r="A236" s="19">
        <v>31</v>
      </c>
      <c r="B236" s="349"/>
      <c r="C236" s="349"/>
      <c r="D236" s="349"/>
      <c r="E236" s="349"/>
      <c r="F236" s="351"/>
      <c r="G236" s="443"/>
      <c r="H236" s="289"/>
      <c r="I236" s="444"/>
      <c r="J236" s="445">
        <f t="shared" si="26"/>
        <v>0</v>
      </c>
      <c r="K236" s="365">
        <f t="shared" si="27"/>
        <v>0</v>
      </c>
      <c r="L236" s="349"/>
      <c r="M236" s="349"/>
      <c r="N236" s="349"/>
      <c r="O236" s="369"/>
      <c r="P236" s="350"/>
      <c r="Q236" s="349"/>
      <c r="R236" s="351"/>
      <c r="S236" s="20" t="s">
        <v>89</v>
      </c>
      <c r="T236" s="19">
        <v>31</v>
      </c>
      <c r="U236" s="349"/>
      <c r="V236" s="349"/>
      <c r="W236" s="349"/>
      <c r="X236" s="349"/>
      <c r="Y236" s="349"/>
      <c r="Z236" s="349"/>
      <c r="AA236" s="349"/>
      <c r="AB236" s="349"/>
      <c r="AC236" s="349"/>
      <c r="AD236" s="349"/>
      <c r="AE236" s="349"/>
      <c r="AF236" s="349"/>
      <c r="AG236" s="349"/>
      <c r="AH236" s="369"/>
      <c r="AI236" s="289"/>
      <c r="AJ236" s="349"/>
      <c r="AK236" s="351"/>
      <c r="AL236" s="20" t="s">
        <v>89</v>
      </c>
    </row>
    <row r="237" spans="1:38" s="297" customFormat="1" ht="12.75" customHeight="1" thickBot="1" x14ac:dyDescent="0.25">
      <c r="A237" s="298"/>
      <c r="B237" s="360">
        <f>SUM(B205:B236)</f>
        <v>0</v>
      </c>
      <c r="C237" s="360">
        <f>SUM(C205:C236)</f>
        <v>0</v>
      </c>
      <c r="D237" s="360">
        <f>SUM(D205:D236)</f>
        <v>0</v>
      </c>
      <c r="E237" s="361">
        <f>SUM(E205:E236)</f>
        <v>0</v>
      </c>
      <c r="F237" s="362">
        <f>SUM(F205:F236)</f>
        <v>0</v>
      </c>
      <c r="G237" s="299"/>
      <c r="H237" s="299" t="s">
        <v>90</v>
      </c>
      <c r="I237" s="314">
        <f>COUNTA(I206:I236)</f>
        <v>0</v>
      </c>
      <c r="J237" s="360">
        <f t="shared" ref="J237:R237" si="28">SUM(J205:J236)</f>
        <v>0</v>
      </c>
      <c r="K237" s="360">
        <f t="shared" si="28"/>
        <v>0</v>
      </c>
      <c r="L237" s="360">
        <f t="shared" si="28"/>
        <v>0</v>
      </c>
      <c r="M237" s="360">
        <f t="shared" si="28"/>
        <v>0</v>
      </c>
      <c r="N237" s="360">
        <f t="shared" si="28"/>
        <v>0</v>
      </c>
      <c r="O237" s="361">
        <f t="shared" si="28"/>
        <v>0</v>
      </c>
      <c r="P237" s="361">
        <f t="shared" si="28"/>
        <v>0</v>
      </c>
      <c r="Q237" s="360">
        <f t="shared" si="28"/>
        <v>0</v>
      </c>
      <c r="R237" s="366">
        <f t="shared" si="28"/>
        <v>0</v>
      </c>
      <c r="S237" s="300"/>
      <c r="T237" s="298"/>
      <c r="U237" s="360">
        <f t="shared" ref="U237:AH237" si="29">SUM(U205:U236)</f>
        <v>0</v>
      </c>
      <c r="V237" s="360">
        <f t="shared" si="29"/>
        <v>0</v>
      </c>
      <c r="W237" s="360">
        <f t="shared" si="29"/>
        <v>0</v>
      </c>
      <c r="X237" s="360">
        <f t="shared" si="29"/>
        <v>0</v>
      </c>
      <c r="Y237" s="360">
        <f t="shared" si="29"/>
        <v>0</v>
      </c>
      <c r="Z237" s="360">
        <f t="shared" si="29"/>
        <v>0</v>
      </c>
      <c r="AA237" s="360">
        <f t="shared" si="29"/>
        <v>0</v>
      </c>
      <c r="AB237" s="360">
        <f t="shared" si="29"/>
        <v>0</v>
      </c>
      <c r="AC237" s="360">
        <f t="shared" si="29"/>
        <v>0</v>
      </c>
      <c r="AD237" s="360">
        <f t="shared" si="29"/>
        <v>0</v>
      </c>
      <c r="AE237" s="360">
        <f t="shared" si="29"/>
        <v>0</v>
      </c>
      <c r="AF237" s="360">
        <f t="shared" si="29"/>
        <v>0</v>
      </c>
      <c r="AG237" s="360">
        <f t="shared" si="29"/>
        <v>0</v>
      </c>
      <c r="AH237" s="362">
        <f t="shared" si="29"/>
        <v>0</v>
      </c>
      <c r="AI237" s="301"/>
      <c r="AJ237" s="360">
        <f>SUM(AJ205:AJ236)</f>
        <v>0</v>
      </c>
      <c r="AK237" s="366">
        <f>SUM(AK205:AK236)</f>
        <v>0</v>
      </c>
      <c r="AL237" s="300"/>
    </row>
    <row r="238" spans="1:38" ht="12.75" customHeight="1" thickTop="1" x14ac:dyDescent="0.2">
      <c r="A238" s="40"/>
      <c r="B238" s="40"/>
      <c r="C238" s="40"/>
      <c r="D238" s="40"/>
      <c r="E238" s="40"/>
      <c r="F238" s="40"/>
      <c r="G238" s="41"/>
      <c r="H238" s="40"/>
      <c r="I238" s="42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</row>
    <row r="239" spans="1:38" ht="12.75" customHeight="1" x14ac:dyDescent="0.2">
      <c r="A239" s="188"/>
      <c r="B239" s="188"/>
      <c r="C239" s="188"/>
      <c r="D239" s="188"/>
      <c r="E239" s="188"/>
      <c r="F239" s="188"/>
      <c r="G239" s="285"/>
      <c r="H239" s="188"/>
      <c r="I239" s="169"/>
      <c r="J239" s="188"/>
      <c r="K239" s="188"/>
      <c r="L239" s="188"/>
      <c r="M239" s="188"/>
      <c r="N239" s="188"/>
      <c r="O239" s="188"/>
      <c r="P239" s="188"/>
      <c r="Q239" s="188"/>
      <c r="R239" s="188"/>
      <c r="S239" s="188"/>
      <c r="T239" s="188"/>
      <c r="U239" s="188"/>
      <c r="V239" s="188"/>
      <c r="W239" s="188"/>
      <c r="X239" s="188"/>
      <c r="Y239" s="188"/>
      <c r="Z239" s="188"/>
      <c r="AA239" s="188"/>
      <c r="AB239" s="188"/>
      <c r="AC239" s="188"/>
      <c r="AD239" s="188"/>
      <c r="AE239" s="188"/>
      <c r="AF239" s="188"/>
      <c r="AG239" s="188"/>
      <c r="AH239" s="188"/>
      <c r="AI239" s="188"/>
      <c r="AJ239" s="188"/>
      <c r="AK239" s="188"/>
      <c r="AL239" s="188"/>
    </row>
    <row r="240" spans="1:38" ht="12.75" customHeight="1" x14ac:dyDescent="0.2">
      <c r="A240" s="22"/>
      <c r="B240" s="22"/>
      <c r="C240" s="22"/>
      <c r="D240" s="22"/>
      <c r="E240" s="22"/>
      <c r="F240" s="22"/>
      <c r="G240" s="483" t="str">
        <f>$G$10</f>
        <v>UNITED STEELWORKERS - LOCAL UNION</v>
      </c>
      <c r="H240" s="483"/>
      <c r="I240" s="483"/>
      <c r="J240" s="11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11" t="str">
        <f>$AA$10</f>
        <v>FINANCIAL SECRETARY'S CASH BOOK</v>
      </c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</row>
    <row r="241" spans="1:38" ht="12.75" customHeight="1" x14ac:dyDescent="0.2">
      <c r="A241" s="22"/>
      <c r="B241" s="137" t="str">
        <f>$B$11</f>
        <v>Month</v>
      </c>
      <c r="C241" s="73" t="str">
        <f>$C$11</f>
        <v>JANUARY</v>
      </c>
      <c r="D241" s="137" t="str">
        <f>$D$11</f>
        <v>Year</v>
      </c>
      <c r="E241" s="44">
        <f>$E$11</f>
        <v>0</v>
      </c>
      <c r="F241" s="22"/>
      <c r="G241" s="31"/>
      <c r="H241" s="22"/>
      <c r="I241" s="5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137"/>
      <c r="AJ241" s="73" t="str">
        <f>$C$11</f>
        <v>JANUARY</v>
      </c>
      <c r="AK241" s="44">
        <f>$E$11</f>
        <v>0</v>
      </c>
    </row>
    <row r="242" spans="1:38" ht="12.75" customHeight="1" x14ac:dyDescent="0.2">
      <c r="A242" s="22"/>
      <c r="B242" s="137" t="str">
        <f>$B$12</f>
        <v>Page No.</v>
      </c>
      <c r="C242" s="177">
        <f>C196+1</f>
        <v>6</v>
      </c>
      <c r="D242" s="110"/>
      <c r="E242" s="110"/>
      <c r="F242" s="22"/>
      <c r="G242" s="31"/>
      <c r="H242" s="22"/>
      <c r="I242" s="5" t="s">
        <v>53</v>
      </c>
      <c r="J242" s="22"/>
      <c r="K242" s="22"/>
      <c r="L242" s="5"/>
      <c r="M242" s="22"/>
      <c r="N242" s="22"/>
      <c r="O242" s="22"/>
      <c r="P242" s="33"/>
      <c r="Q242" s="22"/>
      <c r="R242" s="33"/>
      <c r="S242" s="22"/>
      <c r="T242" s="22"/>
      <c r="U242" s="22"/>
      <c r="V242" s="22"/>
      <c r="W242" s="22"/>
      <c r="X242" s="22"/>
      <c r="Y242" s="22"/>
      <c r="Z242" s="22"/>
      <c r="AA242" s="22"/>
      <c r="AB242" s="34" t="s">
        <v>54</v>
      </c>
      <c r="AC242" s="22"/>
      <c r="AD242" s="22"/>
      <c r="AE242" s="22"/>
      <c r="AF242" s="22"/>
      <c r="AG242" s="22"/>
      <c r="AH242" s="22"/>
      <c r="AI242" s="137" t="str">
        <f>$B$12</f>
        <v>Page No.</v>
      </c>
      <c r="AJ242" s="177">
        <f>AJ196+1</f>
        <v>6</v>
      </c>
      <c r="AK242" s="137"/>
      <c r="AL242" s="171"/>
    </row>
    <row r="243" spans="1:38" ht="12.75" customHeight="1" x14ac:dyDescent="0.2">
      <c r="A243" s="3"/>
      <c r="B243" s="3"/>
      <c r="C243" s="3"/>
      <c r="D243" s="3"/>
      <c r="E243" s="3"/>
      <c r="F243" s="3"/>
      <c r="G243" s="35"/>
      <c r="H243" s="3"/>
      <c r="I243" s="5"/>
      <c r="J243" s="3"/>
      <c r="K243" s="3"/>
      <c r="L243" s="22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22"/>
      <c r="AF243" s="3"/>
      <c r="AG243" s="3"/>
      <c r="AH243" s="3"/>
      <c r="AI243" s="3"/>
      <c r="AJ243" s="3"/>
      <c r="AK243" s="3"/>
      <c r="AL243" s="3"/>
    </row>
    <row r="244" spans="1:38" ht="12.75" customHeight="1" x14ac:dyDescent="0.2">
      <c r="A244" s="36"/>
      <c r="B244" s="36"/>
      <c r="C244" s="36"/>
      <c r="D244" s="36"/>
      <c r="E244" s="36"/>
      <c r="F244" s="36"/>
      <c r="G244" s="37"/>
      <c r="H244" s="36"/>
      <c r="I244" s="38"/>
      <c r="J244" s="36"/>
      <c r="K244" s="36"/>
      <c r="L244" s="38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8"/>
      <c r="AF244" s="36"/>
      <c r="AG244" s="36"/>
      <c r="AH244" s="36"/>
      <c r="AI244" s="36"/>
      <c r="AJ244" s="36"/>
      <c r="AK244" s="36"/>
      <c r="AL244" s="36"/>
    </row>
    <row r="245" spans="1:38" customFormat="1" ht="12.75" customHeight="1" x14ac:dyDescent="0.2">
      <c r="A245" s="1"/>
      <c r="B245" s="484" t="s">
        <v>55</v>
      </c>
      <c r="C245" s="473"/>
      <c r="D245" s="473"/>
      <c r="E245" s="473"/>
      <c r="F245" s="474"/>
      <c r="G245" s="21"/>
      <c r="H245" s="2" t="s">
        <v>56</v>
      </c>
      <c r="I245" s="95"/>
      <c r="J245" s="473" t="s">
        <v>255</v>
      </c>
      <c r="K245" s="474"/>
      <c r="L245" s="3"/>
      <c r="M245" s="3"/>
      <c r="N245" s="3"/>
      <c r="O245" s="5" t="s">
        <v>57</v>
      </c>
      <c r="P245" s="3"/>
      <c r="Q245" s="3"/>
      <c r="R245" s="1"/>
      <c r="S245" s="3"/>
      <c r="T245" s="1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13"/>
      <c r="AJ245" s="3"/>
      <c r="AK245" s="1"/>
      <c r="AL245" s="3"/>
    </row>
    <row r="246" spans="1:38" customFormat="1" ht="12.75" customHeight="1" x14ac:dyDescent="0.2">
      <c r="A246" s="1"/>
      <c r="B246" s="3"/>
      <c r="C246" s="3"/>
      <c r="D246" s="3"/>
      <c r="E246" s="188"/>
      <c r="F246" s="1"/>
      <c r="G246" s="21"/>
      <c r="H246" s="13"/>
      <c r="I246" s="96"/>
      <c r="J246" s="3"/>
      <c r="K246" s="1"/>
      <c r="L246" s="3"/>
      <c r="M246" s="3"/>
      <c r="N246" s="3"/>
      <c r="O246" s="3"/>
      <c r="P246" s="3"/>
      <c r="Q246" s="3"/>
      <c r="R246" s="1"/>
      <c r="S246" s="3"/>
      <c r="T246" s="1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13"/>
      <c r="AJ246" s="3"/>
      <c r="AK246" s="1"/>
      <c r="AL246" s="3"/>
    </row>
    <row r="247" spans="1:38" customFormat="1" ht="12.75" customHeight="1" thickBot="1" x14ac:dyDescent="0.25">
      <c r="A247" s="29"/>
      <c r="B247" s="26">
        <v>1</v>
      </c>
      <c r="C247" s="26">
        <v>2</v>
      </c>
      <c r="D247" s="26">
        <v>3</v>
      </c>
      <c r="E247" s="26">
        <v>4</v>
      </c>
      <c r="F247" s="28">
        <v>5</v>
      </c>
      <c r="G247" s="39">
        <v>6</v>
      </c>
      <c r="H247" s="28">
        <v>7</v>
      </c>
      <c r="I247" s="97">
        <v>8</v>
      </c>
      <c r="J247" s="26">
        <v>9</v>
      </c>
      <c r="K247" s="28">
        <v>10</v>
      </c>
      <c r="L247" s="26">
        <v>11</v>
      </c>
      <c r="M247" s="26" t="s">
        <v>1</v>
      </c>
      <c r="N247" s="26">
        <v>12</v>
      </c>
      <c r="O247" s="26">
        <v>13</v>
      </c>
      <c r="P247" s="26">
        <v>14</v>
      </c>
      <c r="Q247" s="26">
        <v>15</v>
      </c>
      <c r="R247" s="28" t="s">
        <v>2</v>
      </c>
      <c r="S247" s="25"/>
      <c r="T247" s="29"/>
      <c r="U247" s="26">
        <v>16</v>
      </c>
      <c r="V247" s="26">
        <v>17</v>
      </c>
      <c r="W247" s="26">
        <v>18</v>
      </c>
      <c r="X247" s="26">
        <v>19</v>
      </c>
      <c r="Y247" s="26">
        <v>20</v>
      </c>
      <c r="Z247" s="26" t="s">
        <v>3</v>
      </c>
      <c r="AA247" s="26">
        <v>21</v>
      </c>
      <c r="AB247" s="26">
        <v>22</v>
      </c>
      <c r="AC247" s="26">
        <v>23</v>
      </c>
      <c r="AD247" s="26">
        <v>24</v>
      </c>
      <c r="AE247" s="26">
        <v>25</v>
      </c>
      <c r="AF247" s="26">
        <v>26</v>
      </c>
      <c r="AG247" s="26">
        <v>27</v>
      </c>
      <c r="AH247" s="26">
        <v>28</v>
      </c>
      <c r="AI247" s="30">
        <v>29</v>
      </c>
      <c r="AJ247" s="26">
        <v>30</v>
      </c>
      <c r="AK247" s="28">
        <v>31</v>
      </c>
      <c r="AL247" s="25"/>
    </row>
    <row r="248" spans="1:38" s="4" customFormat="1" ht="12.75" customHeight="1" thickTop="1" x14ac:dyDescent="0.2">
      <c r="A248" s="1"/>
      <c r="B248" s="84" t="s">
        <v>4</v>
      </c>
      <c r="C248" s="98"/>
      <c r="D248" s="84" t="s">
        <v>5</v>
      </c>
      <c r="E248" s="185" t="s">
        <v>6</v>
      </c>
      <c r="F248" s="83" t="s">
        <v>7</v>
      </c>
      <c r="G248" s="160"/>
      <c r="H248" s="83"/>
      <c r="I248" s="100"/>
      <c r="J248" s="84"/>
      <c r="K248" s="83"/>
      <c r="L248" s="84" t="s">
        <v>237</v>
      </c>
      <c r="M248" s="84"/>
      <c r="N248" s="84" t="s">
        <v>235</v>
      </c>
      <c r="O248" s="101" t="s">
        <v>481</v>
      </c>
      <c r="P248" s="274"/>
      <c r="Q248" s="84" t="s">
        <v>391</v>
      </c>
      <c r="R248" s="83" t="s">
        <v>274</v>
      </c>
      <c r="S248" s="103"/>
      <c r="T248" s="67"/>
      <c r="U248" s="475" t="s">
        <v>256</v>
      </c>
      <c r="V248" s="476"/>
      <c r="W248" s="476"/>
      <c r="X248" s="476"/>
      <c r="Y248" s="477"/>
      <c r="Z248" s="84" t="s">
        <v>10</v>
      </c>
      <c r="AA248" s="84" t="s">
        <v>11</v>
      </c>
      <c r="AB248" s="84" t="s">
        <v>205</v>
      </c>
      <c r="AC248" s="84" t="s">
        <v>12</v>
      </c>
      <c r="AD248" s="84" t="s">
        <v>13</v>
      </c>
      <c r="AE248" s="84" t="s">
        <v>14</v>
      </c>
      <c r="AF248" s="84"/>
      <c r="AG248" s="84"/>
      <c r="AH248" s="101"/>
      <c r="AI248" s="102"/>
      <c r="AJ248" s="84" t="s">
        <v>15</v>
      </c>
      <c r="AK248" s="83" t="s">
        <v>7</v>
      </c>
      <c r="AL248" s="3"/>
    </row>
    <row r="249" spans="1:38" s="4" customFormat="1" ht="12.75" customHeight="1" x14ac:dyDescent="0.2">
      <c r="A249" s="1"/>
      <c r="B249" s="84" t="s">
        <v>8</v>
      </c>
      <c r="C249" s="84" t="s">
        <v>16</v>
      </c>
      <c r="D249" s="84" t="s">
        <v>17</v>
      </c>
      <c r="E249" s="186" t="s">
        <v>8</v>
      </c>
      <c r="F249" s="83" t="s">
        <v>18</v>
      </c>
      <c r="G249" s="160" t="s">
        <v>19</v>
      </c>
      <c r="H249" s="83" t="s">
        <v>20</v>
      </c>
      <c r="I249" s="100" t="s">
        <v>394</v>
      </c>
      <c r="J249" s="84" t="s">
        <v>21</v>
      </c>
      <c r="K249" s="83" t="s">
        <v>22</v>
      </c>
      <c r="L249" s="84" t="s">
        <v>392</v>
      </c>
      <c r="M249" s="84" t="s">
        <v>393</v>
      </c>
      <c r="N249" s="84" t="s">
        <v>262</v>
      </c>
      <c r="O249" s="101" t="s">
        <v>262</v>
      </c>
      <c r="P249" s="186" t="s">
        <v>23</v>
      </c>
      <c r="Q249" s="84" t="s">
        <v>8</v>
      </c>
      <c r="R249" s="83" t="s">
        <v>8</v>
      </c>
      <c r="S249" s="103"/>
      <c r="T249" s="67"/>
      <c r="U249" s="84" t="s">
        <v>25</v>
      </c>
      <c r="V249" s="84" t="s">
        <v>26</v>
      </c>
      <c r="W249" s="84" t="s">
        <v>27</v>
      </c>
      <c r="X249" s="84" t="s">
        <v>28</v>
      </c>
      <c r="Y249" s="84" t="s">
        <v>136</v>
      </c>
      <c r="Z249" s="84" t="s">
        <v>252</v>
      </c>
      <c r="AA249" s="84" t="s">
        <v>137</v>
      </c>
      <c r="AB249" s="84" t="s">
        <v>204</v>
      </c>
      <c r="AC249" s="84" t="s">
        <v>30</v>
      </c>
      <c r="AD249" s="84" t="s">
        <v>140</v>
      </c>
      <c r="AE249" s="84" t="s">
        <v>31</v>
      </c>
      <c r="AF249" s="84" t="s">
        <v>32</v>
      </c>
      <c r="AG249" s="84" t="s">
        <v>206</v>
      </c>
      <c r="AH249" s="101" t="s">
        <v>16</v>
      </c>
      <c r="AI249" s="99" t="s">
        <v>34</v>
      </c>
      <c r="AJ249" s="84" t="s">
        <v>35</v>
      </c>
      <c r="AK249" s="83" t="s">
        <v>18</v>
      </c>
      <c r="AL249" s="3"/>
    </row>
    <row r="250" spans="1:38" s="4" customFormat="1" ht="12.75" customHeight="1" thickBot="1" x14ac:dyDescent="0.25">
      <c r="A250" s="6"/>
      <c r="B250" s="85" t="s">
        <v>36</v>
      </c>
      <c r="C250" s="85" t="s">
        <v>37</v>
      </c>
      <c r="D250" s="85" t="s">
        <v>38</v>
      </c>
      <c r="E250" s="187" t="s">
        <v>39</v>
      </c>
      <c r="F250" s="104" t="s">
        <v>40</v>
      </c>
      <c r="G250" s="161"/>
      <c r="H250" s="104"/>
      <c r="I250" s="105" t="s">
        <v>41</v>
      </c>
      <c r="J250" s="85"/>
      <c r="K250" s="104"/>
      <c r="L250" s="85" t="s">
        <v>237</v>
      </c>
      <c r="M250" s="85"/>
      <c r="N250" s="85" t="s">
        <v>236</v>
      </c>
      <c r="O250" s="106" t="s">
        <v>236</v>
      </c>
      <c r="P250" s="275"/>
      <c r="Q250" s="276" t="s">
        <v>24</v>
      </c>
      <c r="R250" s="277" t="s">
        <v>24</v>
      </c>
      <c r="S250" s="108"/>
      <c r="T250" s="76"/>
      <c r="U250" s="85" t="s">
        <v>42</v>
      </c>
      <c r="V250" s="85" t="s">
        <v>43</v>
      </c>
      <c r="W250" s="85"/>
      <c r="X250" s="85" t="s">
        <v>44</v>
      </c>
      <c r="Y250" s="85" t="s">
        <v>30</v>
      </c>
      <c r="Z250" s="85" t="s">
        <v>30</v>
      </c>
      <c r="AA250" s="85" t="s">
        <v>138</v>
      </c>
      <c r="AB250" s="85" t="s">
        <v>15</v>
      </c>
      <c r="AC250" s="85" t="s">
        <v>139</v>
      </c>
      <c r="AD250" s="85" t="s">
        <v>141</v>
      </c>
      <c r="AE250" s="85" t="s">
        <v>47</v>
      </c>
      <c r="AF250" s="85" t="s">
        <v>48</v>
      </c>
      <c r="AG250" s="85" t="s">
        <v>15</v>
      </c>
      <c r="AH250" s="106" t="s">
        <v>30</v>
      </c>
      <c r="AI250" s="107"/>
      <c r="AJ250" s="85" t="s">
        <v>49</v>
      </c>
      <c r="AK250" s="104" t="s">
        <v>188</v>
      </c>
      <c r="AL250" s="7"/>
    </row>
    <row r="251" spans="1:38" s="297" customFormat="1" ht="12.75" customHeight="1" thickTop="1" x14ac:dyDescent="0.2">
      <c r="A251" s="292"/>
      <c r="B251" s="364">
        <f>B237</f>
        <v>0</v>
      </c>
      <c r="C251" s="364">
        <f>C237</f>
        <v>0</v>
      </c>
      <c r="D251" s="364">
        <f>D237</f>
        <v>0</v>
      </c>
      <c r="E251" s="378">
        <f>E237</f>
        <v>0</v>
      </c>
      <c r="F251" s="363">
        <f>F237</f>
        <v>0</v>
      </c>
      <c r="G251" s="132" t="str">
        <f>$C$11</f>
        <v>JANUARY</v>
      </c>
      <c r="H251" s="293" t="s">
        <v>58</v>
      </c>
      <c r="I251" s="294"/>
      <c r="J251" s="379">
        <f t="shared" ref="J251:R251" si="30">J237</f>
        <v>0</v>
      </c>
      <c r="K251" s="380">
        <f t="shared" si="30"/>
        <v>0</v>
      </c>
      <c r="L251" s="364">
        <f t="shared" si="30"/>
        <v>0</v>
      </c>
      <c r="M251" s="364">
        <f t="shared" si="30"/>
        <v>0</v>
      </c>
      <c r="N251" s="364">
        <f t="shared" si="30"/>
        <v>0</v>
      </c>
      <c r="O251" s="378">
        <f t="shared" si="30"/>
        <v>0</v>
      </c>
      <c r="P251" s="378">
        <f t="shared" si="30"/>
        <v>0</v>
      </c>
      <c r="Q251" s="364">
        <f t="shared" si="30"/>
        <v>0</v>
      </c>
      <c r="R251" s="381">
        <f t="shared" si="30"/>
        <v>0</v>
      </c>
      <c r="S251" s="295"/>
      <c r="T251" s="292"/>
      <c r="U251" s="364">
        <f t="shared" ref="U251:AH251" si="31">U237</f>
        <v>0</v>
      </c>
      <c r="V251" s="364">
        <f t="shared" si="31"/>
        <v>0</v>
      </c>
      <c r="W251" s="364">
        <f t="shared" si="31"/>
        <v>0</v>
      </c>
      <c r="X251" s="364">
        <f t="shared" si="31"/>
        <v>0</v>
      </c>
      <c r="Y251" s="364">
        <f t="shared" si="31"/>
        <v>0</v>
      </c>
      <c r="Z251" s="364">
        <f t="shared" si="31"/>
        <v>0</v>
      </c>
      <c r="AA251" s="364">
        <f t="shared" si="31"/>
        <v>0</v>
      </c>
      <c r="AB251" s="364">
        <f t="shared" si="31"/>
        <v>0</v>
      </c>
      <c r="AC251" s="364">
        <f t="shared" si="31"/>
        <v>0</v>
      </c>
      <c r="AD251" s="364">
        <f t="shared" si="31"/>
        <v>0</v>
      </c>
      <c r="AE251" s="364">
        <f t="shared" si="31"/>
        <v>0</v>
      </c>
      <c r="AF251" s="364">
        <f t="shared" si="31"/>
        <v>0</v>
      </c>
      <c r="AG251" s="364">
        <f t="shared" si="31"/>
        <v>0</v>
      </c>
      <c r="AH251" s="364">
        <f t="shared" si="31"/>
        <v>0</v>
      </c>
      <c r="AI251" s="296"/>
      <c r="AJ251" s="364">
        <f>AJ237</f>
        <v>0</v>
      </c>
      <c r="AK251" s="382">
        <f>AK237</f>
        <v>0</v>
      </c>
      <c r="AL251" s="295"/>
    </row>
    <row r="252" spans="1:38" s="22" customFormat="1" ht="12.75" customHeight="1" x14ac:dyDescent="0.2">
      <c r="A252" s="8">
        <v>1</v>
      </c>
      <c r="B252" s="343"/>
      <c r="C252" s="343"/>
      <c r="D252" s="343"/>
      <c r="E252" s="343"/>
      <c r="F252" s="345"/>
      <c r="G252" s="438"/>
      <c r="H252" s="287"/>
      <c r="I252" s="439"/>
      <c r="J252" s="364">
        <f t="shared" ref="J252:J282" si="32">SUM(B252:F252)</f>
        <v>0</v>
      </c>
      <c r="K252" s="363">
        <f t="shared" ref="K252:K282" si="33">SUM(U252:AK252)-SUM(L252:R252)</f>
        <v>0</v>
      </c>
      <c r="L252" s="343"/>
      <c r="M252" s="343"/>
      <c r="N252" s="343"/>
      <c r="O252" s="367"/>
      <c r="P252" s="344"/>
      <c r="Q252" s="343"/>
      <c r="R252" s="345"/>
      <c r="S252" s="16" t="s">
        <v>59</v>
      </c>
      <c r="T252" s="8">
        <v>1</v>
      </c>
      <c r="U252" s="343"/>
      <c r="V252" s="343"/>
      <c r="W252" s="343"/>
      <c r="X252" s="343"/>
      <c r="Y252" s="343"/>
      <c r="Z252" s="343"/>
      <c r="AA252" s="343"/>
      <c r="AB252" s="343"/>
      <c r="AC252" s="343"/>
      <c r="AD252" s="343"/>
      <c r="AE252" s="343"/>
      <c r="AF252" s="343"/>
      <c r="AG252" s="343"/>
      <c r="AH252" s="367"/>
      <c r="AI252" s="287"/>
      <c r="AJ252" s="343"/>
      <c r="AK252" s="345"/>
      <c r="AL252" s="16" t="s">
        <v>59</v>
      </c>
    </row>
    <row r="253" spans="1:38" s="22" customFormat="1" ht="12.75" customHeight="1" x14ac:dyDescent="0.2">
      <c r="A253" s="8">
        <v>2</v>
      </c>
      <c r="B253" s="343"/>
      <c r="C253" s="343"/>
      <c r="D253" s="343"/>
      <c r="E253" s="343"/>
      <c r="F253" s="345"/>
      <c r="G253" s="438"/>
      <c r="H253" s="287"/>
      <c r="I253" s="439"/>
      <c r="J253" s="364">
        <f t="shared" si="32"/>
        <v>0</v>
      </c>
      <c r="K253" s="363">
        <f t="shared" si="33"/>
        <v>0</v>
      </c>
      <c r="L253" s="343"/>
      <c r="M253" s="343"/>
      <c r="N253" s="343"/>
      <c r="O253" s="367"/>
      <c r="P253" s="344"/>
      <c r="Q253" s="343"/>
      <c r="R253" s="345"/>
      <c r="S253" s="16" t="s">
        <v>60</v>
      </c>
      <c r="T253" s="8">
        <v>2</v>
      </c>
      <c r="U253" s="343"/>
      <c r="V253" s="343"/>
      <c r="W253" s="343"/>
      <c r="X253" s="343"/>
      <c r="Y253" s="343"/>
      <c r="Z253" s="343"/>
      <c r="AA253" s="343"/>
      <c r="AB253" s="343"/>
      <c r="AC253" s="343"/>
      <c r="AD253" s="343"/>
      <c r="AE253" s="343"/>
      <c r="AF253" s="343"/>
      <c r="AG253" s="343"/>
      <c r="AH253" s="367"/>
      <c r="AI253" s="287"/>
      <c r="AJ253" s="343"/>
      <c r="AK253" s="345"/>
      <c r="AL253" s="16" t="s">
        <v>60</v>
      </c>
    </row>
    <row r="254" spans="1:38" s="22" customFormat="1" ht="12.75" customHeight="1" x14ac:dyDescent="0.2">
      <c r="A254" s="8">
        <v>3</v>
      </c>
      <c r="B254" s="343"/>
      <c r="C254" s="343"/>
      <c r="D254" s="343"/>
      <c r="E254" s="343"/>
      <c r="F254" s="345"/>
      <c r="G254" s="438"/>
      <c r="H254" s="287"/>
      <c r="I254" s="439"/>
      <c r="J254" s="364">
        <f t="shared" si="32"/>
        <v>0</v>
      </c>
      <c r="K254" s="363">
        <f t="shared" si="33"/>
        <v>0</v>
      </c>
      <c r="L254" s="343"/>
      <c r="M254" s="343"/>
      <c r="N254" s="343"/>
      <c r="O254" s="367"/>
      <c r="P254" s="344"/>
      <c r="Q254" s="343"/>
      <c r="R254" s="345"/>
      <c r="S254" s="16" t="s">
        <v>61</v>
      </c>
      <c r="T254" s="8">
        <v>3</v>
      </c>
      <c r="U254" s="343"/>
      <c r="V254" s="343"/>
      <c r="W254" s="343"/>
      <c r="X254" s="343"/>
      <c r="Y254" s="343"/>
      <c r="Z254" s="343"/>
      <c r="AA254" s="343"/>
      <c r="AB254" s="343"/>
      <c r="AC254" s="343"/>
      <c r="AD254" s="343"/>
      <c r="AE254" s="343"/>
      <c r="AF254" s="343"/>
      <c r="AG254" s="343"/>
      <c r="AH254" s="367"/>
      <c r="AI254" s="287"/>
      <c r="AJ254" s="343"/>
      <c r="AK254" s="345"/>
      <c r="AL254" s="16" t="s">
        <v>61</v>
      </c>
    </row>
    <row r="255" spans="1:38" s="22" customFormat="1" ht="12.75" customHeight="1" x14ac:dyDescent="0.2">
      <c r="A255" s="8">
        <v>4</v>
      </c>
      <c r="B255" s="343"/>
      <c r="C255" s="343"/>
      <c r="D255" s="343"/>
      <c r="E255" s="343"/>
      <c r="F255" s="345"/>
      <c r="G255" s="438"/>
      <c r="H255" s="287"/>
      <c r="I255" s="439"/>
      <c r="J255" s="364">
        <f t="shared" si="32"/>
        <v>0</v>
      </c>
      <c r="K255" s="363">
        <f t="shared" si="33"/>
        <v>0</v>
      </c>
      <c r="L255" s="343"/>
      <c r="M255" s="343"/>
      <c r="N255" s="343"/>
      <c r="O255" s="367"/>
      <c r="P255" s="344"/>
      <c r="Q255" s="343"/>
      <c r="R255" s="345"/>
      <c r="S255" s="16" t="s">
        <v>62</v>
      </c>
      <c r="T255" s="8">
        <v>4</v>
      </c>
      <c r="U255" s="343"/>
      <c r="V255" s="343"/>
      <c r="W255" s="343"/>
      <c r="X255" s="343"/>
      <c r="Y255" s="343"/>
      <c r="Z255" s="343"/>
      <c r="AA255" s="343"/>
      <c r="AB255" s="343"/>
      <c r="AC255" s="343"/>
      <c r="AD255" s="343"/>
      <c r="AE255" s="343"/>
      <c r="AF255" s="343"/>
      <c r="AG255" s="343"/>
      <c r="AH255" s="367"/>
      <c r="AI255" s="287"/>
      <c r="AJ255" s="343"/>
      <c r="AK255" s="345"/>
      <c r="AL255" s="16" t="s">
        <v>62</v>
      </c>
    </row>
    <row r="256" spans="1:38" s="22" customFormat="1" ht="12.75" customHeight="1" x14ac:dyDescent="0.2">
      <c r="A256" s="8">
        <v>5</v>
      </c>
      <c r="B256" s="343"/>
      <c r="C256" s="343"/>
      <c r="D256" s="343"/>
      <c r="E256" s="343"/>
      <c r="F256" s="345"/>
      <c r="G256" s="440"/>
      <c r="H256" s="287"/>
      <c r="I256" s="439"/>
      <c r="J256" s="364">
        <f t="shared" si="32"/>
        <v>0</v>
      </c>
      <c r="K256" s="363">
        <f t="shared" si="33"/>
        <v>0</v>
      </c>
      <c r="L256" s="343"/>
      <c r="M256" s="343"/>
      <c r="N256" s="343"/>
      <c r="O256" s="367"/>
      <c r="P256" s="344"/>
      <c r="Q256" s="343"/>
      <c r="R256" s="345"/>
      <c r="S256" s="16" t="s">
        <v>63</v>
      </c>
      <c r="T256" s="8">
        <v>5</v>
      </c>
      <c r="U256" s="343"/>
      <c r="V256" s="343"/>
      <c r="W256" s="343"/>
      <c r="X256" s="343"/>
      <c r="Y256" s="343"/>
      <c r="Z256" s="343"/>
      <c r="AA256" s="343"/>
      <c r="AB256" s="343"/>
      <c r="AC256" s="343"/>
      <c r="AD256" s="343"/>
      <c r="AE256" s="343"/>
      <c r="AF256" s="343"/>
      <c r="AG256" s="343"/>
      <c r="AH256" s="367"/>
      <c r="AI256" s="287"/>
      <c r="AJ256" s="343"/>
      <c r="AK256" s="345"/>
      <c r="AL256" s="16" t="s">
        <v>63</v>
      </c>
    </row>
    <row r="257" spans="1:38" s="22" customFormat="1" ht="12.75" customHeight="1" x14ac:dyDescent="0.2">
      <c r="A257" s="17">
        <v>6</v>
      </c>
      <c r="B257" s="346"/>
      <c r="C257" s="346"/>
      <c r="D257" s="346"/>
      <c r="E257" s="346"/>
      <c r="F257" s="348"/>
      <c r="G257" s="438"/>
      <c r="H257" s="288"/>
      <c r="I257" s="441"/>
      <c r="J257" s="364">
        <f t="shared" si="32"/>
        <v>0</v>
      </c>
      <c r="K257" s="363">
        <f t="shared" si="33"/>
        <v>0</v>
      </c>
      <c r="L257" s="346"/>
      <c r="M257" s="346"/>
      <c r="N257" s="346"/>
      <c r="O257" s="368"/>
      <c r="P257" s="347"/>
      <c r="Q257" s="346"/>
      <c r="R257" s="348"/>
      <c r="S257" s="18" t="s">
        <v>64</v>
      </c>
      <c r="T257" s="17">
        <v>6</v>
      </c>
      <c r="U257" s="346"/>
      <c r="V257" s="346"/>
      <c r="W257" s="346"/>
      <c r="X257" s="346"/>
      <c r="Y257" s="346"/>
      <c r="Z257" s="346"/>
      <c r="AA257" s="346"/>
      <c r="AB257" s="346"/>
      <c r="AC257" s="346"/>
      <c r="AD257" s="346"/>
      <c r="AE257" s="346"/>
      <c r="AF257" s="346"/>
      <c r="AG257" s="346"/>
      <c r="AH257" s="368"/>
      <c r="AI257" s="288"/>
      <c r="AJ257" s="346"/>
      <c r="AK257" s="348"/>
      <c r="AL257" s="18" t="s">
        <v>64</v>
      </c>
    </row>
    <row r="258" spans="1:38" s="22" customFormat="1" ht="12.75" customHeight="1" x14ac:dyDescent="0.2">
      <c r="A258" s="8">
        <v>7</v>
      </c>
      <c r="B258" s="343"/>
      <c r="C258" s="343"/>
      <c r="D258" s="343"/>
      <c r="E258" s="343"/>
      <c r="F258" s="345"/>
      <c r="G258" s="438"/>
      <c r="H258" s="287"/>
      <c r="I258" s="439"/>
      <c r="J258" s="364">
        <f t="shared" si="32"/>
        <v>0</v>
      </c>
      <c r="K258" s="363">
        <f t="shared" si="33"/>
        <v>0</v>
      </c>
      <c r="L258" s="343"/>
      <c r="M258" s="343"/>
      <c r="N258" s="343"/>
      <c r="O258" s="367"/>
      <c r="P258" s="344"/>
      <c r="Q258" s="343"/>
      <c r="R258" s="345"/>
      <c r="S258" s="16" t="s">
        <v>65</v>
      </c>
      <c r="T258" s="8">
        <v>7</v>
      </c>
      <c r="U258" s="343"/>
      <c r="V258" s="343"/>
      <c r="W258" s="343"/>
      <c r="X258" s="343"/>
      <c r="Y258" s="343"/>
      <c r="Z258" s="343"/>
      <c r="AA258" s="343"/>
      <c r="AB258" s="343"/>
      <c r="AC258" s="343"/>
      <c r="AD258" s="343"/>
      <c r="AE258" s="343"/>
      <c r="AF258" s="343"/>
      <c r="AG258" s="343"/>
      <c r="AH258" s="367"/>
      <c r="AI258" s="287"/>
      <c r="AJ258" s="343"/>
      <c r="AK258" s="345"/>
      <c r="AL258" s="16" t="s">
        <v>65</v>
      </c>
    </row>
    <row r="259" spans="1:38" s="22" customFormat="1" ht="12.75" customHeight="1" x14ac:dyDescent="0.2">
      <c r="A259" s="8">
        <v>8</v>
      </c>
      <c r="B259" s="343"/>
      <c r="C259" s="343"/>
      <c r="D259" s="343"/>
      <c r="E259" s="343"/>
      <c r="F259" s="345"/>
      <c r="G259" s="438"/>
      <c r="H259" s="287"/>
      <c r="I259" s="439"/>
      <c r="J259" s="364">
        <f t="shared" si="32"/>
        <v>0</v>
      </c>
      <c r="K259" s="363">
        <f t="shared" si="33"/>
        <v>0</v>
      </c>
      <c r="L259" s="343"/>
      <c r="M259" s="343"/>
      <c r="N259" s="343"/>
      <c r="O259" s="367"/>
      <c r="P259" s="344"/>
      <c r="Q259" s="343"/>
      <c r="R259" s="345"/>
      <c r="S259" s="16" t="s">
        <v>66</v>
      </c>
      <c r="T259" s="8">
        <v>8</v>
      </c>
      <c r="U259" s="343"/>
      <c r="V259" s="343"/>
      <c r="W259" s="343"/>
      <c r="X259" s="343"/>
      <c r="Y259" s="343"/>
      <c r="Z259" s="343"/>
      <c r="AA259" s="343"/>
      <c r="AB259" s="343"/>
      <c r="AC259" s="343"/>
      <c r="AD259" s="343"/>
      <c r="AE259" s="343"/>
      <c r="AF259" s="343"/>
      <c r="AG259" s="343"/>
      <c r="AH259" s="367"/>
      <c r="AI259" s="287"/>
      <c r="AJ259" s="343"/>
      <c r="AK259" s="345"/>
      <c r="AL259" s="16" t="s">
        <v>66</v>
      </c>
    </row>
    <row r="260" spans="1:38" s="22" customFormat="1" ht="12.75" customHeight="1" x14ac:dyDescent="0.2">
      <c r="A260" s="8">
        <v>9</v>
      </c>
      <c r="B260" s="343"/>
      <c r="C260" s="343"/>
      <c r="D260" s="343"/>
      <c r="E260" s="343"/>
      <c r="F260" s="345"/>
      <c r="G260" s="438"/>
      <c r="H260" s="287"/>
      <c r="I260" s="439"/>
      <c r="J260" s="364">
        <f t="shared" si="32"/>
        <v>0</v>
      </c>
      <c r="K260" s="363">
        <f t="shared" si="33"/>
        <v>0</v>
      </c>
      <c r="L260" s="343"/>
      <c r="M260" s="343"/>
      <c r="N260" s="343"/>
      <c r="O260" s="367"/>
      <c r="P260" s="344"/>
      <c r="Q260" s="343"/>
      <c r="R260" s="345"/>
      <c r="S260" s="16" t="s">
        <v>67</v>
      </c>
      <c r="T260" s="8">
        <v>9</v>
      </c>
      <c r="U260" s="343"/>
      <c r="V260" s="343"/>
      <c r="W260" s="343"/>
      <c r="X260" s="343"/>
      <c r="Y260" s="343"/>
      <c r="Z260" s="343"/>
      <c r="AA260" s="343"/>
      <c r="AB260" s="343"/>
      <c r="AC260" s="343"/>
      <c r="AD260" s="343"/>
      <c r="AE260" s="343"/>
      <c r="AF260" s="343"/>
      <c r="AG260" s="343"/>
      <c r="AH260" s="367"/>
      <c r="AI260" s="287"/>
      <c r="AJ260" s="343"/>
      <c r="AK260" s="345"/>
      <c r="AL260" s="16" t="s">
        <v>67</v>
      </c>
    </row>
    <row r="261" spans="1:38" s="22" customFormat="1" ht="12.75" customHeight="1" x14ac:dyDescent="0.2">
      <c r="A261" s="8">
        <v>10</v>
      </c>
      <c r="B261" s="343"/>
      <c r="C261" s="343"/>
      <c r="D261" s="343"/>
      <c r="E261" s="343"/>
      <c r="F261" s="345"/>
      <c r="G261" s="438"/>
      <c r="H261" s="287"/>
      <c r="I261" s="439"/>
      <c r="J261" s="364">
        <f t="shared" si="32"/>
        <v>0</v>
      </c>
      <c r="K261" s="363">
        <f t="shared" si="33"/>
        <v>0</v>
      </c>
      <c r="L261" s="343"/>
      <c r="M261" s="343"/>
      <c r="N261" s="343"/>
      <c r="O261" s="367"/>
      <c r="P261" s="344"/>
      <c r="Q261" s="343"/>
      <c r="R261" s="345"/>
      <c r="S261" s="16" t="s">
        <v>68</v>
      </c>
      <c r="T261" s="8">
        <v>10</v>
      </c>
      <c r="U261" s="343"/>
      <c r="V261" s="343"/>
      <c r="W261" s="343"/>
      <c r="X261" s="343"/>
      <c r="Y261" s="343"/>
      <c r="Z261" s="343"/>
      <c r="AA261" s="343"/>
      <c r="AB261" s="343"/>
      <c r="AC261" s="343"/>
      <c r="AD261" s="343"/>
      <c r="AE261" s="343"/>
      <c r="AF261" s="343"/>
      <c r="AG261" s="343"/>
      <c r="AH261" s="367"/>
      <c r="AI261" s="287"/>
      <c r="AJ261" s="343"/>
      <c r="AK261" s="345"/>
      <c r="AL261" s="16" t="s">
        <v>68</v>
      </c>
    </row>
    <row r="262" spans="1:38" s="22" customFormat="1" ht="12.75" customHeight="1" x14ac:dyDescent="0.2">
      <c r="A262" s="8">
        <v>11</v>
      </c>
      <c r="B262" s="343"/>
      <c r="C262" s="343"/>
      <c r="D262" s="343"/>
      <c r="E262" s="343"/>
      <c r="F262" s="345"/>
      <c r="G262" s="438"/>
      <c r="H262" s="287"/>
      <c r="I262" s="439"/>
      <c r="J262" s="364">
        <f t="shared" si="32"/>
        <v>0</v>
      </c>
      <c r="K262" s="363">
        <f t="shared" si="33"/>
        <v>0</v>
      </c>
      <c r="L262" s="343"/>
      <c r="M262" s="343"/>
      <c r="N262" s="343"/>
      <c r="O262" s="367"/>
      <c r="P262" s="344"/>
      <c r="Q262" s="343"/>
      <c r="R262" s="345"/>
      <c r="S262" s="16" t="s">
        <v>69</v>
      </c>
      <c r="T262" s="8">
        <v>11</v>
      </c>
      <c r="U262" s="343"/>
      <c r="V262" s="343"/>
      <c r="W262" s="343"/>
      <c r="X262" s="343"/>
      <c r="Y262" s="343"/>
      <c r="Z262" s="343"/>
      <c r="AA262" s="343"/>
      <c r="AB262" s="343"/>
      <c r="AC262" s="343"/>
      <c r="AD262" s="343"/>
      <c r="AE262" s="343"/>
      <c r="AF262" s="343"/>
      <c r="AG262" s="343"/>
      <c r="AH262" s="367"/>
      <c r="AI262" s="287"/>
      <c r="AJ262" s="343"/>
      <c r="AK262" s="345"/>
      <c r="AL262" s="16" t="s">
        <v>69</v>
      </c>
    </row>
    <row r="263" spans="1:38" s="22" customFormat="1" ht="12.75" customHeight="1" x14ac:dyDescent="0.2">
      <c r="A263" s="8">
        <v>12</v>
      </c>
      <c r="B263" s="343"/>
      <c r="C263" s="343"/>
      <c r="D263" s="343"/>
      <c r="E263" s="343"/>
      <c r="F263" s="345"/>
      <c r="G263" s="438"/>
      <c r="H263" s="287"/>
      <c r="I263" s="439"/>
      <c r="J263" s="364">
        <f t="shared" si="32"/>
        <v>0</v>
      </c>
      <c r="K263" s="363">
        <f t="shared" si="33"/>
        <v>0</v>
      </c>
      <c r="L263" s="343"/>
      <c r="M263" s="343"/>
      <c r="N263" s="343"/>
      <c r="O263" s="367"/>
      <c r="P263" s="344"/>
      <c r="Q263" s="343"/>
      <c r="R263" s="345"/>
      <c r="S263" s="16" t="s">
        <v>70</v>
      </c>
      <c r="T263" s="8">
        <v>12</v>
      </c>
      <c r="U263" s="343"/>
      <c r="V263" s="343"/>
      <c r="W263" s="343"/>
      <c r="X263" s="343"/>
      <c r="Y263" s="343"/>
      <c r="Z263" s="343"/>
      <c r="AA263" s="343"/>
      <c r="AB263" s="343"/>
      <c r="AC263" s="343"/>
      <c r="AD263" s="343"/>
      <c r="AE263" s="343"/>
      <c r="AF263" s="343"/>
      <c r="AG263" s="343"/>
      <c r="AH263" s="367"/>
      <c r="AI263" s="287"/>
      <c r="AJ263" s="343"/>
      <c r="AK263" s="345"/>
      <c r="AL263" s="16" t="s">
        <v>70</v>
      </c>
    </row>
    <row r="264" spans="1:38" s="22" customFormat="1" ht="12.75" customHeight="1" x14ac:dyDescent="0.2">
      <c r="A264" s="8">
        <v>13</v>
      </c>
      <c r="B264" s="343"/>
      <c r="C264" s="343"/>
      <c r="D264" s="343"/>
      <c r="E264" s="343"/>
      <c r="F264" s="345"/>
      <c r="G264" s="438"/>
      <c r="H264" s="287"/>
      <c r="I264" s="439"/>
      <c r="J264" s="364">
        <f t="shared" si="32"/>
        <v>0</v>
      </c>
      <c r="K264" s="363">
        <f t="shared" si="33"/>
        <v>0</v>
      </c>
      <c r="L264" s="343"/>
      <c r="M264" s="343"/>
      <c r="N264" s="343"/>
      <c r="O264" s="367"/>
      <c r="P264" s="344"/>
      <c r="Q264" s="343"/>
      <c r="R264" s="345"/>
      <c r="S264" s="16" t="s">
        <v>71</v>
      </c>
      <c r="T264" s="8">
        <v>13</v>
      </c>
      <c r="U264" s="343"/>
      <c r="V264" s="343"/>
      <c r="W264" s="343"/>
      <c r="X264" s="343"/>
      <c r="Y264" s="343"/>
      <c r="Z264" s="343"/>
      <c r="AA264" s="343"/>
      <c r="AB264" s="343"/>
      <c r="AC264" s="343"/>
      <c r="AD264" s="343"/>
      <c r="AE264" s="343"/>
      <c r="AF264" s="343"/>
      <c r="AG264" s="343"/>
      <c r="AH264" s="367"/>
      <c r="AI264" s="287"/>
      <c r="AJ264" s="343"/>
      <c r="AK264" s="345"/>
      <c r="AL264" s="16" t="s">
        <v>71</v>
      </c>
    </row>
    <row r="265" spans="1:38" s="22" customFormat="1" ht="12.75" customHeight="1" x14ac:dyDescent="0.2">
      <c r="A265" s="8">
        <v>14</v>
      </c>
      <c r="B265" s="343"/>
      <c r="C265" s="343"/>
      <c r="D265" s="343"/>
      <c r="E265" s="343"/>
      <c r="F265" s="345"/>
      <c r="G265" s="438"/>
      <c r="H265" s="287"/>
      <c r="I265" s="439"/>
      <c r="J265" s="364">
        <f t="shared" si="32"/>
        <v>0</v>
      </c>
      <c r="K265" s="363">
        <f t="shared" si="33"/>
        <v>0</v>
      </c>
      <c r="L265" s="343"/>
      <c r="M265" s="343"/>
      <c r="N265" s="343"/>
      <c r="O265" s="367"/>
      <c r="P265" s="344"/>
      <c r="Q265" s="343"/>
      <c r="R265" s="345"/>
      <c r="S265" s="16" t="s">
        <v>72</v>
      </c>
      <c r="T265" s="8">
        <v>14</v>
      </c>
      <c r="U265" s="343"/>
      <c r="V265" s="343"/>
      <c r="W265" s="343"/>
      <c r="X265" s="343"/>
      <c r="Y265" s="343"/>
      <c r="Z265" s="343"/>
      <c r="AA265" s="343"/>
      <c r="AB265" s="343"/>
      <c r="AC265" s="343"/>
      <c r="AD265" s="343"/>
      <c r="AE265" s="343"/>
      <c r="AF265" s="343"/>
      <c r="AG265" s="343"/>
      <c r="AH265" s="367"/>
      <c r="AI265" s="287"/>
      <c r="AJ265" s="343"/>
      <c r="AK265" s="345"/>
      <c r="AL265" s="16" t="s">
        <v>72</v>
      </c>
    </row>
    <row r="266" spans="1:38" s="22" customFormat="1" ht="12.75" customHeight="1" x14ac:dyDescent="0.2">
      <c r="A266" s="8">
        <v>15</v>
      </c>
      <c r="B266" s="343"/>
      <c r="C266" s="343"/>
      <c r="D266" s="343"/>
      <c r="E266" s="343"/>
      <c r="F266" s="345"/>
      <c r="G266" s="438"/>
      <c r="H266" s="287"/>
      <c r="I266" s="439"/>
      <c r="J266" s="364">
        <f t="shared" si="32"/>
        <v>0</v>
      </c>
      <c r="K266" s="363">
        <f t="shared" si="33"/>
        <v>0</v>
      </c>
      <c r="L266" s="343"/>
      <c r="M266" s="343"/>
      <c r="N266" s="343"/>
      <c r="O266" s="367"/>
      <c r="P266" s="344"/>
      <c r="Q266" s="343"/>
      <c r="R266" s="345"/>
      <c r="S266" s="16" t="s">
        <v>73</v>
      </c>
      <c r="T266" s="8">
        <v>15</v>
      </c>
      <c r="U266" s="343"/>
      <c r="V266" s="343"/>
      <c r="W266" s="343"/>
      <c r="X266" s="343"/>
      <c r="Y266" s="343"/>
      <c r="Z266" s="343"/>
      <c r="AA266" s="343"/>
      <c r="AB266" s="343"/>
      <c r="AC266" s="343"/>
      <c r="AD266" s="343"/>
      <c r="AE266" s="343"/>
      <c r="AF266" s="343"/>
      <c r="AG266" s="343"/>
      <c r="AH266" s="367"/>
      <c r="AI266" s="287"/>
      <c r="AJ266" s="343"/>
      <c r="AK266" s="345"/>
      <c r="AL266" s="16" t="s">
        <v>73</v>
      </c>
    </row>
    <row r="267" spans="1:38" s="22" customFormat="1" ht="12.75" customHeight="1" x14ac:dyDescent="0.2">
      <c r="A267" s="8">
        <v>16</v>
      </c>
      <c r="B267" s="343"/>
      <c r="C267" s="343"/>
      <c r="D267" s="343"/>
      <c r="E267" s="343"/>
      <c r="F267" s="345"/>
      <c r="G267" s="438"/>
      <c r="H267" s="287"/>
      <c r="I267" s="439"/>
      <c r="J267" s="364">
        <f t="shared" si="32"/>
        <v>0</v>
      </c>
      <c r="K267" s="363">
        <f t="shared" si="33"/>
        <v>0</v>
      </c>
      <c r="L267" s="343"/>
      <c r="M267" s="343"/>
      <c r="N267" s="343"/>
      <c r="O267" s="367"/>
      <c r="P267" s="344"/>
      <c r="Q267" s="343"/>
      <c r="R267" s="345"/>
      <c r="S267" s="16" t="s">
        <v>74</v>
      </c>
      <c r="T267" s="8">
        <v>16</v>
      </c>
      <c r="U267" s="343"/>
      <c r="V267" s="343"/>
      <c r="W267" s="343"/>
      <c r="X267" s="343"/>
      <c r="Y267" s="343"/>
      <c r="Z267" s="343"/>
      <c r="AA267" s="343"/>
      <c r="AB267" s="343"/>
      <c r="AC267" s="343"/>
      <c r="AD267" s="343"/>
      <c r="AE267" s="343"/>
      <c r="AF267" s="343"/>
      <c r="AG267" s="343"/>
      <c r="AH267" s="367"/>
      <c r="AI267" s="287"/>
      <c r="AJ267" s="343"/>
      <c r="AK267" s="345"/>
      <c r="AL267" s="16" t="s">
        <v>74</v>
      </c>
    </row>
    <row r="268" spans="1:38" s="22" customFormat="1" ht="12.75" customHeight="1" x14ac:dyDescent="0.2">
      <c r="A268" s="8">
        <v>17</v>
      </c>
      <c r="B268" s="343"/>
      <c r="C268" s="343"/>
      <c r="D268" s="343"/>
      <c r="E268" s="343"/>
      <c r="F268" s="345"/>
      <c r="G268" s="438"/>
      <c r="H268" s="287"/>
      <c r="I268" s="439"/>
      <c r="J268" s="364">
        <f t="shared" si="32"/>
        <v>0</v>
      </c>
      <c r="K268" s="363">
        <f t="shared" si="33"/>
        <v>0</v>
      </c>
      <c r="L268" s="343"/>
      <c r="M268" s="343"/>
      <c r="N268" s="343"/>
      <c r="O268" s="367"/>
      <c r="P268" s="344"/>
      <c r="Q268" s="343"/>
      <c r="R268" s="345"/>
      <c r="S268" s="16" t="s">
        <v>75</v>
      </c>
      <c r="T268" s="8">
        <v>17</v>
      </c>
      <c r="U268" s="343"/>
      <c r="V268" s="343"/>
      <c r="W268" s="343"/>
      <c r="X268" s="343"/>
      <c r="Y268" s="343"/>
      <c r="Z268" s="343"/>
      <c r="AA268" s="343"/>
      <c r="AB268" s="343"/>
      <c r="AC268" s="343"/>
      <c r="AD268" s="343"/>
      <c r="AE268" s="343"/>
      <c r="AF268" s="343"/>
      <c r="AG268" s="343"/>
      <c r="AH268" s="367"/>
      <c r="AI268" s="287"/>
      <c r="AJ268" s="343"/>
      <c r="AK268" s="345"/>
      <c r="AL268" s="16" t="s">
        <v>75</v>
      </c>
    </row>
    <row r="269" spans="1:38" s="22" customFormat="1" ht="12.75" customHeight="1" x14ac:dyDescent="0.2">
      <c r="A269" s="8">
        <v>18</v>
      </c>
      <c r="B269" s="343"/>
      <c r="C269" s="343"/>
      <c r="D269" s="343"/>
      <c r="E269" s="343"/>
      <c r="F269" s="345"/>
      <c r="G269" s="438"/>
      <c r="H269" s="287"/>
      <c r="I269" s="439"/>
      <c r="J269" s="364">
        <f t="shared" si="32"/>
        <v>0</v>
      </c>
      <c r="K269" s="363">
        <f t="shared" si="33"/>
        <v>0</v>
      </c>
      <c r="L269" s="343"/>
      <c r="M269" s="343"/>
      <c r="N269" s="343"/>
      <c r="O269" s="367"/>
      <c r="P269" s="344"/>
      <c r="Q269" s="343"/>
      <c r="R269" s="345"/>
      <c r="S269" s="16" t="s">
        <v>76</v>
      </c>
      <c r="T269" s="8">
        <v>18</v>
      </c>
      <c r="U269" s="343"/>
      <c r="V269" s="343"/>
      <c r="W269" s="343"/>
      <c r="X269" s="343"/>
      <c r="Y269" s="343"/>
      <c r="Z269" s="343"/>
      <c r="AA269" s="343"/>
      <c r="AB269" s="343"/>
      <c r="AC269" s="343"/>
      <c r="AD269" s="343"/>
      <c r="AE269" s="343"/>
      <c r="AF269" s="343"/>
      <c r="AG269" s="343"/>
      <c r="AH269" s="367"/>
      <c r="AI269" s="287"/>
      <c r="AJ269" s="343"/>
      <c r="AK269" s="345"/>
      <c r="AL269" s="16" t="s">
        <v>76</v>
      </c>
    </row>
    <row r="270" spans="1:38" s="22" customFormat="1" ht="12.75" customHeight="1" x14ac:dyDescent="0.2">
      <c r="A270" s="8">
        <v>19</v>
      </c>
      <c r="B270" s="343"/>
      <c r="C270" s="343"/>
      <c r="D270" s="343"/>
      <c r="E270" s="343"/>
      <c r="F270" s="345"/>
      <c r="G270" s="438"/>
      <c r="H270" s="287"/>
      <c r="I270" s="439"/>
      <c r="J270" s="364">
        <f t="shared" si="32"/>
        <v>0</v>
      </c>
      <c r="K270" s="363">
        <f t="shared" si="33"/>
        <v>0</v>
      </c>
      <c r="L270" s="343"/>
      <c r="M270" s="343"/>
      <c r="N270" s="343"/>
      <c r="O270" s="367"/>
      <c r="P270" s="344"/>
      <c r="Q270" s="343"/>
      <c r="R270" s="345"/>
      <c r="S270" s="16" t="s">
        <v>77</v>
      </c>
      <c r="T270" s="8">
        <v>19</v>
      </c>
      <c r="U270" s="343"/>
      <c r="V270" s="343"/>
      <c r="W270" s="343"/>
      <c r="X270" s="343"/>
      <c r="Y270" s="343"/>
      <c r="Z270" s="343"/>
      <c r="AA270" s="343"/>
      <c r="AB270" s="343"/>
      <c r="AC270" s="343"/>
      <c r="AD270" s="343"/>
      <c r="AE270" s="343"/>
      <c r="AF270" s="343"/>
      <c r="AG270" s="343"/>
      <c r="AH270" s="367"/>
      <c r="AI270" s="287"/>
      <c r="AJ270" s="343"/>
      <c r="AK270" s="345"/>
      <c r="AL270" s="16" t="s">
        <v>77</v>
      </c>
    </row>
    <row r="271" spans="1:38" s="22" customFormat="1" ht="12.75" customHeight="1" x14ac:dyDescent="0.2">
      <c r="A271" s="8">
        <v>20</v>
      </c>
      <c r="B271" s="343"/>
      <c r="C271" s="343"/>
      <c r="D271" s="343"/>
      <c r="E271" s="343"/>
      <c r="F271" s="345"/>
      <c r="G271" s="438"/>
      <c r="H271" s="287"/>
      <c r="I271" s="439"/>
      <c r="J271" s="364">
        <f t="shared" si="32"/>
        <v>0</v>
      </c>
      <c r="K271" s="363">
        <f t="shared" si="33"/>
        <v>0</v>
      </c>
      <c r="L271" s="343"/>
      <c r="M271" s="343"/>
      <c r="N271" s="343"/>
      <c r="O271" s="367"/>
      <c r="P271" s="344"/>
      <c r="Q271" s="343"/>
      <c r="R271" s="345"/>
      <c r="S271" s="16" t="s">
        <v>78</v>
      </c>
      <c r="T271" s="8">
        <v>20</v>
      </c>
      <c r="U271" s="343"/>
      <c r="V271" s="343"/>
      <c r="W271" s="343"/>
      <c r="X271" s="343"/>
      <c r="Y271" s="343"/>
      <c r="Z271" s="343"/>
      <c r="AA271" s="343"/>
      <c r="AB271" s="343"/>
      <c r="AC271" s="343"/>
      <c r="AD271" s="343"/>
      <c r="AE271" s="343"/>
      <c r="AF271" s="343"/>
      <c r="AG271" s="343"/>
      <c r="AH271" s="367"/>
      <c r="AI271" s="287"/>
      <c r="AJ271" s="343"/>
      <c r="AK271" s="345"/>
      <c r="AL271" s="16" t="s">
        <v>78</v>
      </c>
    </row>
    <row r="272" spans="1:38" s="22" customFormat="1" ht="12.75" customHeight="1" x14ac:dyDescent="0.2">
      <c r="A272" s="8">
        <v>21</v>
      </c>
      <c r="B272" s="343"/>
      <c r="C272" s="343"/>
      <c r="D272" s="343"/>
      <c r="E272" s="343"/>
      <c r="F272" s="345"/>
      <c r="G272" s="438"/>
      <c r="H272" s="287"/>
      <c r="I272" s="439"/>
      <c r="J272" s="364">
        <f t="shared" si="32"/>
        <v>0</v>
      </c>
      <c r="K272" s="363">
        <f t="shared" si="33"/>
        <v>0</v>
      </c>
      <c r="L272" s="343"/>
      <c r="M272" s="343"/>
      <c r="N272" s="343"/>
      <c r="O272" s="367"/>
      <c r="P272" s="344"/>
      <c r="Q272" s="343"/>
      <c r="R272" s="345"/>
      <c r="S272" s="16" t="s">
        <v>79</v>
      </c>
      <c r="T272" s="8">
        <v>21</v>
      </c>
      <c r="U272" s="343"/>
      <c r="V272" s="343"/>
      <c r="W272" s="343"/>
      <c r="X272" s="343"/>
      <c r="Y272" s="343"/>
      <c r="Z272" s="343"/>
      <c r="AA272" s="343"/>
      <c r="AB272" s="343"/>
      <c r="AC272" s="343"/>
      <c r="AD272" s="343"/>
      <c r="AE272" s="343"/>
      <c r="AF272" s="343"/>
      <c r="AG272" s="343"/>
      <c r="AH272" s="367"/>
      <c r="AI272" s="287"/>
      <c r="AJ272" s="343"/>
      <c r="AK272" s="345"/>
      <c r="AL272" s="16" t="s">
        <v>79</v>
      </c>
    </row>
    <row r="273" spans="1:38" s="22" customFormat="1" ht="12.75" customHeight="1" x14ac:dyDescent="0.2">
      <c r="A273" s="8">
        <v>22</v>
      </c>
      <c r="B273" s="343"/>
      <c r="C273" s="343"/>
      <c r="D273" s="343"/>
      <c r="E273" s="343"/>
      <c r="F273" s="345"/>
      <c r="G273" s="438"/>
      <c r="H273" s="287"/>
      <c r="I273" s="439"/>
      <c r="J273" s="364">
        <f t="shared" si="32"/>
        <v>0</v>
      </c>
      <c r="K273" s="363">
        <f t="shared" si="33"/>
        <v>0</v>
      </c>
      <c r="L273" s="343"/>
      <c r="M273" s="343"/>
      <c r="N273" s="343"/>
      <c r="O273" s="367"/>
      <c r="P273" s="344"/>
      <c r="Q273" s="343"/>
      <c r="R273" s="345"/>
      <c r="S273" s="16" t="s">
        <v>80</v>
      </c>
      <c r="T273" s="8">
        <v>22</v>
      </c>
      <c r="U273" s="343"/>
      <c r="V273" s="343"/>
      <c r="W273" s="343"/>
      <c r="X273" s="343"/>
      <c r="Y273" s="343"/>
      <c r="Z273" s="343"/>
      <c r="AA273" s="343"/>
      <c r="AB273" s="343"/>
      <c r="AC273" s="343"/>
      <c r="AD273" s="343"/>
      <c r="AE273" s="343"/>
      <c r="AF273" s="343"/>
      <c r="AG273" s="343"/>
      <c r="AH273" s="367"/>
      <c r="AI273" s="287"/>
      <c r="AJ273" s="343"/>
      <c r="AK273" s="345"/>
      <c r="AL273" s="16" t="s">
        <v>80</v>
      </c>
    </row>
    <row r="274" spans="1:38" s="22" customFormat="1" ht="12.75" customHeight="1" x14ac:dyDescent="0.2">
      <c r="A274" s="8">
        <v>23</v>
      </c>
      <c r="B274" s="343"/>
      <c r="C274" s="343"/>
      <c r="D274" s="343"/>
      <c r="E274" s="343"/>
      <c r="F274" s="345"/>
      <c r="G274" s="438"/>
      <c r="H274" s="287"/>
      <c r="I274" s="439"/>
      <c r="J274" s="364">
        <f t="shared" si="32"/>
        <v>0</v>
      </c>
      <c r="K274" s="363">
        <f t="shared" si="33"/>
        <v>0</v>
      </c>
      <c r="L274" s="343"/>
      <c r="M274" s="343"/>
      <c r="N274" s="343"/>
      <c r="O274" s="367"/>
      <c r="P274" s="344"/>
      <c r="Q274" s="343"/>
      <c r="R274" s="345"/>
      <c r="S274" s="16" t="s">
        <v>81</v>
      </c>
      <c r="T274" s="8">
        <v>23</v>
      </c>
      <c r="U274" s="343"/>
      <c r="V274" s="343"/>
      <c r="W274" s="343"/>
      <c r="X274" s="343"/>
      <c r="Y274" s="343"/>
      <c r="Z274" s="343"/>
      <c r="AA274" s="343"/>
      <c r="AB274" s="343"/>
      <c r="AC274" s="343"/>
      <c r="AD274" s="343"/>
      <c r="AE274" s="343"/>
      <c r="AF274" s="343"/>
      <c r="AG274" s="343"/>
      <c r="AH274" s="367"/>
      <c r="AI274" s="287"/>
      <c r="AJ274" s="343"/>
      <c r="AK274" s="345"/>
      <c r="AL274" s="16" t="s">
        <v>81</v>
      </c>
    </row>
    <row r="275" spans="1:38" s="22" customFormat="1" ht="12.75" customHeight="1" x14ac:dyDescent="0.2">
      <c r="A275" s="8">
        <v>24</v>
      </c>
      <c r="B275" s="343"/>
      <c r="C275" s="343"/>
      <c r="D275" s="343"/>
      <c r="E275" s="343"/>
      <c r="F275" s="345"/>
      <c r="G275" s="438"/>
      <c r="H275" s="287"/>
      <c r="I275" s="439"/>
      <c r="J275" s="364">
        <f t="shared" si="32"/>
        <v>0</v>
      </c>
      <c r="K275" s="363">
        <f t="shared" si="33"/>
        <v>0</v>
      </c>
      <c r="L275" s="343"/>
      <c r="M275" s="343"/>
      <c r="N275" s="343"/>
      <c r="O275" s="367"/>
      <c r="P275" s="344"/>
      <c r="Q275" s="343"/>
      <c r="R275" s="345"/>
      <c r="S275" s="16" t="s">
        <v>82</v>
      </c>
      <c r="T275" s="8">
        <v>24</v>
      </c>
      <c r="U275" s="343"/>
      <c r="V275" s="343"/>
      <c r="W275" s="343"/>
      <c r="X275" s="343"/>
      <c r="Y275" s="343"/>
      <c r="Z275" s="343"/>
      <c r="AA275" s="343"/>
      <c r="AB275" s="343"/>
      <c r="AC275" s="343"/>
      <c r="AD275" s="343"/>
      <c r="AE275" s="343"/>
      <c r="AF275" s="343"/>
      <c r="AG275" s="343"/>
      <c r="AH275" s="367"/>
      <c r="AI275" s="287"/>
      <c r="AJ275" s="343"/>
      <c r="AK275" s="345"/>
      <c r="AL275" s="16" t="s">
        <v>82</v>
      </c>
    </row>
    <row r="276" spans="1:38" s="22" customFormat="1" ht="12.75" customHeight="1" x14ac:dyDescent="0.2">
      <c r="A276" s="8">
        <v>25</v>
      </c>
      <c r="B276" s="343"/>
      <c r="C276" s="343"/>
      <c r="D276" s="343"/>
      <c r="E276" s="343"/>
      <c r="F276" s="345"/>
      <c r="G276" s="438"/>
      <c r="H276" s="287"/>
      <c r="I276" s="439"/>
      <c r="J276" s="364">
        <f t="shared" si="32"/>
        <v>0</v>
      </c>
      <c r="K276" s="363">
        <f t="shared" si="33"/>
        <v>0</v>
      </c>
      <c r="L276" s="343"/>
      <c r="M276" s="343"/>
      <c r="N276" s="343"/>
      <c r="O276" s="367"/>
      <c r="P276" s="344"/>
      <c r="Q276" s="343"/>
      <c r="R276" s="345"/>
      <c r="S276" s="16" t="s">
        <v>83</v>
      </c>
      <c r="T276" s="8">
        <v>25</v>
      </c>
      <c r="U276" s="343"/>
      <c r="V276" s="343"/>
      <c r="W276" s="343"/>
      <c r="X276" s="343"/>
      <c r="Y276" s="343"/>
      <c r="Z276" s="343"/>
      <c r="AA276" s="343"/>
      <c r="AB276" s="343"/>
      <c r="AC276" s="343"/>
      <c r="AD276" s="343"/>
      <c r="AE276" s="343"/>
      <c r="AF276" s="343"/>
      <c r="AG276" s="343"/>
      <c r="AH276" s="367"/>
      <c r="AI276" s="287"/>
      <c r="AJ276" s="343"/>
      <c r="AK276" s="345"/>
      <c r="AL276" s="16" t="s">
        <v>83</v>
      </c>
    </row>
    <row r="277" spans="1:38" s="22" customFormat="1" ht="12.75" customHeight="1" x14ac:dyDescent="0.2">
      <c r="A277" s="8">
        <v>26</v>
      </c>
      <c r="B277" s="343"/>
      <c r="C277" s="343"/>
      <c r="D277" s="343"/>
      <c r="E277" s="343"/>
      <c r="F277" s="345"/>
      <c r="G277" s="438"/>
      <c r="H277" s="287"/>
      <c r="I277" s="439"/>
      <c r="J277" s="364">
        <f t="shared" si="32"/>
        <v>0</v>
      </c>
      <c r="K277" s="363">
        <f t="shared" si="33"/>
        <v>0</v>
      </c>
      <c r="L277" s="343"/>
      <c r="M277" s="343"/>
      <c r="N277" s="343"/>
      <c r="O277" s="367"/>
      <c r="P277" s="344"/>
      <c r="Q277" s="343"/>
      <c r="R277" s="345"/>
      <c r="S277" s="16" t="s">
        <v>84</v>
      </c>
      <c r="T277" s="8">
        <v>26</v>
      </c>
      <c r="U277" s="343"/>
      <c r="V277" s="343"/>
      <c r="W277" s="343"/>
      <c r="X277" s="343"/>
      <c r="Y277" s="343"/>
      <c r="Z277" s="343"/>
      <c r="AA277" s="343"/>
      <c r="AB277" s="343"/>
      <c r="AC277" s="343"/>
      <c r="AD277" s="343"/>
      <c r="AE277" s="343"/>
      <c r="AF277" s="343"/>
      <c r="AG277" s="343"/>
      <c r="AH277" s="367"/>
      <c r="AI277" s="287"/>
      <c r="AJ277" s="343"/>
      <c r="AK277" s="345"/>
      <c r="AL277" s="16" t="s">
        <v>84</v>
      </c>
    </row>
    <row r="278" spans="1:38" s="22" customFormat="1" ht="12.75" customHeight="1" x14ac:dyDescent="0.2">
      <c r="A278" s="8">
        <v>27</v>
      </c>
      <c r="B278" s="343"/>
      <c r="C278" s="343"/>
      <c r="D278" s="343"/>
      <c r="E278" s="343"/>
      <c r="F278" s="345"/>
      <c r="G278" s="438"/>
      <c r="H278" s="287"/>
      <c r="I278" s="439"/>
      <c r="J278" s="364">
        <f t="shared" si="32"/>
        <v>0</v>
      </c>
      <c r="K278" s="363">
        <f t="shared" si="33"/>
        <v>0</v>
      </c>
      <c r="L278" s="343"/>
      <c r="M278" s="343"/>
      <c r="N278" s="343"/>
      <c r="O278" s="367"/>
      <c r="P278" s="344"/>
      <c r="Q278" s="343"/>
      <c r="R278" s="345"/>
      <c r="S278" s="16" t="s">
        <v>85</v>
      </c>
      <c r="T278" s="8">
        <v>27</v>
      </c>
      <c r="U278" s="343"/>
      <c r="V278" s="343"/>
      <c r="W278" s="343"/>
      <c r="X278" s="343"/>
      <c r="Y278" s="343"/>
      <c r="Z278" s="343"/>
      <c r="AA278" s="343"/>
      <c r="AB278" s="343"/>
      <c r="AC278" s="343"/>
      <c r="AD278" s="343"/>
      <c r="AE278" s="343"/>
      <c r="AF278" s="343"/>
      <c r="AG278" s="343"/>
      <c r="AH278" s="367"/>
      <c r="AI278" s="287"/>
      <c r="AJ278" s="343"/>
      <c r="AK278" s="345"/>
      <c r="AL278" s="16" t="s">
        <v>85</v>
      </c>
    </row>
    <row r="279" spans="1:38" s="22" customFormat="1" ht="12.75" customHeight="1" x14ac:dyDescent="0.2">
      <c r="A279" s="8">
        <v>28</v>
      </c>
      <c r="B279" s="343"/>
      <c r="C279" s="343"/>
      <c r="D279" s="343"/>
      <c r="E279" s="343"/>
      <c r="F279" s="345"/>
      <c r="G279" s="438"/>
      <c r="H279" s="287"/>
      <c r="I279" s="439"/>
      <c r="J279" s="364">
        <f t="shared" si="32"/>
        <v>0</v>
      </c>
      <c r="K279" s="363">
        <f t="shared" si="33"/>
        <v>0</v>
      </c>
      <c r="L279" s="343"/>
      <c r="M279" s="343"/>
      <c r="N279" s="343"/>
      <c r="O279" s="367"/>
      <c r="P279" s="344"/>
      <c r="Q279" s="343"/>
      <c r="R279" s="345"/>
      <c r="S279" s="16" t="s">
        <v>86</v>
      </c>
      <c r="T279" s="8">
        <v>28</v>
      </c>
      <c r="U279" s="343"/>
      <c r="V279" s="343"/>
      <c r="W279" s="343"/>
      <c r="X279" s="343"/>
      <c r="Y279" s="343"/>
      <c r="Z279" s="343"/>
      <c r="AA279" s="343"/>
      <c r="AB279" s="343"/>
      <c r="AC279" s="343"/>
      <c r="AD279" s="343"/>
      <c r="AE279" s="343"/>
      <c r="AF279" s="343"/>
      <c r="AG279" s="343"/>
      <c r="AH279" s="367"/>
      <c r="AI279" s="287"/>
      <c r="AJ279" s="343"/>
      <c r="AK279" s="345"/>
      <c r="AL279" s="16" t="s">
        <v>86</v>
      </c>
    </row>
    <row r="280" spans="1:38" s="22" customFormat="1" ht="12.75" customHeight="1" x14ac:dyDescent="0.2">
      <c r="A280" s="8">
        <v>29</v>
      </c>
      <c r="B280" s="343"/>
      <c r="C280" s="343"/>
      <c r="D280" s="343"/>
      <c r="E280" s="343"/>
      <c r="F280" s="345"/>
      <c r="G280" s="438"/>
      <c r="H280" s="287"/>
      <c r="I280" s="439"/>
      <c r="J280" s="364">
        <f t="shared" si="32"/>
        <v>0</v>
      </c>
      <c r="K280" s="363">
        <f t="shared" si="33"/>
        <v>0</v>
      </c>
      <c r="L280" s="343"/>
      <c r="M280" s="343"/>
      <c r="N280" s="343"/>
      <c r="O280" s="367"/>
      <c r="P280" s="344"/>
      <c r="Q280" s="343"/>
      <c r="R280" s="345"/>
      <c r="S280" s="16" t="s">
        <v>87</v>
      </c>
      <c r="T280" s="8">
        <v>29</v>
      </c>
      <c r="U280" s="343"/>
      <c r="V280" s="343"/>
      <c r="W280" s="343"/>
      <c r="X280" s="347"/>
      <c r="Y280" s="343"/>
      <c r="Z280" s="343"/>
      <c r="AA280" s="343"/>
      <c r="AB280" s="343"/>
      <c r="AC280" s="343"/>
      <c r="AD280" s="343"/>
      <c r="AE280" s="343"/>
      <c r="AF280" s="343"/>
      <c r="AG280" s="343"/>
      <c r="AH280" s="367"/>
      <c r="AI280" s="287"/>
      <c r="AJ280" s="343"/>
      <c r="AK280" s="345"/>
      <c r="AL280" s="16" t="s">
        <v>87</v>
      </c>
    </row>
    <row r="281" spans="1:38" s="22" customFormat="1" ht="12.75" customHeight="1" x14ac:dyDescent="0.2">
      <c r="A281" s="8">
        <v>30</v>
      </c>
      <c r="B281" s="343"/>
      <c r="C281" s="343"/>
      <c r="D281" s="343"/>
      <c r="E281" s="343"/>
      <c r="F281" s="345"/>
      <c r="G281" s="442"/>
      <c r="H281" s="287"/>
      <c r="I281" s="439"/>
      <c r="J281" s="364">
        <f t="shared" si="32"/>
        <v>0</v>
      </c>
      <c r="K281" s="363">
        <f t="shared" si="33"/>
        <v>0</v>
      </c>
      <c r="L281" s="343"/>
      <c r="M281" s="343"/>
      <c r="N281" s="343"/>
      <c r="O281" s="367"/>
      <c r="P281" s="344"/>
      <c r="Q281" s="343"/>
      <c r="R281" s="345"/>
      <c r="S281" s="16" t="s">
        <v>88</v>
      </c>
      <c r="T281" s="8">
        <v>30</v>
      </c>
      <c r="U281" s="343"/>
      <c r="V281" s="343"/>
      <c r="W281" s="343"/>
      <c r="X281" s="343"/>
      <c r="Y281" s="343"/>
      <c r="Z281" s="343"/>
      <c r="AA281" s="343"/>
      <c r="AB281" s="343"/>
      <c r="AC281" s="343"/>
      <c r="AD281" s="343"/>
      <c r="AE281" s="343"/>
      <c r="AF281" s="343"/>
      <c r="AG281" s="343"/>
      <c r="AH281" s="367"/>
      <c r="AI281" s="287"/>
      <c r="AJ281" s="343"/>
      <c r="AK281" s="345"/>
      <c r="AL281" s="16" t="s">
        <v>88</v>
      </c>
    </row>
    <row r="282" spans="1:38" s="22" customFormat="1" ht="12.75" customHeight="1" x14ac:dyDescent="0.2">
      <c r="A282" s="19">
        <v>31</v>
      </c>
      <c r="B282" s="349"/>
      <c r="C282" s="349"/>
      <c r="D282" s="349"/>
      <c r="E282" s="349"/>
      <c r="F282" s="351"/>
      <c r="G282" s="443"/>
      <c r="H282" s="289"/>
      <c r="I282" s="444"/>
      <c r="J282" s="445">
        <f t="shared" si="32"/>
        <v>0</v>
      </c>
      <c r="K282" s="365">
        <f t="shared" si="33"/>
        <v>0</v>
      </c>
      <c r="L282" s="349"/>
      <c r="M282" s="349"/>
      <c r="N282" s="349"/>
      <c r="O282" s="369"/>
      <c r="P282" s="350"/>
      <c r="Q282" s="349"/>
      <c r="R282" s="351"/>
      <c r="S282" s="20" t="s">
        <v>89</v>
      </c>
      <c r="T282" s="19">
        <v>31</v>
      </c>
      <c r="U282" s="349"/>
      <c r="V282" s="349"/>
      <c r="W282" s="349"/>
      <c r="X282" s="349"/>
      <c r="Y282" s="349"/>
      <c r="Z282" s="349"/>
      <c r="AA282" s="349"/>
      <c r="AB282" s="349"/>
      <c r="AC282" s="349"/>
      <c r="AD282" s="349"/>
      <c r="AE282" s="349"/>
      <c r="AF282" s="349"/>
      <c r="AG282" s="349"/>
      <c r="AH282" s="369"/>
      <c r="AI282" s="289"/>
      <c r="AJ282" s="349"/>
      <c r="AK282" s="351"/>
      <c r="AL282" s="20" t="s">
        <v>89</v>
      </c>
    </row>
    <row r="283" spans="1:38" s="297" customFormat="1" ht="12.75" customHeight="1" thickBot="1" x14ac:dyDescent="0.25">
      <c r="A283" s="298"/>
      <c r="B283" s="360">
        <f>SUM(B251:B282)</f>
        <v>0</v>
      </c>
      <c r="C283" s="360">
        <f>SUM(C251:C282)</f>
        <v>0</v>
      </c>
      <c r="D283" s="360">
        <f>SUM(D251:D282)</f>
        <v>0</v>
      </c>
      <c r="E283" s="361">
        <f>SUM(E251:E282)</f>
        <v>0</v>
      </c>
      <c r="F283" s="362">
        <f>SUM(F251:F282)</f>
        <v>0</v>
      </c>
      <c r="G283" s="299"/>
      <c r="H283" s="299" t="s">
        <v>90</v>
      </c>
      <c r="I283" s="314">
        <f>COUNTA(I252:I282)</f>
        <v>0</v>
      </c>
      <c r="J283" s="360">
        <f t="shared" ref="J283:R283" si="34">SUM(J251:J282)</f>
        <v>0</v>
      </c>
      <c r="K283" s="360">
        <f t="shared" si="34"/>
        <v>0</v>
      </c>
      <c r="L283" s="360">
        <f t="shared" si="34"/>
        <v>0</v>
      </c>
      <c r="M283" s="360">
        <f t="shared" si="34"/>
        <v>0</v>
      </c>
      <c r="N283" s="360">
        <f t="shared" si="34"/>
        <v>0</v>
      </c>
      <c r="O283" s="361">
        <f t="shared" si="34"/>
        <v>0</v>
      </c>
      <c r="P283" s="361">
        <f t="shared" si="34"/>
        <v>0</v>
      </c>
      <c r="Q283" s="360">
        <f t="shared" si="34"/>
        <v>0</v>
      </c>
      <c r="R283" s="366">
        <f t="shared" si="34"/>
        <v>0</v>
      </c>
      <c r="S283" s="300"/>
      <c r="T283" s="298"/>
      <c r="U283" s="360">
        <f t="shared" ref="U283:AH283" si="35">SUM(U251:U282)</f>
        <v>0</v>
      </c>
      <c r="V283" s="360">
        <f t="shared" si="35"/>
        <v>0</v>
      </c>
      <c r="W283" s="360">
        <f t="shared" si="35"/>
        <v>0</v>
      </c>
      <c r="X283" s="360">
        <f t="shared" si="35"/>
        <v>0</v>
      </c>
      <c r="Y283" s="360">
        <f t="shared" si="35"/>
        <v>0</v>
      </c>
      <c r="Z283" s="360">
        <f t="shared" si="35"/>
        <v>0</v>
      </c>
      <c r="AA283" s="360">
        <f t="shared" si="35"/>
        <v>0</v>
      </c>
      <c r="AB283" s="360">
        <f t="shared" si="35"/>
        <v>0</v>
      </c>
      <c r="AC283" s="360">
        <f t="shared" si="35"/>
        <v>0</v>
      </c>
      <c r="AD283" s="360">
        <f t="shared" si="35"/>
        <v>0</v>
      </c>
      <c r="AE283" s="360">
        <f t="shared" si="35"/>
        <v>0</v>
      </c>
      <c r="AF283" s="360">
        <f t="shared" si="35"/>
        <v>0</v>
      </c>
      <c r="AG283" s="360">
        <f t="shared" si="35"/>
        <v>0</v>
      </c>
      <c r="AH283" s="362">
        <f t="shared" si="35"/>
        <v>0</v>
      </c>
      <c r="AI283" s="301"/>
      <c r="AJ283" s="360">
        <f>SUM(AJ251:AJ282)</f>
        <v>0</v>
      </c>
      <c r="AK283" s="366">
        <f>SUM(AK251:AK282)</f>
        <v>0</v>
      </c>
      <c r="AL283" s="300"/>
    </row>
    <row r="284" spans="1:38" ht="12.75" customHeight="1" thickTop="1" x14ac:dyDescent="0.2">
      <c r="A284" s="40"/>
      <c r="B284" s="40"/>
      <c r="C284" s="40"/>
      <c r="D284" s="40"/>
      <c r="E284" s="40"/>
      <c r="F284" s="40"/>
      <c r="G284" s="41"/>
      <c r="H284" s="40"/>
      <c r="I284" s="42"/>
      <c r="J284" s="40"/>
      <c r="K284" s="40"/>
      <c r="L284" s="66"/>
      <c r="M284" s="66"/>
      <c r="N284" s="66"/>
      <c r="O284" s="66"/>
      <c r="P284" s="66"/>
      <c r="Q284" s="66"/>
      <c r="R284" s="66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/>
    </row>
    <row r="285" spans="1:38" s="22" customFormat="1" ht="12.75" customHeight="1" x14ac:dyDescent="0.2">
      <c r="G285" s="23"/>
      <c r="H285" s="22" t="s">
        <v>115</v>
      </c>
      <c r="J285" s="342">
        <f>SUM(J283-K283)</f>
        <v>0</v>
      </c>
      <c r="L285" s="62"/>
      <c r="M285" s="62"/>
      <c r="N285" s="62"/>
      <c r="O285" s="62"/>
      <c r="P285" s="62"/>
      <c r="Q285" s="62"/>
      <c r="R285" s="62"/>
    </row>
    <row r="286" spans="1:38" ht="12.75" customHeight="1" thickBot="1" x14ac:dyDescent="0.25">
      <c r="A286" s="22"/>
      <c r="B286" s="22"/>
      <c r="C286" s="22"/>
      <c r="D286" s="22"/>
      <c r="E286" s="22"/>
      <c r="F286" s="22"/>
      <c r="G286" s="189"/>
      <c r="H286" s="190"/>
      <c r="I286" s="190"/>
      <c r="J286" s="63"/>
      <c r="K286" s="63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</row>
    <row r="287" spans="1:38" s="110" customFormat="1" ht="12.75" customHeight="1" x14ac:dyDescent="0.2">
      <c r="F287" s="111"/>
      <c r="G287" s="112"/>
      <c r="H287" s="113"/>
      <c r="I287" s="114"/>
      <c r="J287" s="114"/>
      <c r="K287" s="493" t="s">
        <v>142</v>
      </c>
      <c r="L287" s="494"/>
      <c r="M287" s="494"/>
      <c r="N287" s="494"/>
      <c r="O287" s="495"/>
      <c r="P287" s="495"/>
      <c r="Q287" s="115"/>
      <c r="T287" s="500" t="s">
        <v>476</v>
      </c>
      <c r="U287" s="501"/>
      <c r="V287" s="501"/>
      <c r="W287" s="502"/>
      <c r="Y287" s="500" t="s">
        <v>476</v>
      </c>
      <c r="Z287" s="501"/>
      <c r="AA287" s="501"/>
      <c r="AB287" s="502"/>
    </row>
    <row r="288" spans="1:38" s="120" customFormat="1" ht="12.75" customHeight="1" x14ac:dyDescent="0.2">
      <c r="A288" s="110"/>
      <c r="B288" s="485" t="s">
        <v>397</v>
      </c>
      <c r="C288" s="486"/>
      <c r="D288" s="486"/>
      <c r="E288" s="487"/>
      <c r="F288" s="116"/>
      <c r="G288" s="113"/>
      <c r="H288" s="114"/>
      <c r="I288" s="114"/>
      <c r="J288" s="114"/>
      <c r="K288" s="503" t="s">
        <v>128</v>
      </c>
      <c r="L288" s="504"/>
      <c r="M288" s="504"/>
      <c r="N288" s="504"/>
      <c r="O288" s="498"/>
      <c r="P288" s="498"/>
      <c r="Q288" s="118"/>
      <c r="R288" s="110"/>
      <c r="S288" s="110"/>
      <c r="T288" s="119" t="s">
        <v>230</v>
      </c>
      <c r="U288" s="505"/>
      <c r="V288" s="505"/>
      <c r="W288" s="506"/>
      <c r="X288" s="110"/>
      <c r="Y288" s="119" t="s">
        <v>239</v>
      </c>
      <c r="Z288" s="507"/>
      <c r="AA288" s="507"/>
      <c r="AB288" s="508"/>
      <c r="AC288" s="110"/>
      <c r="AD288" s="110"/>
      <c r="AE288" s="110"/>
      <c r="AF288" s="110"/>
      <c r="AG288" s="110"/>
      <c r="AH288" s="110"/>
      <c r="AI288" s="110"/>
      <c r="AJ288" s="110"/>
      <c r="AK288" s="110"/>
    </row>
    <row r="289" spans="1:37" s="120" customFormat="1" ht="12.75" customHeight="1" thickBot="1" x14ac:dyDescent="0.25">
      <c r="A289" s="110"/>
      <c r="B289" s="121" t="s">
        <v>398</v>
      </c>
      <c r="C289" s="122" t="s">
        <v>129</v>
      </c>
      <c r="D289" s="123" t="s">
        <v>398</v>
      </c>
      <c r="E289" s="124" t="s">
        <v>129</v>
      </c>
      <c r="F289" s="488"/>
      <c r="G289" s="489"/>
      <c r="H289" s="496"/>
      <c r="I289" s="496"/>
      <c r="J289" s="114"/>
      <c r="K289" s="490" t="s">
        <v>199</v>
      </c>
      <c r="L289" s="491"/>
      <c r="M289" s="491"/>
      <c r="N289" s="491"/>
      <c r="O289" s="499">
        <f>J21</f>
        <v>0</v>
      </c>
      <c r="P289" s="499"/>
      <c r="Q289" s="118"/>
      <c r="R289" s="110"/>
      <c r="S289" s="110"/>
      <c r="T289" s="119" t="s">
        <v>207</v>
      </c>
      <c r="U289" s="505"/>
      <c r="V289" s="505"/>
      <c r="W289" s="506"/>
      <c r="X289" s="110"/>
      <c r="Y289" s="119" t="s">
        <v>207</v>
      </c>
      <c r="Z289" s="507"/>
      <c r="AA289" s="507"/>
      <c r="AB289" s="508"/>
      <c r="AC289" s="110"/>
      <c r="AD289" s="110"/>
      <c r="AE289" s="110"/>
      <c r="AF289" s="110"/>
      <c r="AG289" s="110"/>
      <c r="AH289" s="110"/>
      <c r="AI289" s="110"/>
      <c r="AJ289" s="110"/>
      <c r="AK289" s="110"/>
    </row>
    <row r="290" spans="1:37" s="120" customFormat="1" ht="12.75" customHeight="1" x14ac:dyDescent="0.2">
      <c r="A290" s="110"/>
      <c r="B290" s="446"/>
      <c r="C290" s="316">
        <v>0</v>
      </c>
      <c r="D290" s="448"/>
      <c r="E290" s="317">
        <v>0</v>
      </c>
      <c r="F290" s="489"/>
      <c r="G290" s="489"/>
      <c r="H290" s="496"/>
      <c r="I290" s="496"/>
      <c r="J290" s="114"/>
      <c r="K290" s="497" t="s">
        <v>130</v>
      </c>
      <c r="L290" s="498"/>
      <c r="M290" s="498"/>
      <c r="N290" s="498"/>
      <c r="O290" s="499">
        <f>J7</f>
        <v>0</v>
      </c>
      <c r="P290" s="499"/>
      <c r="Q290" s="118"/>
      <c r="R290" s="110"/>
      <c r="S290" s="110"/>
      <c r="T290" s="119" t="s">
        <v>254</v>
      </c>
      <c r="U290" s="505"/>
      <c r="V290" s="505"/>
      <c r="W290" s="506"/>
      <c r="X290" s="110"/>
      <c r="Y290" s="119" t="s">
        <v>254</v>
      </c>
      <c r="Z290" s="507"/>
      <c r="AA290" s="507"/>
      <c r="AB290" s="508"/>
      <c r="AC290" s="110"/>
      <c r="AD290" s="110"/>
      <c r="AE290" s="110"/>
      <c r="AF290" s="110"/>
      <c r="AG290" s="110"/>
      <c r="AH290" s="110"/>
      <c r="AI290" s="110"/>
      <c r="AJ290" s="110"/>
      <c r="AK290" s="110"/>
    </row>
    <row r="291" spans="1:37" s="120" customFormat="1" ht="12.75" customHeight="1" x14ac:dyDescent="0.2">
      <c r="A291" s="110"/>
      <c r="B291" s="446"/>
      <c r="C291" s="316">
        <v>0</v>
      </c>
      <c r="D291" s="448"/>
      <c r="E291" s="317">
        <v>0</v>
      </c>
      <c r="F291" s="489"/>
      <c r="G291" s="489"/>
      <c r="H291" s="496"/>
      <c r="I291" s="496"/>
      <c r="J291" s="114"/>
      <c r="K291" s="497" t="s">
        <v>132</v>
      </c>
      <c r="L291" s="498"/>
      <c r="M291" s="498"/>
      <c r="N291" s="498"/>
      <c r="O291" s="499">
        <f>SUM(O289:P290)</f>
        <v>0</v>
      </c>
      <c r="P291" s="499"/>
      <c r="Q291" s="118"/>
      <c r="R291" s="110"/>
      <c r="S291" s="110"/>
      <c r="T291" s="119" t="s">
        <v>208</v>
      </c>
      <c r="U291" s="492">
        <v>0</v>
      </c>
      <c r="V291" s="492"/>
      <c r="W291" s="118"/>
      <c r="X291" s="110"/>
      <c r="Y291" s="119" t="s">
        <v>208</v>
      </c>
      <c r="Z291" s="492">
        <v>0</v>
      </c>
      <c r="AA291" s="492"/>
      <c r="AB291" s="118"/>
      <c r="AC291" s="110"/>
      <c r="AD291" s="110"/>
      <c r="AE291" s="110"/>
      <c r="AF291" s="110"/>
      <c r="AG291" s="110"/>
      <c r="AH291" s="110"/>
      <c r="AI291" s="110"/>
      <c r="AJ291" s="110"/>
      <c r="AK291" s="110"/>
    </row>
    <row r="292" spans="1:37" s="120" customFormat="1" ht="12.75" customHeight="1" x14ac:dyDescent="0.2">
      <c r="A292" s="110"/>
      <c r="B292" s="446"/>
      <c r="C292" s="316">
        <v>0</v>
      </c>
      <c r="D292" s="448"/>
      <c r="E292" s="317">
        <v>0</v>
      </c>
      <c r="F292" s="489"/>
      <c r="G292" s="489"/>
      <c r="H292" s="496"/>
      <c r="I292" s="496"/>
      <c r="J292" s="114"/>
      <c r="K292" s="497" t="s">
        <v>133</v>
      </c>
      <c r="L292" s="498"/>
      <c r="M292" s="498"/>
      <c r="N292" s="498"/>
      <c r="O292" s="499">
        <f>K283</f>
        <v>0</v>
      </c>
      <c r="P292" s="499"/>
      <c r="Q292" s="118"/>
      <c r="R292" s="110"/>
      <c r="S292" s="110"/>
      <c r="T292" s="119" t="s">
        <v>209</v>
      </c>
      <c r="U292" s="509">
        <v>0</v>
      </c>
      <c r="V292" s="509"/>
      <c r="W292" s="118"/>
      <c r="X292" s="110"/>
      <c r="Y292" s="119" t="s">
        <v>209</v>
      </c>
      <c r="Z292" s="509">
        <v>0</v>
      </c>
      <c r="AA292" s="509"/>
      <c r="AB292" s="118"/>
      <c r="AC292" s="110"/>
      <c r="AD292" s="110"/>
      <c r="AE292" s="110"/>
      <c r="AF292" s="110"/>
      <c r="AG292" s="110"/>
      <c r="AH292" s="110"/>
      <c r="AI292" s="110"/>
      <c r="AJ292" s="110"/>
      <c r="AK292" s="110"/>
    </row>
    <row r="293" spans="1:37" s="120" customFormat="1" ht="12.75" customHeight="1" x14ac:dyDescent="0.2">
      <c r="A293" s="110"/>
      <c r="B293" s="446"/>
      <c r="C293" s="316">
        <v>0</v>
      </c>
      <c r="D293" s="448"/>
      <c r="E293" s="317">
        <v>0</v>
      </c>
      <c r="F293" s="489"/>
      <c r="G293" s="489"/>
      <c r="H293" s="496"/>
      <c r="I293" s="496"/>
      <c r="J293" s="114"/>
      <c r="K293" s="497" t="s">
        <v>134</v>
      </c>
      <c r="L293" s="498"/>
      <c r="M293" s="498"/>
      <c r="N293" s="498"/>
      <c r="O293" s="512"/>
      <c r="P293" s="512"/>
      <c r="Q293" s="451" t="s">
        <v>191</v>
      </c>
      <c r="R293" s="110"/>
      <c r="S293" s="110"/>
      <c r="T293" s="119" t="s">
        <v>210</v>
      </c>
      <c r="U293" s="509">
        <v>0</v>
      </c>
      <c r="V293" s="509"/>
      <c r="W293" s="118"/>
      <c r="X293" s="110"/>
      <c r="Y293" s="119" t="s">
        <v>210</v>
      </c>
      <c r="Z293" s="509">
        <v>0</v>
      </c>
      <c r="AA293" s="509"/>
      <c r="AB293" s="118"/>
      <c r="AC293" s="110"/>
      <c r="AD293" s="110"/>
      <c r="AE293" s="110"/>
      <c r="AF293" s="110"/>
      <c r="AG293" s="110"/>
      <c r="AH293" s="110"/>
      <c r="AI293" s="110"/>
      <c r="AJ293" s="110"/>
      <c r="AK293" s="110"/>
    </row>
    <row r="294" spans="1:37" s="120" customFormat="1" ht="12.75" customHeight="1" x14ac:dyDescent="0.2">
      <c r="A294" s="110"/>
      <c r="B294" s="446"/>
      <c r="C294" s="316">
        <v>0</v>
      </c>
      <c r="D294" s="448"/>
      <c r="E294" s="317">
        <v>0</v>
      </c>
      <c r="F294" s="489"/>
      <c r="G294" s="489"/>
      <c r="H294" s="496"/>
      <c r="I294" s="496"/>
      <c r="J294" s="114"/>
      <c r="K294" s="510" t="s">
        <v>200</v>
      </c>
      <c r="L294" s="511"/>
      <c r="M294" s="511"/>
      <c r="N294" s="511"/>
      <c r="O294" s="499">
        <f>SUM(O291-O292+O293)</f>
        <v>0</v>
      </c>
      <c r="P294" s="499"/>
      <c r="Q294" s="118"/>
      <c r="R294" s="110"/>
      <c r="S294" s="110"/>
      <c r="T294" s="119" t="s">
        <v>211</v>
      </c>
      <c r="U294" s="509">
        <v>0</v>
      </c>
      <c r="V294" s="509"/>
      <c r="W294" s="118"/>
      <c r="X294" s="110"/>
      <c r="Y294" s="119" t="s">
        <v>211</v>
      </c>
      <c r="Z294" s="509">
        <v>0</v>
      </c>
      <c r="AA294" s="509"/>
      <c r="AB294" s="118"/>
      <c r="AC294" s="110"/>
      <c r="AD294" s="110"/>
      <c r="AE294" s="110"/>
      <c r="AF294" s="110"/>
      <c r="AG294" s="110"/>
      <c r="AH294" s="110"/>
      <c r="AI294" s="110"/>
      <c r="AJ294" s="110"/>
      <c r="AK294" s="110"/>
    </row>
    <row r="295" spans="1:37" s="120" customFormat="1" ht="12.75" customHeight="1" x14ac:dyDescent="0.2">
      <c r="A295" s="110"/>
      <c r="B295" s="446"/>
      <c r="C295" s="316">
        <v>0</v>
      </c>
      <c r="D295" s="448"/>
      <c r="E295" s="317">
        <v>0</v>
      </c>
      <c r="F295" s="489"/>
      <c r="G295" s="489"/>
      <c r="H295" s="496"/>
      <c r="I295" s="496"/>
      <c r="J295" s="114"/>
      <c r="K295" s="497"/>
      <c r="L295" s="498"/>
      <c r="M295" s="498"/>
      <c r="N295" s="498"/>
      <c r="O295" s="499"/>
      <c r="P295" s="499"/>
      <c r="Q295" s="118"/>
      <c r="R295" s="110"/>
      <c r="S295" s="110"/>
      <c r="T295" s="119" t="s">
        <v>212</v>
      </c>
      <c r="U295" s="517">
        <f>U291+U292+U293-U294</f>
        <v>0</v>
      </c>
      <c r="V295" s="517"/>
      <c r="W295" s="118"/>
      <c r="X295" s="110"/>
      <c r="Y295" s="119" t="s">
        <v>212</v>
      </c>
      <c r="Z295" s="517">
        <f>Z291+Z292+Z293-Z294</f>
        <v>0</v>
      </c>
      <c r="AA295" s="517"/>
      <c r="AB295" s="118"/>
      <c r="AC295" s="110"/>
      <c r="AD295" s="110"/>
      <c r="AE295" s="110"/>
      <c r="AF295" s="110"/>
      <c r="AG295" s="110"/>
      <c r="AH295" s="110"/>
      <c r="AI295" s="110"/>
      <c r="AJ295" s="110"/>
      <c r="AK295" s="110"/>
    </row>
    <row r="296" spans="1:37" s="120" customFormat="1" ht="12.75" customHeight="1" x14ac:dyDescent="0.2">
      <c r="A296" s="110"/>
      <c r="B296" s="446"/>
      <c r="C296" s="316">
        <v>0</v>
      </c>
      <c r="D296" s="448"/>
      <c r="E296" s="317">
        <v>0</v>
      </c>
      <c r="F296" s="112"/>
      <c r="G296" s="114"/>
      <c r="H296" s="125"/>
      <c r="I296" s="125"/>
      <c r="J296" s="114"/>
      <c r="K296" s="497"/>
      <c r="L296" s="498"/>
      <c r="M296" s="498"/>
      <c r="N296" s="498"/>
      <c r="O296" s="499"/>
      <c r="P296" s="499"/>
      <c r="Q296" s="118"/>
      <c r="R296" s="110"/>
      <c r="S296" s="110"/>
      <c r="T296" s="126"/>
      <c r="U296" s="111"/>
      <c r="V296" s="111"/>
      <c r="W296" s="118"/>
      <c r="X296" s="110"/>
      <c r="Y296" s="126"/>
      <c r="Z296" s="111"/>
      <c r="AA296" s="111"/>
      <c r="AB296" s="118"/>
      <c r="AC296" s="110"/>
      <c r="AD296" s="110"/>
      <c r="AE296" s="110"/>
      <c r="AF296" s="110"/>
      <c r="AG296" s="110"/>
      <c r="AH296" s="110"/>
      <c r="AI296" s="110"/>
      <c r="AJ296" s="110"/>
      <c r="AK296" s="110"/>
    </row>
    <row r="297" spans="1:37" s="120" customFormat="1" ht="12.75" customHeight="1" x14ac:dyDescent="0.2">
      <c r="A297" s="110"/>
      <c r="B297" s="446"/>
      <c r="C297" s="316">
        <v>0</v>
      </c>
      <c r="D297" s="448"/>
      <c r="E297" s="317">
        <v>0</v>
      </c>
      <c r="F297" s="112"/>
      <c r="G297" s="114"/>
      <c r="H297" s="125"/>
      <c r="I297" s="125"/>
      <c r="J297" s="114"/>
      <c r="K297" s="510" t="s">
        <v>201</v>
      </c>
      <c r="L297" s="511"/>
      <c r="M297" s="511"/>
      <c r="N297" s="511"/>
      <c r="O297" s="512"/>
      <c r="P297" s="512"/>
      <c r="Q297" s="118"/>
      <c r="R297" s="110"/>
      <c r="S297" s="110"/>
      <c r="T297" s="126"/>
      <c r="U297" s="111"/>
      <c r="V297" s="111"/>
      <c r="W297" s="118"/>
      <c r="X297" s="110"/>
      <c r="Y297" s="126"/>
      <c r="Z297" s="111"/>
      <c r="AA297" s="111"/>
      <c r="AB297" s="118"/>
      <c r="AC297" s="110"/>
      <c r="AD297" s="110"/>
      <c r="AE297" s="110"/>
      <c r="AF297" s="110"/>
      <c r="AG297" s="110"/>
      <c r="AH297" s="110"/>
      <c r="AI297" s="110"/>
      <c r="AJ297" s="110"/>
      <c r="AK297" s="110"/>
    </row>
    <row r="298" spans="1:37" s="120" customFormat="1" ht="12.75" customHeight="1" x14ac:dyDescent="0.2">
      <c r="A298" s="110"/>
      <c r="B298" s="446"/>
      <c r="C298" s="316">
        <v>0</v>
      </c>
      <c r="D298" s="448"/>
      <c r="E298" s="317">
        <v>0</v>
      </c>
      <c r="F298" s="513"/>
      <c r="G298" s="489"/>
      <c r="H298" s="496"/>
      <c r="I298" s="496"/>
      <c r="J298" s="114"/>
      <c r="K298" s="497" t="s">
        <v>131</v>
      </c>
      <c r="L298" s="498"/>
      <c r="M298" s="498"/>
      <c r="N298" s="498"/>
      <c r="O298" s="512"/>
      <c r="P298" s="512"/>
      <c r="Q298" s="118"/>
      <c r="R298" s="110"/>
      <c r="S298" s="110"/>
      <c r="T298" s="119" t="s">
        <v>231</v>
      </c>
      <c r="U298" s="507"/>
      <c r="V298" s="507"/>
      <c r="W298" s="508"/>
      <c r="X298" s="110"/>
      <c r="Y298" s="119" t="s">
        <v>240</v>
      </c>
      <c r="Z298" s="507"/>
      <c r="AA298" s="507"/>
      <c r="AB298" s="508"/>
      <c r="AC298" s="110"/>
      <c r="AD298" s="110"/>
      <c r="AE298" s="110"/>
      <c r="AF298" s="110"/>
      <c r="AG298" s="110"/>
      <c r="AH298" s="110"/>
      <c r="AI298" s="110"/>
      <c r="AJ298" s="110"/>
      <c r="AK298" s="110"/>
    </row>
    <row r="299" spans="1:37" s="120" customFormat="1" ht="12.75" customHeight="1" x14ac:dyDescent="0.2">
      <c r="A299" s="110"/>
      <c r="B299" s="446"/>
      <c r="C299" s="316">
        <v>0</v>
      </c>
      <c r="D299" s="448"/>
      <c r="E299" s="317">
        <v>0</v>
      </c>
      <c r="F299" s="513"/>
      <c r="G299" s="489"/>
      <c r="H299" s="496"/>
      <c r="I299" s="496"/>
      <c r="J299" s="114"/>
      <c r="K299" s="497" t="s">
        <v>399</v>
      </c>
      <c r="L299" s="498"/>
      <c r="M299" s="498"/>
      <c r="N299" s="498"/>
      <c r="O299" s="499">
        <f>G327</f>
        <v>0</v>
      </c>
      <c r="P299" s="499"/>
      <c r="Q299" s="118"/>
      <c r="R299" s="137" t="s">
        <v>234</v>
      </c>
      <c r="S299" s="110"/>
      <c r="T299" s="119" t="s">
        <v>207</v>
      </c>
      <c r="U299" s="507"/>
      <c r="V299" s="507"/>
      <c r="W299" s="508"/>
      <c r="X299" s="110"/>
      <c r="Y299" s="119" t="s">
        <v>207</v>
      </c>
      <c r="Z299" s="507"/>
      <c r="AA299" s="507"/>
      <c r="AB299" s="508"/>
      <c r="AC299" s="110"/>
      <c r="AD299" s="110"/>
      <c r="AE299" s="110"/>
      <c r="AF299" s="110"/>
      <c r="AG299" s="110"/>
      <c r="AH299" s="110"/>
      <c r="AI299" s="110"/>
      <c r="AJ299" s="110"/>
      <c r="AK299" s="110"/>
    </row>
    <row r="300" spans="1:37" s="120" customFormat="1" ht="12.75" customHeight="1" x14ac:dyDescent="0.2">
      <c r="A300" s="110"/>
      <c r="B300" s="446"/>
      <c r="C300" s="316">
        <v>0</v>
      </c>
      <c r="D300" s="448"/>
      <c r="E300" s="317">
        <v>0</v>
      </c>
      <c r="F300" s="112"/>
      <c r="G300" s="114"/>
      <c r="H300" s="496"/>
      <c r="I300" s="496"/>
      <c r="J300" s="114"/>
      <c r="K300" s="497" t="s">
        <v>134</v>
      </c>
      <c r="L300" s="498"/>
      <c r="M300" s="498"/>
      <c r="N300" s="498"/>
      <c r="O300" s="512"/>
      <c r="P300" s="512"/>
      <c r="Q300" s="451" t="s">
        <v>191</v>
      </c>
      <c r="R300" s="341">
        <f>SUM(E2-O301)</f>
        <v>0</v>
      </c>
      <c r="S300" s="110"/>
      <c r="T300" s="119" t="s">
        <v>254</v>
      </c>
      <c r="U300" s="507"/>
      <c r="V300" s="507"/>
      <c r="W300" s="508"/>
      <c r="X300" s="110"/>
      <c r="Y300" s="119" t="s">
        <v>254</v>
      </c>
      <c r="Z300" s="507"/>
      <c r="AA300" s="507"/>
      <c r="AB300" s="508"/>
      <c r="AC300" s="110"/>
      <c r="AD300" s="110"/>
      <c r="AE300" s="110"/>
      <c r="AF300" s="110"/>
      <c r="AG300" s="110"/>
      <c r="AH300" s="110"/>
      <c r="AI300" s="110"/>
      <c r="AJ300" s="110"/>
      <c r="AK300" s="110"/>
    </row>
    <row r="301" spans="1:37" s="120" customFormat="1" ht="12.75" customHeight="1" x14ac:dyDescent="0.2">
      <c r="A301" s="110"/>
      <c r="B301" s="446"/>
      <c r="C301" s="316">
        <v>0</v>
      </c>
      <c r="D301" s="448"/>
      <c r="E301" s="317">
        <v>0</v>
      </c>
      <c r="F301" s="513"/>
      <c r="G301" s="489"/>
      <c r="H301" s="496"/>
      <c r="I301" s="496"/>
      <c r="J301" s="114"/>
      <c r="K301" s="510" t="s">
        <v>379</v>
      </c>
      <c r="L301" s="511"/>
      <c r="M301" s="511"/>
      <c r="N301" s="511"/>
      <c r="O301" s="499">
        <f>SUM(O297-O299+O300+O298)</f>
        <v>0</v>
      </c>
      <c r="P301" s="499"/>
      <c r="Q301" s="118"/>
      <c r="R301" s="110"/>
      <c r="S301" s="110"/>
      <c r="T301" s="119" t="s">
        <v>208</v>
      </c>
      <c r="U301" s="492">
        <v>0</v>
      </c>
      <c r="V301" s="492"/>
      <c r="W301" s="118"/>
      <c r="X301" s="110"/>
      <c r="Y301" s="119" t="s">
        <v>208</v>
      </c>
      <c r="Z301" s="492">
        <v>0</v>
      </c>
      <c r="AA301" s="492"/>
      <c r="AB301" s="118"/>
      <c r="AC301" s="110"/>
      <c r="AD301" s="110"/>
      <c r="AE301" s="110"/>
      <c r="AF301" s="110"/>
      <c r="AG301" s="110"/>
      <c r="AH301" s="110"/>
      <c r="AI301" s="110"/>
      <c r="AJ301" s="110"/>
      <c r="AK301" s="110"/>
    </row>
    <row r="302" spans="1:37" s="120" customFormat="1" ht="12.75" customHeight="1" thickBot="1" x14ac:dyDescent="0.25">
      <c r="A302" s="110"/>
      <c r="B302" s="446"/>
      <c r="C302" s="316">
        <v>0</v>
      </c>
      <c r="D302" s="448"/>
      <c r="E302" s="317">
        <v>0</v>
      </c>
      <c r="F302" s="513"/>
      <c r="G302" s="489"/>
      <c r="H302" s="114"/>
      <c r="I302" s="114"/>
      <c r="J302" s="114"/>
      <c r="K302" s="514"/>
      <c r="L302" s="515"/>
      <c r="M302" s="515"/>
      <c r="N302" s="515"/>
      <c r="O302" s="516"/>
      <c r="P302" s="516"/>
      <c r="Q302" s="127"/>
      <c r="R302" s="110"/>
      <c r="S302" s="110"/>
      <c r="T302" s="119" t="s">
        <v>209</v>
      </c>
      <c r="U302" s="509">
        <v>0</v>
      </c>
      <c r="V302" s="509"/>
      <c r="W302" s="118"/>
      <c r="X302" s="110"/>
      <c r="Y302" s="119" t="s">
        <v>209</v>
      </c>
      <c r="Z302" s="509">
        <v>0</v>
      </c>
      <c r="AA302" s="509"/>
      <c r="AB302" s="118"/>
      <c r="AC302" s="110"/>
      <c r="AD302" s="110"/>
      <c r="AE302" s="110"/>
      <c r="AF302" s="110"/>
      <c r="AG302" s="110"/>
      <c r="AH302" s="110"/>
      <c r="AI302" s="110"/>
      <c r="AJ302" s="110"/>
      <c r="AK302" s="110"/>
    </row>
    <row r="303" spans="1:37" s="120" customFormat="1" ht="12.75" customHeight="1" x14ac:dyDescent="0.2">
      <c r="A303" s="110"/>
      <c r="B303" s="446"/>
      <c r="C303" s="316">
        <v>0</v>
      </c>
      <c r="D303" s="448"/>
      <c r="E303" s="317">
        <v>0</v>
      </c>
      <c r="F303" s="128"/>
      <c r="G303" s="129"/>
      <c r="H303" s="129"/>
      <c r="I303" s="129"/>
      <c r="J303" s="129"/>
      <c r="K303" s="110"/>
      <c r="L303" s="110"/>
      <c r="M303" s="110"/>
      <c r="N303" s="110"/>
      <c r="O303" s="130"/>
      <c r="P303" s="130"/>
      <c r="Q303" s="110"/>
      <c r="R303" s="110"/>
      <c r="S303" s="110"/>
      <c r="T303" s="119" t="s">
        <v>210</v>
      </c>
      <c r="U303" s="509">
        <v>0</v>
      </c>
      <c r="V303" s="509"/>
      <c r="W303" s="118"/>
      <c r="X303" s="110"/>
      <c r="Y303" s="119" t="s">
        <v>210</v>
      </c>
      <c r="Z303" s="509">
        <v>0</v>
      </c>
      <c r="AA303" s="509"/>
      <c r="AB303" s="118"/>
      <c r="AC303" s="110"/>
      <c r="AD303" s="110"/>
      <c r="AE303" s="110"/>
      <c r="AF303" s="110"/>
      <c r="AG303" s="110"/>
      <c r="AH303" s="110"/>
      <c r="AI303" s="110"/>
      <c r="AJ303" s="110"/>
      <c r="AK303" s="110"/>
    </row>
    <row r="304" spans="1:37" s="120" customFormat="1" ht="12.75" customHeight="1" x14ac:dyDescent="0.2">
      <c r="A304" s="110"/>
      <c r="B304" s="446"/>
      <c r="C304" s="316">
        <v>0</v>
      </c>
      <c r="D304" s="448"/>
      <c r="E304" s="317">
        <v>0</v>
      </c>
      <c r="F304" s="128"/>
      <c r="G304" s="129"/>
      <c r="H304" s="129"/>
      <c r="I304" s="129"/>
      <c r="J304" s="129"/>
      <c r="K304" s="110"/>
      <c r="L304" s="110"/>
      <c r="M304" s="110"/>
      <c r="N304" s="110"/>
      <c r="O304" s="130"/>
      <c r="P304" s="130"/>
      <c r="Q304" s="110"/>
      <c r="R304" s="110"/>
      <c r="S304" s="110"/>
      <c r="T304" s="119" t="s">
        <v>211</v>
      </c>
      <c r="U304" s="509">
        <v>0</v>
      </c>
      <c r="V304" s="509"/>
      <c r="W304" s="118"/>
      <c r="X304" s="110"/>
      <c r="Y304" s="119" t="s">
        <v>211</v>
      </c>
      <c r="Z304" s="509">
        <v>0</v>
      </c>
      <c r="AA304" s="509"/>
      <c r="AB304" s="118"/>
      <c r="AC304" s="110"/>
      <c r="AD304" s="110"/>
      <c r="AE304" s="110"/>
      <c r="AF304" s="110"/>
      <c r="AG304" s="110"/>
      <c r="AH304" s="110"/>
      <c r="AI304" s="110"/>
      <c r="AJ304" s="110"/>
      <c r="AK304" s="110"/>
    </row>
    <row r="305" spans="1:37" s="120" customFormat="1" ht="12.75" customHeight="1" x14ac:dyDescent="0.2">
      <c r="A305" s="110"/>
      <c r="B305" s="446"/>
      <c r="C305" s="316">
        <v>0</v>
      </c>
      <c r="D305" s="448"/>
      <c r="E305" s="317">
        <v>0</v>
      </c>
      <c r="F305" s="128"/>
      <c r="G305" s="129"/>
      <c r="H305" s="129"/>
      <c r="I305" s="129"/>
      <c r="J305" s="129"/>
      <c r="K305" s="110"/>
      <c r="L305" s="110"/>
      <c r="M305" s="110"/>
      <c r="N305" s="110"/>
      <c r="O305" s="130"/>
      <c r="P305" s="130"/>
      <c r="Q305" s="110"/>
      <c r="R305" s="110"/>
      <c r="S305" s="110"/>
      <c r="T305" s="119" t="s">
        <v>212</v>
      </c>
      <c r="U305" s="517">
        <f>U301+U302+U303-U304</f>
        <v>0</v>
      </c>
      <c r="V305" s="517"/>
      <c r="W305" s="118"/>
      <c r="X305" s="110"/>
      <c r="Y305" s="119" t="s">
        <v>212</v>
      </c>
      <c r="Z305" s="517">
        <f>Z301+Z302+Z303-Z304</f>
        <v>0</v>
      </c>
      <c r="AA305" s="517"/>
      <c r="AB305" s="118"/>
      <c r="AC305" s="110"/>
      <c r="AD305" s="110"/>
      <c r="AE305" s="110"/>
      <c r="AF305" s="110"/>
      <c r="AG305" s="110"/>
      <c r="AH305" s="110"/>
      <c r="AI305" s="110"/>
      <c r="AJ305" s="110"/>
      <c r="AK305" s="110"/>
    </row>
    <row r="306" spans="1:37" s="120" customFormat="1" ht="12.75" customHeight="1" x14ac:dyDescent="0.2">
      <c r="A306" s="110"/>
      <c r="B306" s="446"/>
      <c r="C306" s="316">
        <v>0</v>
      </c>
      <c r="D306" s="448"/>
      <c r="E306" s="317">
        <v>0</v>
      </c>
      <c r="F306" s="128"/>
      <c r="G306" s="129"/>
      <c r="H306" s="129"/>
      <c r="I306" s="129"/>
      <c r="J306" s="129"/>
      <c r="K306" s="110"/>
      <c r="L306" s="110"/>
      <c r="M306" s="110"/>
      <c r="N306" s="110"/>
      <c r="O306" s="110"/>
      <c r="P306" s="110"/>
      <c r="Q306" s="110"/>
      <c r="R306" s="110"/>
      <c r="S306" s="110"/>
      <c r="T306" s="126"/>
      <c r="U306" s="111"/>
      <c r="V306" s="111"/>
      <c r="W306" s="118"/>
      <c r="X306" s="110"/>
      <c r="Y306" s="126"/>
      <c r="Z306" s="111"/>
      <c r="AA306" s="111"/>
      <c r="AB306" s="118"/>
      <c r="AC306" s="110"/>
      <c r="AD306" s="110"/>
      <c r="AE306" s="110"/>
      <c r="AF306" s="110"/>
      <c r="AG306" s="110"/>
      <c r="AH306" s="110"/>
      <c r="AI306" s="110"/>
      <c r="AJ306" s="110"/>
      <c r="AK306" s="110"/>
    </row>
    <row r="307" spans="1:37" s="120" customFormat="1" ht="12.75" customHeight="1" x14ac:dyDescent="0.2">
      <c r="A307" s="110"/>
      <c r="B307" s="446"/>
      <c r="C307" s="316">
        <v>0</v>
      </c>
      <c r="D307" s="448"/>
      <c r="E307" s="317">
        <v>0</v>
      </c>
      <c r="F307" s="128"/>
      <c r="G307" s="129"/>
      <c r="H307" s="129"/>
      <c r="I307" s="129"/>
      <c r="J307" s="129"/>
      <c r="K307" s="110"/>
      <c r="L307" s="110"/>
      <c r="M307" s="110"/>
      <c r="N307" s="110"/>
      <c r="O307" s="110"/>
      <c r="P307" s="110"/>
      <c r="Q307" s="110"/>
      <c r="R307" s="110"/>
      <c r="S307" s="110"/>
      <c r="T307" s="126"/>
      <c r="U307" s="111"/>
      <c r="V307" s="111"/>
      <c r="W307" s="118"/>
      <c r="X307" s="110"/>
      <c r="Y307" s="126"/>
      <c r="Z307" s="111"/>
      <c r="AA307" s="111"/>
      <c r="AB307" s="118"/>
      <c r="AC307" s="110"/>
      <c r="AD307" s="110"/>
      <c r="AE307" s="110"/>
      <c r="AF307" s="110"/>
      <c r="AG307" s="110"/>
      <c r="AH307" s="110"/>
      <c r="AI307" s="110"/>
      <c r="AJ307" s="110"/>
      <c r="AK307" s="110"/>
    </row>
    <row r="308" spans="1:37" s="120" customFormat="1" ht="12.75" customHeight="1" x14ac:dyDescent="0.2">
      <c r="A308" s="110"/>
      <c r="B308" s="446"/>
      <c r="C308" s="316">
        <v>0</v>
      </c>
      <c r="D308" s="448"/>
      <c r="E308" s="317">
        <v>0</v>
      </c>
      <c r="F308" s="128"/>
      <c r="G308" s="129"/>
      <c r="H308" s="129"/>
      <c r="I308" s="129"/>
      <c r="J308" s="129"/>
      <c r="K308" s="110"/>
      <c r="L308" s="110"/>
      <c r="M308" s="110"/>
      <c r="N308" s="110"/>
      <c r="O308" s="110"/>
      <c r="P308" s="110"/>
      <c r="Q308" s="110"/>
      <c r="R308" s="110"/>
      <c r="S308" s="110"/>
      <c r="T308" s="119" t="s">
        <v>232</v>
      </c>
      <c r="U308" s="507"/>
      <c r="V308" s="507"/>
      <c r="W308" s="508"/>
      <c r="X308" s="110"/>
      <c r="Y308" s="119" t="s">
        <v>241</v>
      </c>
      <c r="Z308" s="507"/>
      <c r="AA308" s="507"/>
      <c r="AB308" s="508"/>
      <c r="AC308" s="110"/>
      <c r="AD308" s="110"/>
      <c r="AE308" s="110"/>
      <c r="AF308" s="110"/>
      <c r="AG308" s="110"/>
      <c r="AH308" s="110"/>
      <c r="AI308" s="110"/>
      <c r="AJ308" s="110"/>
      <c r="AK308" s="110"/>
    </row>
    <row r="309" spans="1:37" s="120" customFormat="1" ht="12.75" customHeight="1" x14ac:dyDescent="0.2">
      <c r="A309" s="110"/>
      <c r="B309" s="446"/>
      <c r="C309" s="316">
        <v>0</v>
      </c>
      <c r="D309" s="448"/>
      <c r="E309" s="317">
        <v>0</v>
      </c>
      <c r="F309" s="128"/>
      <c r="G309" s="129"/>
      <c r="H309" s="129"/>
      <c r="I309" s="129"/>
      <c r="J309" s="129"/>
      <c r="K309" s="110"/>
      <c r="L309" s="110"/>
      <c r="M309" s="110"/>
      <c r="N309" s="110"/>
      <c r="O309" s="110"/>
      <c r="P309" s="110"/>
      <c r="Q309" s="110"/>
      <c r="R309" s="110"/>
      <c r="S309" s="110"/>
      <c r="T309" s="119" t="s">
        <v>207</v>
      </c>
      <c r="U309" s="507"/>
      <c r="V309" s="507"/>
      <c r="W309" s="508"/>
      <c r="X309" s="110"/>
      <c r="Y309" s="119" t="s">
        <v>207</v>
      </c>
      <c r="Z309" s="507"/>
      <c r="AA309" s="507"/>
      <c r="AB309" s="508"/>
      <c r="AC309" s="110"/>
      <c r="AD309" s="110"/>
      <c r="AE309" s="110"/>
      <c r="AF309" s="110"/>
      <c r="AG309" s="110"/>
      <c r="AH309" s="110"/>
      <c r="AI309" s="110"/>
      <c r="AJ309" s="110"/>
      <c r="AK309" s="110"/>
    </row>
    <row r="310" spans="1:37" s="120" customFormat="1" ht="12.75" customHeight="1" x14ac:dyDescent="0.2">
      <c r="A310" s="110"/>
      <c r="B310" s="446"/>
      <c r="C310" s="316">
        <v>0</v>
      </c>
      <c r="D310" s="448"/>
      <c r="E310" s="317">
        <v>0</v>
      </c>
      <c r="F310" s="128"/>
      <c r="G310" s="129"/>
      <c r="H310" s="129"/>
      <c r="I310" s="129"/>
      <c r="J310" s="129"/>
      <c r="K310" s="110"/>
      <c r="L310" s="110"/>
      <c r="M310" s="110"/>
      <c r="N310" s="110"/>
      <c r="O310" s="110"/>
      <c r="P310" s="110"/>
      <c r="Q310" s="110"/>
      <c r="R310" s="110"/>
      <c r="S310" s="110"/>
      <c r="T310" s="119" t="s">
        <v>254</v>
      </c>
      <c r="U310" s="507"/>
      <c r="V310" s="507"/>
      <c r="W310" s="508"/>
      <c r="X310" s="110"/>
      <c r="Y310" s="119" t="s">
        <v>254</v>
      </c>
      <c r="Z310" s="507"/>
      <c r="AA310" s="507"/>
      <c r="AB310" s="508"/>
      <c r="AC310" s="110"/>
      <c r="AD310" s="110"/>
      <c r="AE310" s="110"/>
      <c r="AF310" s="110"/>
      <c r="AG310" s="110"/>
      <c r="AH310" s="110"/>
      <c r="AI310" s="110"/>
      <c r="AJ310" s="110"/>
      <c r="AK310" s="110"/>
    </row>
    <row r="311" spans="1:37" s="120" customFormat="1" ht="12.75" customHeight="1" x14ac:dyDescent="0.2">
      <c r="A311" s="110"/>
      <c r="B311" s="446"/>
      <c r="C311" s="316">
        <v>0</v>
      </c>
      <c r="D311" s="448"/>
      <c r="E311" s="317">
        <v>0</v>
      </c>
      <c r="F311" s="128"/>
      <c r="G311" s="129"/>
      <c r="H311" s="129"/>
      <c r="I311" s="129"/>
      <c r="J311" s="129"/>
      <c r="K311" s="110"/>
      <c r="L311" s="110"/>
      <c r="M311" s="110"/>
      <c r="N311" s="110"/>
      <c r="O311" s="110"/>
      <c r="P311" s="110"/>
      <c r="Q311" s="110"/>
      <c r="R311" s="110"/>
      <c r="S311" s="110"/>
      <c r="T311" s="119" t="s">
        <v>208</v>
      </c>
      <c r="U311" s="492">
        <v>0</v>
      </c>
      <c r="V311" s="492"/>
      <c r="W311" s="118"/>
      <c r="X311" s="110"/>
      <c r="Y311" s="119" t="s">
        <v>208</v>
      </c>
      <c r="Z311" s="492">
        <v>0</v>
      </c>
      <c r="AA311" s="492"/>
      <c r="AB311" s="118"/>
      <c r="AC311" s="110"/>
      <c r="AD311" s="110"/>
      <c r="AE311" s="110"/>
      <c r="AF311" s="110"/>
      <c r="AG311" s="110"/>
      <c r="AH311" s="110"/>
      <c r="AI311" s="110"/>
      <c r="AJ311" s="110"/>
      <c r="AK311" s="110"/>
    </row>
    <row r="312" spans="1:37" s="120" customFormat="1" ht="12.75" customHeight="1" x14ac:dyDescent="0.2">
      <c r="A312" s="110"/>
      <c r="B312" s="446"/>
      <c r="C312" s="316">
        <v>0</v>
      </c>
      <c r="D312" s="448"/>
      <c r="E312" s="317">
        <v>0</v>
      </c>
      <c r="F312" s="128"/>
      <c r="G312" s="129"/>
      <c r="H312" s="129"/>
      <c r="I312" s="129"/>
      <c r="J312" s="129"/>
      <c r="K312" s="110"/>
      <c r="L312" s="110"/>
      <c r="M312" s="110"/>
      <c r="N312" s="110"/>
      <c r="O312" s="110"/>
      <c r="P312" s="110"/>
      <c r="Q312" s="110"/>
      <c r="R312" s="110"/>
      <c r="S312" s="110"/>
      <c r="T312" s="119" t="s">
        <v>209</v>
      </c>
      <c r="U312" s="509">
        <v>0</v>
      </c>
      <c r="V312" s="509"/>
      <c r="W312" s="118"/>
      <c r="X312" s="110"/>
      <c r="Y312" s="119" t="s">
        <v>209</v>
      </c>
      <c r="Z312" s="509">
        <v>0</v>
      </c>
      <c r="AA312" s="509"/>
      <c r="AB312" s="118"/>
      <c r="AC312" s="110"/>
      <c r="AD312" s="110"/>
      <c r="AE312" s="110"/>
      <c r="AF312" s="110"/>
      <c r="AG312" s="110"/>
      <c r="AH312" s="110"/>
      <c r="AI312" s="110"/>
      <c r="AJ312" s="110"/>
      <c r="AK312" s="110"/>
    </row>
    <row r="313" spans="1:37" s="120" customFormat="1" ht="12.75" customHeight="1" x14ac:dyDescent="0.2">
      <c r="A313" s="110"/>
      <c r="B313" s="446"/>
      <c r="C313" s="316">
        <v>0</v>
      </c>
      <c r="D313" s="448"/>
      <c r="E313" s="317">
        <v>0</v>
      </c>
      <c r="F313" s="128"/>
      <c r="G313" s="129"/>
      <c r="H313" s="129"/>
      <c r="I313" s="129"/>
      <c r="J313" s="129"/>
      <c r="K313" s="110"/>
      <c r="L313" s="110"/>
      <c r="M313" s="110"/>
      <c r="N313" s="110"/>
      <c r="O313" s="110"/>
      <c r="P313" s="110"/>
      <c r="Q313" s="110"/>
      <c r="R313" s="110"/>
      <c r="S313" s="110"/>
      <c r="T313" s="119" t="s">
        <v>210</v>
      </c>
      <c r="U313" s="509">
        <v>0</v>
      </c>
      <c r="V313" s="509"/>
      <c r="W313" s="118"/>
      <c r="X313" s="110"/>
      <c r="Y313" s="119" t="s">
        <v>210</v>
      </c>
      <c r="Z313" s="509">
        <v>0</v>
      </c>
      <c r="AA313" s="509"/>
      <c r="AB313" s="118"/>
      <c r="AC313" s="110"/>
      <c r="AD313" s="110"/>
      <c r="AE313" s="110"/>
      <c r="AF313" s="110"/>
      <c r="AG313" s="110"/>
      <c r="AH313" s="110"/>
      <c r="AI313" s="110"/>
      <c r="AJ313" s="110"/>
      <c r="AK313" s="110"/>
    </row>
    <row r="314" spans="1:37" s="120" customFormat="1" ht="12.75" customHeight="1" x14ac:dyDescent="0.2">
      <c r="A314" s="110"/>
      <c r="B314" s="446"/>
      <c r="C314" s="316">
        <v>0</v>
      </c>
      <c r="D314" s="448"/>
      <c r="E314" s="317">
        <v>0</v>
      </c>
      <c r="F314" s="128"/>
      <c r="G314" s="129"/>
      <c r="H314" s="129"/>
      <c r="I314" s="129"/>
      <c r="J314" s="129"/>
      <c r="K314" s="110"/>
      <c r="L314" s="110"/>
      <c r="M314" s="110"/>
      <c r="N314" s="110"/>
      <c r="O314" s="110"/>
      <c r="P314" s="110"/>
      <c r="Q314" s="110"/>
      <c r="R314" s="110"/>
      <c r="S314" s="110"/>
      <c r="T314" s="119" t="s">
        <v>211</v>
      </c>
      <c r="U314" s="509">
        <v>0</v>
      </c>
      <c r="V314" s="509"/>
      <c r="W314" s="118"/>
      <c r="X314" s="110"/>
      <c r="Y314" s="119" t="s">
        <v>211</v>
      </c>
      <c r="Z314" s="509">
        <v>0</v>
      </c>
      <c r="AA314" s="509"/>
      <c r="AB314" s="118"/>
      <c r="AC314" s="110"/>
      <c r="AD314" s="110"/>
      <c r="AE314" s="110"/>
      <c r="AF314" s="110"/>
      <c r="AG314" s="110"/>
      <c r="AH314" s="110"/>
      <c r="AI314" s="110"/>
      <c r="AJ314" s="110"/>
      <c r="AK314" s="110"/>
    </row>
    <row r="315" spans="1:37" s="120" customFormat="1" ht="12.75" customHeight="1" x14ac:dyDescent="0.2">
      <c r="A315" s="110"/>
      <c r="B315" s="446"/>
      <c r="C315" s="316">
        <v>0</v>
      </c>
      <c r="D315" s="448"/>
      <c r="E315" s="317">
        <v>0</v>
      </c>
      <c r="F315" s="128"/>
      <c r="G315" s="129"/>
      <c r="H315" s="129"/>
      <c r="I315" s="129"/>
      <c r="J315" s="129"/>
      <c r="K315" s="110"/>
      <c r="L315" s="110"/>
      <c r="M315" s="110"/>
      <c r="N315" s="110"/>
      <c r="O315" s="110"/>
      <c r="P315" s="110"/>
      <c r="Q315" s="110"/>
      <c r="R315" s="110"/>
      <c r="S315" s="110"/>
      <c r="T315" s="119" t="s">
        <v>212</v>
      </c>
      <c r="U315" s="517">
        <f>U311+U312+U313-U314</f>
        <v>0</v>
      </c>
      <c r="V315" s="517"/>
      <c r="W315" s="118"/>
      <c r="X315" s="110"/>
      <c r="Y315" s="119" t="s">
        <v>212</v>
      </c>
      <c r="Z315" s="517">
        <f>Z311+Z312+Z313-Z314</f>
        <v>0</v>
      </c>
      <c r="AA315" s="517"/>
      <c r="AB315" s="118"/>
      <c r="AC315" s="110"/>
      <c r="AD315" s="110"/>
      <c r="AE315" s="110"/>
      <c r="AF315" s="110"/>
      <c r="AG315" s="110"/>
      <c r="AH315" s="110"/>
      <c r="AI315" s="110"/>
      <c r="AJ315" s="110"/>
      <c r="AK315" s="110"/>
    </row>
    <row r="316" spans="1:37" s="120" customFormat="1" ht="12.75" customHeight="1" x14ac:dyDescent="0.2">
      <c r="A316" s="110"/>
      <c r="B316" s="446"/>
      <c r="C316" s="316">
        <v>0</v>
      </c>
      <c r="D316" s="448"/>
      <c r="E316" s="317">
        <v>0</v>
      </c>
      <c r="F316" s="128"/>
      <c r="G316" s="129"/>
      <c r="H316" s="129"/>
      <c r="I316" s="129"/>
      <c r="J316" s="129"/>
      <c r="K316" s="110"/>
      <c r="L316" s="110"/>
      <c r="M316" s="110"/>
      <c r="N316" s="110"/>
      <c r="O316" s="110"/>
      <c r="P316" s="110"/>
      <c r="Q316" s="110"/>
      <c r="R316" s="110"/>
      <c r="S316" s="110"/>
      <c r="T316" s="126"/>
      <c r="U316" s="111"/>
      <c r="V316" s="111"/>
      <c r="W316" s="118"/>
      <c r="X316" s="110"/>
      <c r="Y316" s="126"/>
      <c r="Z316" s="111"/>
      <c r="AA316" s="111"/>
      <c r="AB316" s="118"/>
      <c r="AC316" s="110"/>
      <c r="AD316" s="110"/>
      <c r="AE316" s="110"/>
      <c r="AF316" s="110"/>
      <c r="AG316" s="110"/>
      <c r="AH316" s="110"/>
      <c r="AI316" s="110"/>
      <c r="AJ316" s="110"/>
      <c r="AK316" s="110"/>
    </row>
    <row r="317" spans="1:37" s="120" customFormat="1" ht="12.75" customHeight="1" x14ac:dyDescent="0.2">
      <c r="A317" s="110"/>
      <c r="B317" s="446"/>
      <c r="C317" s="316">
        <v>0</v>
      </c>
      <c r="D317" s="448"/>
      <c r="E317" s="317">
        <v>0</v>
      </c>
      <c r="F317" s="128"/>
      <c r="G317" s="129"/>
      <c r="H317" s="129"/>
      <c r="I317" s="129"/>
      <c r="J317" s="129"/>
      <c r="K317" s="110"/>
      <c r="L317" s="110"/>
      <c r="M317" s="110"/>
      <c r="N317" s="110"/>
      <c r="O317" s="110"/>
      <c r="P317" s="110"/>
      <c r="Q317" s="110"/>
      <c r="R317" s="110"/>
      <c r="S317" s="110"/>
      <c r="T317" s="126"/>
      <c r="U317" s="111"/>
      <c r="V317" s="111"/>
      <c r="W317" s="118"/>
      <c r="X317" s="110"/>
      <c r="Y317" s="126"/>
      <c r="Z317" s="111"/>
      <c r="AA317" s="111"/>
      <c r="AB317" s="118"/>
      <c r="AC317" s="110"/>
      <c r="AD317" s="110"/>
      <c r="AE317" s="110"/>
      <c r="AF317" s="110"/>
      <c r="AG317" s="110"/>
      <c r="AH317" s="110"/>
      <c r="AI317" s="110"/>
      <c r="AJ317" s="110"/>
      <c r="AK317" s="110"/>
    </row>
    <row r="318" spans="1:37" s="120" customFormat="1" ht="12.75" customHeight="1" x14ac:dyDescent="0.2">
      <c r="A318" s="110"/>
      <c r="B318" s="446"/>
      <c r="C318" s="316">
        <v>0</v>
      </c>
      <c r="D318" s="448"/>
      <c r="E318" s="317">
        <v>0</v>
      </c>
      <c r="F318" s="128"/>
      <c r="G318" s="129"/>
      <c r="H318" s="129"/>
      <c r="I318" s="129"/>
      <c r="J318" s="129"/>
      <c r="K318" s="110"/>
      <c r="L318" s="110"/>
      <c r="M318" s="110"/>
      <c r="N318" s="110"/>
      <c r="O318" s="110"/>
      <c r="P318" s="110"/>
      <c r="Q318" s="110"/>
      <c r="R318" s="110"/>
      <c r="S318" s="110"/>
      <c r="T318" s="119" t="s">
        <v>233</v>
      </c>
      <c r="U318" s="507"/>
      <c r="V318" s="507"/>
      <c r="W318" s="508"/>
      <c r="X318" s="110"/>
      <c r="Y318" s="119" t="s">
        <v>242</v>
      </c>
      <c r="Z318" s="507"/>
      <c r="AA318" s="507"/>
      <c r="AB318" s="508"/>
      <c r="AC318" s="110"/>
      <c r="AD318" s="110"/>
      <c r="AE318" s="110"/>
      <c r="AF318" s="110"/>
      <c r="AG318" s="110"/>
      <c r="AH318" s="110"/>
      <c r="AI318" s="110"/>
      <c r="AJ318" s="110"/>
      <c r="AK318" s="110"/>
    </row>
    <row r="319" spans="1:37" s="120" customFormat="1" ht="12.75" customHeight="1" x14ac:dyDescent="0.2">
      <c r="A319" s="110"/>
      <c r="B319" s="446"/>
      <c r="C319" s="316">
        <v>0</v>
      </c>
      <c r="D319" s="448"/>
      <c r="E319" s="317">
        <v>0</v>
      </c>
      <c r="F319" s="128"/>
      <c r="G319" s="129"/>
      <c r="H319" s="129"/>
      <c r="I319" s="129"/>
      <c r="J319" s="129"/>
      <c r="K319" s="110"/>
      <c r="L319" s="110"/>
      <c r="M319" s="110"/>
      <c r="N319" s="110"/>
      <c r="O319" s="110"/>
      <c r="P319" s="110"/>
      <c r="Q319" s="110"/>
      <c r="R319" s="110"/>
      <c r="S319" s="110"/>
      <c r="T319" s="119" t="s">
        <v>207</v>
      </c>
      <c r="U319" s="507"/>
      <c r="V319" s="507"/>
      <c r="W319" s="508"/>
      <c r="X319" s="110"/>
      <c r="Y319" s="119" t="s">
        <v>207</v>
      </c>
      <c r="Z319" s="507"/>
      <c r="AA319" s="507"/>
      <c r="AB319" s="508"/>
      <c r="AC319" s="110"/>
      <c r="AD319" s="110"/>
      <c r="AE319" s="110"/>
      <c r="AF319" s="110"/>
      <c r="AG319" s="110"/>
      <c r="AH319" s="110"/>
      <c r="AI319" s="110"/>
      <c r="AJ319" s="110"/>
      <c r="AK319" s="110"/>
    </row>
    <row r="320" spans="1:37" s="120" customFormat="1" ht="12.75" customHeight="1" x14ac:dyDescent="0.2">
      <c r="A320" s="110"/>
      <c r="B320" s="446"/>
      <c r="C320" s="316">
        <v>0</v>
      </c>
      <c r="D320" s="448"/>
      <c r="E320" s="317">
        <v>0</v>
      </c>
      <c r="F320" s="128"/>
      <c r="G320" s="129"/>
      <c r="H320" s="129"/>
      <c r="I320" s="129"/>
      <c r="J320" s="129"/>
      <c r="K320" s="110"/>
      <c r="L320" s="110"/>
      <c r="M320" s="110"/>
      <c r="N320" s="110"/>
      <c r="O320" s="110"/>
      <c r="P320" s="110"/>
      <c r="Q320" s="110"/>
      <c r="R320" s="110"/>
      <c r="S320" s="110"/>
      <c r="T320" s="119" t="s">
        <v>254</v>
      </c>
      <c r="U320" s="507"/>
      <c r="V320" s="507"/>
      <c r="W320" s="508"/>
      <c r="X320" s="110"/>
      <c r="Y320" s="119" t="s">
        <v>254</v>
      </c>
      <c r="Z320" s="507"/>
      <c r="AA320" s="507"/>
      <c r="AB320" s="508"/>
      <c r="AC320" s="110"/>
      <c r="AD320" s="110"/>
      <c r="AE320" s="110"/>
      <c r="AF320" s="110"/>
      <c r="AG320" s="110"/>
      <c r="AH320" s="110"/>
      <c r="AI320" s="110"/>
      <c r="AJ320" s="110"/>
      <c r="AK320" s="110"/>
    </row>
    <row r="321" spans="1:37" s="120" customFormat="1" ht="12.75" customHeight="1" x14ac:dyDescent="0.2">
      <c r="A321" s="110"/>
      <c r="B321" s="446"/>
      <c r="C321" s="316">
        <v>0</v>
      </c>
      <c r="D321" s="448"/>
      <c r="E321" s="317">
        <v>0</v>
      </c>
      <c r="F321" s="128"/>
      <c r="G321" s="129"/>
      <c r="H321" s="129"/>
      <c r="I321" s="129"/>
      <c r="J321" s="129"/>
      <c r="K321" s="110"/>
      <c r="L321" s="110"/>
      <c r="M321" s="110"/>
      <c r="N321" s="110"/>
      <c r="O321" s="110"/>
      <c r="P321" s="110"/>
      <c r="Q321" s="110"/>
      <c r="R321" s="110"/>
      <c r="S321" s="110"/>
      <c r="T321" s="119" t="s">
        <v>208</v>
      </c>
      <c r="U321" s="520">
        <v>0</v>
      </c>
      <c r="V321" s="520"/>
      <c r="W321" s="118"/>
      <c r="X321" s="110"/>
      <c r="Y321" s="119" t="s">
        <v>208</v>
      </c>
      <c r="Z321" s="520">
        <v>0</v>
      </c>
      <c r="AA321" s="520"/>
      <c r="AB321" s="118"/>
      <c r="AC321" s="110"/>
      <c r="AD321" s="110"/>
      <c r="AE321" s="110"/>
      <c r="AF321" s="110"/>
      <c r="AG321" s="110"/>
      <c r="AH321" s="110"/>
      <c r="AI321" s="110"/>
      <c r="AJ321" s="110"/>
      <c r="AK321" s="110"/>
    </row>
    <row r="322" spans="1:37" s="120" customFormat="1" ht="12.75" customHeight="1" x14ac:dyDescent="0.2">
      <c r="A322" s="110"/>
      <c r="B322" s="446"/>
      <c r="C322" s="316">
        <v>0</v>
      </c>
      <c r="D322" s="448"/>
      <c r="E322" s="317">
        <v>0</v>
      </c>
      <c r="F322" s="128"/>
      <c r="G322" s="129"/>
      <c r="H322" s="129"/>
      <c r="I322" s="129"/>
      <c r="J322" s="129"/>
      <c r="K322" s="110"/>
      <c r="L322" s="110"/>
      <c r="M322" s="110"/>
      <c r="N322" s="110"/>
      <c r="O322" s="110"/>
      <c r="P322" s="110"/>
      <c r="Q322" s="110"/>
      <c r="R322" s="110"/>
      <c r="S322" s="110"/>
      <c r="T322" s="119" t="s">
        <v>209</v>
      </c>
      <c r="U322" s="509">
        <v>0</v>
      </c>
      <c r="V322" s="509"/>
      <c r="W322" s="118"/>
      <c r="X322" s="110"/>
      <c r="Y322" s="119" t="s">
        <v>209</v>
      </c>
      <c r="Z322" s="509">
        <v>0</v>
      </c>
      <c r="AA322" s="509"/>
      <c r="AB322" s="118"/>
      <c r="AC322" s="110"/>
      <c r="AD322" s="110"/>
      <c r="AE322" s="110"/>
      <c r="AF322" s="110"/>
      <c r="AG322" s="110"/>
      <c r="AH322" s="110"/>
      <c r="AI322" s="110"/>
      <c r="AJ322" s="110"/>
      <c r="AK322" s="110"/>
    </row>
    <row r="323" spans="1:37" s="120" customFormat="1" ht="12.75" customHeight="1" x14ac:dyDescent="0.2">
      <c r="A323" s="110"/>
      <c r="B323" s="446"/>
      <c r="C323" s="316">
        <v>0</v>
      </c>
      <c r="D323" s="448"/>
      <c r="E323" s="317">
        <v>0</v>
      </c>
      <c r="F323" s="128"/>
      <c r="G323" s="129"/>
      <c r="H323" s="129"/>
      <c r="I323" s="129"/>
      <c r="J323" s="129"/>
      <c r="K323" s="110"/>
      <c r="L323" s="110"/>
      <c r="M323" s="110"/>
      <c r="N323" s="110"/>
      <c r="O323" s="110"/>
      <c r="P323" s="110"/>
      <c r="Q323" s="110"/>
      <c r="R323" s="110"/>
      <c r="S323" s="110"/>
      <c r="T323" s="119" t="s">
        <v>210</v>
      </c>
      <c r="U323" s="509">
        <v>0</v>
      </c>
      <c r="V323" s="509"/>
      <c r="W323" s="118"/>
      <c r="X323" s="110"/>
      <c r="Y323" s="119" t="s">
        <v>210</v>
      </c>
      <c r="Z323" s="509">
        <v>0</v>
      </c>
      <c r="AA323" s="509"/>
      <c r="AB323" s="118"/>
      <c r="AC323" s="110"/>
      <c r="AD323" s="110"/>
      <c r="AE323" s="110"/>
      <c r="AF323" s="110"/>
      <c r="AG323" s="110"/>
      <c r="AH323" s="110"/>
      <c r="AI323" s="110"/>
      <c r="AJ323" s="110"/>
      <c r="AK323" s="110"/>
    </row>
    <row r="324" spans="1:37" s="120" customFormat="1" ht="12.75" customHeight="1" x14ac:dyDescent="0.2">
      <c r="A324" s="110"/>
      <c r="B324" s="446"/>
      <c r="C324" s="316">
        <v>0</v>
      </c>
      <c r="D324" s="448"/>
      <c r="E324" s="317">
        <v>0</v>
      </c>
      <c r="F324" s="128"/>
      <c r="G324" s="129"/>
      <c r="H324" s="129"/>
      <c r="I324" s="129"/>
      <c r="J324" s="129"/>
      <c r="K324" s="110"/>
      <c r="L324" s="110"/>
      <c r="M324" s="110"/>
      <c r="N324" s="110"/>
      <c r="O324" s="110"/>
      <c r="P324" s="110"/>
      <c r="Q324" s="110"/>
      <c r="R324" s="110"/>
      <c r="S324" s="110"/>
      <c r="T324" s="119" t="s">
        <v>211</v>
      </c>
      <c r="U324" s="509">
        <v>0</v>
      </c>
      <c r="V324" s="509"/>
      <c r="W324" s="118"/>
      <c r="X324" s="110"/>
      <c r="Y324" s="119" t="s">
        <v>211</v>
      </c>
      <c r="Z324" s="509">
        <v>0</v>
      </c>
      <c r="AA324" s="509"/>
      <c r="AB324" s="118"/>
      <c r="AC324" s="110"/>
      <c r="AD324" s="110"/>
      <c r="AE324" s="110"/>
      <c r="AF324" s="110"/>
      <c r="AG324" s="110"/>
      <c r="AH324" s="110"/>
      <c r="AI324" s="110"/>
      <c r="AJ324" s="110"/>
      <c r="AK324" s="110"/>
    </row>
    <row r="325" spans="1:37" s="120" customFormat="1" ht="12.75" customHeight="1" x14ac:dyDescent="0.2">
      <c r="A325" s="110"/>
      <c r="B325" s="446"/>
      <c r="C325" s="316">
        <v>0</v>
      </c>
      <c r="D325" s="448"/>
      <c r="E325" s="317">
        <v>0</v>
      </c>
      <c r="F325" s="128"/>
      <c r="G325" s="129"/>
      <c r="H325" s="129"/>
      <c r="I325" s="129"/>
      <c r="J325" s="129"/>
      <c r="K325" s="110"/>
      <c r="L325" s="110"/>
      <c r="M325" s="110"/>
      <c r="N325" s="110"/>
      <c r="O325" s="110"/>
      <c r="P325" s="110"/>
      <c r="Q325" s="110"/>
      <c r="R325" s="110"/>
      <c r="S325" s="110"/>
      <c r="T325" s="119" t="s">
        <v>212</v>
      </c>
      <c r="U325" s="517">
        <f>U321+U322+U323-U324</f>
        <v>0</v>
      </c>
      <c r="V325" s="517"/>
      <c r="W325" s="118"/>
      <c r="X325" s="110"/>
      <c r="Y325" s="119" t="s">
        <v>212</v>
      </c>
      <c r="Z325" s="517">
        <f>Z321+Z322+Z323-Z324</f>
        <v>0</v>
      </c>
      <c r="AA325" s="517"/>
      <c r="AB325" s="118"/>
      <c r="AC325" s="110"/>
      <c r="AD325" s="110"/>
      <c r="AE325" s="110"/>
      <c r="AF325" s="110"/>
      <c r="AG325" s="110"/>
      <c r="AH325" s="110"/>
      <c r="AI325" s="110"/>
      <c r="AJ325" s="110"/>
      <c r="AK325" s="110"/>
    </row>
    <row r="326" spans="1:37" s="120" customFormat="1" ht="12.75" customHeight="1" thickBot="1" x14ac:dyDescent="0.25">
      <c r="A326" s="110"/>
      <c r="B326" s="446"/>
      <c r="C326" s="316">
        <v>0</v>
      </c>
      <c r="D326" s="448"/>
      <c r="E326" s="317">
        <v>0</v>
      </c>
      <c r="F326" s="128"/>
      <c r="G326" s="129"/>
      <c r="H326" s="129"/>
      <c r="I326" s="129"/>
      <c r="J326" s="129"/>
      <c r="K326" s="110"/>
      <c r="L326" s="110"/>
      <c r="M326" s="110"/>
      <c r="N326" s="110"/>
      <c r="O326" s="110"/>
      <c r="P326" s="110"/>
      <c r="Q326" s="110"/>
      <c r="R326" s="110"/>
      <c r="S326" s="110"/>
      <c r="T326" s="131"/>
      <c r="U326" s="123"/>
      <c r="V326" s="123"/>
      <c r="W326" s="127"/>
      <c r="X326" s="110"/>
      <c r="Y326" s="131"/>
      <c r="Z326" s="123"/>
      <c r="AA326" s="123"/>
      <c r="AB326" s="127"/>
      <c r="AC326" s="110"/>
      <c r="AD326" s="110"/>
      <c r="AE326" s="110"/>
      <c r="AF326" s="110"/>
      <c r="AG326" s="110"/>
      <c r="AH326" s="110"/>
      <c r="AI326" s="110"/>
      <c r="AJ326" s="110"/>
      <c r="AK326" s="110"/>
    </row>
    <row r="327" spans="1:37" s="120" customFormat="1" ht="12.75" customHeight="1" x14ac:dyDescent="0.2">
      <c r="A327" s="110"/>
      <c r="B327" s="446"/>
      <c r="C327" s="316">
        <v>0</v>
      </c>
      <c r="D327" s="448"/>
      <c r="E327" s="317">
        <v>0</v>
      </c>
      <c r="F327" s="128"/>
      <c r="G327" s="342">
        <f>+C331+E331</f>
        <v>0</v>
      </c>
      <c r="H327" s="3" t="s">
        <v>435</v>
      </c>
      <c r="I327" s="129"/>
      <c r="J327" s="129"/>
      <c r="K327" s="110"/>
      <c r="L327" s="110"/>
      <c r="M327" s="110"/>
      <c r="N327" s="110"/>
      <c r="O327" s="110"/>
      <c r="P327" s="110"/>
      <c r="Q327" s="110"/>
      <c r="R327" s="110"/>
      <c r="S327" s="110"/>
      <c r="T327" s="110"/>
      <c r="U327" s="110"/>
      <c r="V327" s="110"/>
      <c r="W327" s="110"/>
      <c r="X327" s="110"/>
      <c r="Y327" s="110"/>
      <c r="Z327" s="110"/>
      <c r="AA327" s="110"/>
      <c r="AB327" s="110"/>
      <c r="AC327" s="110"/>
      <c r="AD327" s="110"/>
      <c r="AE327" s="110"/>
      <c r="AF327" s="110"/>
      <c r="AG327" s="110"/>
      <c r="AH327" s="110"/>
      <c r="AI327" s="110"/>
      <c r="AJ327" s="110"/>
      <c r="AK327" s="110"/>
    </row>
    <row r="328" spans="1:37" s="120" customFormat="1" ht="12.75" customHeight="1" x14ac:dyDescent="0.2">
      <c r="A328" s="110"/>
      <c r="B328" s="446"/>
      <c r="C328" s="316">
        <v>0</v>
      </c>
      <c r="D328" s="448"/>
      <c r="E328" s="317">
        <v>0</v>
      </c>
      <c r="F328" s="128"/>
      <c r="G328" s="129"/>
      <c r="H328" s="129"/>
      <c r="I328" s="129"/>
      <c r="J328" s="129"/>
      <c r="K328" s="110"/>
      <c r="L328" s="110"/>
      <c r="M328" s="110"/>
      <c r="N328" s="110"/>
      <c r="O328" s="110"/>
      <c r="P328" s="110"/>
      <c r="Q328" s="110"/>
      <c r="R328" s="110"/>
      <c r="S328" s="110"/>
      <c r="T328" s="110"/>
      <c r="U328" s="110"/>
      <c r="V328" s="110"/>
      <c r="W328" s="110"/>
      <c r="X328" s="110"/>
      <c r="Y328" s="110"/>
      <c r="Z328" s="110"/>
      <c r="AA328" s="110"/>
      <c r="AB328" s="110"/>
      <c r="AC328" s="110"/>
      <c r="AD328" s="110"/>
      <c r="AE328" s="110"/>
      <c r="AF328" s="110"/>
      <c r="AG328" s="110"/>
      <c r="AH328" s="110"/>
      <c r="AI328" s="110"/>
      <c r="AJ328" s="110"/>
      <c r="AK328" s="110"/>
    </row>
    <row r="329" spans="1:37" s="120" customFormat="1" ht="12.75" customHeight="1" x14ac:dyDescent="0.2">
      <c r="A329" s="110"/>
      <c r="B329" s="446"/>
      <c r="C329" s="316">
        <v>0</v>
      </c>
      <c r="D329" s="448"/>
      <c r="E329" s="317">
        <v>0</v>
      </c>
      <c r="F329" s="128"/>
      <c r="G329" s="129"/>
      <c r="H329" s="129"/>
      <c r="I329" s="129"/>
      <c r="J329" s="129"/>
      <c r="K329" s="110"/>
      <c r="L329" s="110"/>
      <c r="M329" s="110"/>
      <c r="N329" s="110"/>
      <c r="O329" s="110"/>
      <c r="P329" s="110"/>
      <c r="Q329" s="110"/>
      <c r="R329" s="110"/>
      <c r="S329" s="110"/>
      <c r="T329" s="110"/>
      <c r="U329" s="110"/>
      <c r="V329" s="110"/>
      <c r="W329" s="110"/>
      <c r="X329" s="110"/>
      <c r="Y329" s="110"/>
      <c r="Z329" s="110"/>
      <c r="AA329" s="110"/>
      <c r="AB329" s="110"/>
      <c r="AC329" s="110"/>
      <c r="AD329" s="110"/>
      <c r="AE329" s="110"/>
      <c r="AF329" s="110"/>
      <c r="AG329" s="110"/>
      <c r="AH329" s="110"/>
      <c r="AI329" s="110"/>
      <c r="AJ329" s="110"/>
      <c r="AK329" s="110"/>
    </row>
    <row r="330" spans="1:37" s="120" customFormat="1" ht="12.75" customHeight="1" x14ac:dyDescent="0.2">
      <c r="A330" s="110"/>
      <c r="B330" s="447"/>
      <c r="C330" s="318">
        <v>0</v>
      </c>
      <c r="D330" s="449"/>
      <c r="E330" s="319">
        <v>0</v>
      </c>
      <c r="F330" s="128"/>
      <c r="G330" s="129"/>
      <c r="H330" s="129"/>
      <c r="I330" s="129"/>
      <c r="J330" s="129"/>
      <c r="K330" s="110"/>
      <c r="L330" s="110"/>
      <c r="M330" s="110"/>
      <c r="N330" s="110"/>
      <c r="O330" s="110"/>
      <c r="P330" s="110"/>
      <c r="Q330" s="110"/>
      <c r="R330" s="110"/>
      <c r="S330" s="110"/>
      <c r="T330" s="110"/>
      <c r="U330" s="110"/>
      <c r="V330" s="110"/>
      <c r="W330" s="110"/>
      <c r="X330" s="110"/>
      <c r="Y330" s="110"/>
      <c r="Z330" s="110"/>
      <c r="AA330" s="110"/>
      <c r="AB330" s="110"/>
      <c r="AC330" s="110"/>
      <c r="AD330" s="110"/>
      <c r="AE330" s="110"/>
      <c r="AF330" s="110"/>
      <c r="AG330" s="110"/>
      <c r="AH330" s="110"/>
      <c r="AI330" s="110"/>
      <c r="AJ330" s="110"/>
      <c r="AK330" s="110"/>
    </row>
    <row r="331" spans="1:37" s="120" customFormat="1" ht="12.75" customHeight="1" x14ac:dyDescent="0.2">
      <c r="A331" s="110"/>
      <c r="B331" s="117" t="s">
        <v>135</v>
      </c>
      <c r="C331" s="320">
        <f>SUM(C290:C330)</f>
        <v>0</v>
      </c>
      <c r="D331" s="321" t="s">
        <v>135</v>
      </c>
      <c r="E331" s="322">
        <f>SUM(E290:E330)</f>
        <v>0</v>
      </c>
      <c r="F331" s="128"/>
      <c r="G331" s="129"/>
      <c r="H331" s="129"/>
      <c r="I331" s="129"/>
      <c r="J331" s="129"/>
      <c r="K331" s="110"/>
      <c r="L331" s="110"/>
      <c r="M331" s="110"/>
      <c r="N331" s="110"/>
      <c r="O331" s="110"/>
      <c r="P331" s="110"/>
      <c r="Q331" s="110"/>
      <c r="R331" s="110"/>
      <c r="S331" s="110"/>
      <c r="T331" s="110"/>
      <c r="U331" s="110"/>
      <c r="V331" s="110"/>
      <c r="W331" s="110"/>
      <c r="X331" s="110"/>
      <c r="Y331" s="110"/>
      <c r="Z331" s="110"/>
      <c r="AA331" s="110"/>
      <c r="AB331" s="110"/>
      <c r="AC331" s="110"/>
      <c r="AD331" s="110"/>
      <c r="AE331" s="110"/>
      <c r="AF331" s="110"/>
      <c r="AG331" s="110"/>
      <c r="AH331" s="110"/>
      <c r="AI331" s="110"/>
      <c r="AJ331" s="110"/>
      <c r="AK331" s="110"/>
    </row>
    <row r="332" spans="1:37" s="60" customFormat="1" ht="12.75" customHeight="1" x14ac:dyDescent="0.2">
      <c r="G332" s="61"/>
    </row>
  </sheetData>
  <sheetProtection algorithmName="SHA-512" hashValue="LoDkW8zOOIpvDmuTiPHfUOhHub02TiKt7RypOHbkEJl8p8LwUIYjE72BTRrQlC1K7iDzS9FrjMCnkb4kaWDItg==" saltValue="Tq4euyRsRUNpVbnh80KFpg==" spinCount="100000" sheet="1" objects="1" scenarios="1" formatColumns="0" formatRows="0"/>
  <mergeCells count="148">
    <mergeCell ref="U324:V324"/>
    <mergeCell ref="Z324:AA324"/>
    <mergeCell ref="Z289:AB289"/>
    <mergeCell ref="Z290:AB290"/>
    <mergeCell ref="U319:W319"/>
    <mergeCell ref="U320:W320"/>
    <mergeCell ref="Z319:AB319"/>
    <mergeCell ref="Z320:AB320"/>
    <mergeCell ref="U289:W289"/>
    <mergeCell ref="U290:W290"/>
    <mergeCell ref="U322:V322"/>
    <mergeCell ref="Z322:AA322"/>
    <mergeCell ref="U305:V305"/>
    <mergeCell ref="Z305:AA305"/>
    <mergeCell ref="Z299:AB299"/>
    <mergeCell ref="U299:W299"/>
    <mergeCell ref="U295:V295"/>
    <mergeCell ref="Z295:AA295"/>
    <mergeCell ref="U291:V291"/>
    <mergeCell ref="U313:V313"/>
    <mergeCell ref="Z313:AA313"/>
    <mergeCell ref="U314:V314"/>
    <mergeCell ref="Z314:AA314"/>
    <mergeCell ref="U311:V311"/>
    <mergeCell ref="U325:V325"/>
    <mergeCell ref="Z325:AA325"/>
    <mergeCell ref="G56:I56"/>
    <mergeCell ref="G10:I10"/>
    <mergeCell ref="G194:I194"/>
    <mergeCell ref="G240:I240"/>
    <mergeCell ref="U323:V323"/>
    <mergeCell ref="Z323:AA323"/>
    <mergeCell ref="U315:V315"/>
    <mergeCell ref="Z315:AA315"/>
    <mergeCell ref="U318:W318"/>
    <mergeCell ref="Z318:AB318"/>
    <mergeCell ref="U321:V321"/>
    <mergeCell ref="Z321:AA321"/>
    <mergeCell ref="U308:W308"/>
    <mergeCell ref="Z308:AB308"/>
    <mergeCell ref="U309:W309"/>
    <mergeCell ref="U310:W310"/>
    <mergeCell ref="Z309:AB309"/>
    <mergeCell ref="Z310:AB310"/>
    <mergeCell ref="U303:V303"/>
    <mergeCell ref="Z303:AA303"/>
    <mergeCell ref="U304:V304"/>
    <mergeCell ref="Z304:AA304"/>
    <mergeCell ref="F295:G295"/>
    <mergeCell ref="H295:I295"/>
    <mergeCell ref="H293:I293"/>
    <mergeCell ref="F302:G302"/>
    <mergeCell ref="K302:N302"/>
    <mergeCell ref="O302:P302"/>
    <mergeCell ref="U302:V302"/>
    <mergeCell ref="Z302:AA302"/>
    <mergeCell ref="F301:G301"/>
    <mergeCell ref="H301:I301"/>
    <mergeCell ref="H300:I300"/>
    <mergeCell ref="K300:N300"/>
    <mergeCell ref="O300:P300"/>
    <mergeCell ref="Z300:AB300"/>
    <mergeCell ref="U301:V301"/>
    <mergeCell ref="Z301:AA301"/>
    <mergeCell ref="U300:W300"/>
    <mergeCell ref="H292:I292"/>
    <mergeCell ref="K291:N291"/>
    <mergeCell ref="O291:P291"/>
    <mergeCell ref="U292:V292"/>
    <mergeCell ref="K292:N292"/>
    <mergeCell ref="O292:P292"/>
    <mergeCell ref="O289:P289"/>
    <mergeCell ref="U312:V312"/>
    <mergeCell ref="F293:G293"/>
    <mergeCell ref="F291:G291"/>
    <mergeCell ref="H291:I291"/>
    <mergeCell ref="F292:G292"/>
    <mergeCell ref="F298:G298"/>
    <mergeCell ref="H298:I298"/>
    <mergeCell ref="K297:N297"/>
    <mergeCell ref="O297:P297"/>
    <mergeCell ref="F299:G299"/>
    <mergeCell ref="H299:I299"/>
    <mergeCell ref="K299:N299"/>
    <mergeCell ref="O299:P299"/>
    <mergeCell ref="K294:N294"/>
    <mergeCell ref="O294:P294"/>
    <mergeCell ref="K295:N295"/>
    <mergeCell ref="O295:P295"/>
    <mergeCell ref="Z312:AA312"/>
    <mergeCell ref="Z291:AA291"/>
    <mergeCell ref="Z292:AA292"/>
    <mergeCell ref="K301:N301"/>
    <mergeCell ref="O301:P301"/>
    <mergeCell ref="K296:N296"/>
    <mergeCell ref="O296:P296"/>
    <mergeCell ref="U298:W298"/>
    <mergeCell ref="Z298:AB298"/>
    <mergeCell ref="Z293:AA293"/>
    <mergeCell ref="K293:N293"/>
    <mergeCell ref="O293:P293"/>
    <mergeCell ref="U294:V294"/>
    <mergeCell ref="Z294:AA294"/>
    <mergeCell ref="U293:V293"/>
    <mergeCell ref="K298:N298"/>
    <mergeCell ref="O298:P298"/>
    <mergeCell ref="B288:E288"/>
    <mergeCell ref="F289:G289"/>
    <mergeCell ref="B15:F15"/>
    <mergeCell ref="B61:F61"/>
    <mergeCell ref="B199:F199"/>
    <mergeCell ref="B245:F245"/>
    <mergeCell ref="J199:K199"/>
    <mergeCell ref="K289:N289"/>
    <mergeCell ref="Z311:AA311"/>
    <mergeCell ref="K287:N287"/>
    <mergeCell ref="O287:P287"/>
    <mergeCell ref="F290:G290"/>
    <mergeCell ref="H290:I290"/>
    <mergeCell ref="K290:N290"/>
    <mergeCell ref="O290:P290"/>
    <mergeCell ref="T287:W287"/>
    <mergeCell ref="Y287:AB287"/>
    <mergeCell ref="K288:N288"/>
    <mergeCell ref="O288:P288"/>
    <mergeCell ref="U288:W288"/>
    <mergeCell ref="Z288:AB288"/>
    <mergeCell ref="H289:I289"/>
    <mergeCell ref="F294:G294"/>
    <mergeCell ref="H294:I294"/>
    <mergeCell ref="U4:Y4"/>
    <mergeCell ref="J15:K15"/>
    <mergeCell ref="U18:Y18"/>
    <mergeCell ref="J61:K61"/>
    <mergeCell ref="U248:Y248"/>
    <mergeCell ref="U64:Y64"/>
    <mergeCell ref="U202:Y202"/>
    <mergeCell ref="J245:K245"/>
    <mergeCell ref="B2:D2"/>
    <mergeCell ref="E2:F2"/>
    <mergeCell ref="G102:I102"/>
    <mergeCell ref="B107:F107"/>
    <mergeCell ref="J107:K107"/>
    <mergeCell ref="U110:Y110"/>
    <mergeCell ref="G148:I148"/>
    <mergeCell ref="B153:F153"/>
    <mergeCell ref="J153:K153"/>
    <mergeCell ref="U156:Y156"/>
  </mergeCells>
  <phoneticPr fontId="1" type="noConversion"/>
  <printOptions horizontalCentered="1" verticalCentered="1"/>
  <pageMargins left="0" right="0" top="0.5" bottom="0.5" header="0.5" footer="0.5"/>
  <pageSetup paperSize="5" scale="87" fitToWidth="2" fitToHeight="0" pageOrder="overThenDown" orientation="landscape" horizontalDpi="300" verticalDpi="300" r:id="rId1"/>
  <headerFooter alignWithMargins="0">
    <oddHeader>&amp;C&amp;"Arial,Bold"&amp;12&amp;A</oddHeader>
    <oddFooter>&amp;C&amp;P</oddFooter>
  </headerFooter>
  <rowBreaks count="6" manualBreakCount="6">
    <brk id="54" max="16383" man="1"/>
    <brk id="100" max="16383" man="1"/>
    <brk id="146" max="16383" man="1"/>
    <brk id="193" max="16383" man="1"/>
    <brk id="238" max="16383" man="1"/>
    <brk id="285" max="16383" man="1"/>
  </rowBreaks>
  <colBreaks count="1" manualBreakCount="1">
    <brk id="19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IN333"/>
  <sheetViews>
    <sheetView zoomScaleNormal="100" workbookViewId="0">
      <pane ySplit="8" topLeftCell="A9" activePane="bottomLeft" state="frozen"/>
      <selection activeCell="G39" sqref="G39"/>
      <selection pane="bottomLeft" activeCell="G22" sqref="G22"/>
    </sheetView>
  </sheetViews>
  <sheetFormatPr defaultColWidth="9.140625" defaultRowHeight="12.75" customHeight="1" x14ac:dyDescent="0.2"/>
  <cols>
    <col min="1" max="1" width="2.5703125" style="58" customWidth="1"/>
    <col min="2" max="7" width="9.140625" style="58" customWidth="1"/>
    <col min="8" max="8" width="30.42578125" style="58" customWidth="1"/>
    <col min="9" max="34" width="9.140625" style="58" customWidth="1"/>
    <col min="35" max="35" width="37" style="58" customWidth="1"/>
    <col min="36" max="37" width="9.140625" style="58" customWidth="1"/>
    <col min="38" max="38" width="2.5703125" style="58" customWidth="1"/>
    <col min="39" max="16384" width="9.140625" style="58"/>
  </cols>
  <sheetData>
    <row r="1" spans="1:248" ht="12.75" customHeight="1" x14ac:dyDescent="0.2">
      <c r="A1" s="22"/>
      <c r="B1" s="24" t="s">
        <v>0</v>
      </c>
      <c r="C1" s="22"/>
      <c r="D1" s="22"/>
      <c r="E1" s="22"/>
      <c r="F1" s="22"/>
      <c r="G1" s="23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1:248" ht="12.75" customHeight="1" x14ac:dyDescent="0.2">
      <c r="A2" s="22"/>
      <c r="B2" s="479" t="s">
        <v>127</v>
      </c>
      <c r="C2" s="480"/>
      <c r="D2" s="480"/>
      <c r="E2" s="481">
        <f>J285</f>
        <v>0</v>
      </c>
      <c r="F2" s="482"/>
      <c r="G2" s="23"/>
      <c r="H2" s="22"/>
      <c r="I2" s="22"/>
      <c r="J2" s="22"/>
      <c r="K2" s="336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</row>
    <row r="3" spans="1:248" customFormat="1" ht="12.75" customHeight="1" thickBot="1" x14ac:dyDescent="0.25">
      <c r="A3" s="25"/>
      <c r="B3" s="26">
        <v>1</v>
      </c>
      <c r="C3" s="26">
        <v>2</v>
      </c>
      <c r="D3" s="26">
        <v>3</v>
      </c>
      <c r="E3" s="26">
        <v>4</v>
      </c>
      <c r="F3" s="26">
        <v>5</v>
      </c>
      <c r="G3" s="27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 t="s">
        <v>1</v>
      </c>
      <c r="N3" s="26">
        <v>12</v>
      </c>
      <c r="O3" s="26">
        <v>13</v>
      </c>
      <c r="P3" s="26">
        <v>14</v>
      </c>
      <c r="Q3" s="26">
        <v>15</v>
      </c>
      <c r="R3" s="26" t="s">
        <v>2</v>
      </c>
      <c r="S3" s="25"/>
      <c r="T3" s="25"/>
      <c r="U3" s="26">
        <v>16</v>
      </c>
      <c r="V3" s="26">
        <v>17</v>
      </c>
      <c r="W3" s="26">
        <v>18</v>
      </c>
      <c r="X3" s="26">
        <v>19</v>
      </c>
      <c r="Y3" s="26">
        <v>20</v>
      </c>
      <c r="Z3" s="26" t="s">
        <v>3</v>
      </c>
      <c r="AA3" s="26">
        <v>21</v>
      </c>
      <c r="AB3" s="26">
        <v>22</v>
      </c>
      <c r="AC3" s="26">
        <v>23</v>
      </c>
      <c r="AD3" s="26">
        <v>24</v>
      </c>
      <c r="AE3" s="26">
        <v>25</v>
      </c>
      <c r="AF3" s="26">
        <v>26</v>
      </c>
      <c r="AG3" s="26">
        <v>27</v>
      </c>
      <c r="AH3" s="26">
        <v>28</v>
      </c>
      <c r="AI3" s="26">
        <v>29</v>
      </c>
      <c r="AJ3" s="26">
        <v>30</v>
      </c>
      <c r="AK3" s="26">
        <v>31</v>
      </c>
      <c r="AL3" s="25"/>
    </row>
    <row r="4" spans="1:248" s="91" customFormat="1" ht="12.75" customHeight="1" thickTop="1" x14ac:dyDescent="0.2">
      <c r="A4" s="10"/>
      <c r="B4" s="68" t="s">
        <v>4</v>
      </c>
      <c r="C4" s="69"/>
      <c r="D4" s="68" t="s">
        <v>202</v>
      </c>
      <c r="E4" s="163" t="s">
        <v>6</v>
      </c>
      <c r="F4" s="70" t="s">
        <v>7</v>
      </c>
      <c r="G4" s="158"/>
      <c r="H4" s="70"/>
      <c r="I4" s="86"/>
      <c r="J4" s="68"/>
      <c r="K4" s="70"/>
      <c r="L4" s="68" t="s">
        <v>237</v>
      </c>
      <c r="M4" s="68"/>
      <c r="N4" s="68" t="s">
        <v>260</v>
      </c>
      <c r="O4" s="75" t="s">
        <v>481</v>
      </c>
      <c r="P4" s="164"/>
      <c r="Q4" s="68" t="s">
        <v>391</v>
      </c>
      <c r="R4" s="70" t="s">
        <v>274</v>
      </c>
      <c r="S4" s="88"/>
      <c r="T4" s="89"/>
      <c r="U4" s="470" t="s">
        <v>9</v>
      </c>
      <c r="V4" s="471"/>
      <c r="W4" s="471"/>
      <c r="X4" s="471"/>
      <c r="Y4" s="472"/>
      <c r="Z4" s="68" t="s">
        <v>10</v>
      </c>
      <c r="AA4" s="68" t="s">
        <v>11</v>
      </c>
      <c r="AB4" s="68" t="s">
        <v>205</v>
      </c>
      <c r="AC4" s="68" t="s">
        <v>12</v>
      </c>
      <c r="AD4" s="68" t="s">
        <v>13</v>
      </c>
      <c r="AE4" s="68" t="s">
        <v>14</v>
      </c>
      <c r="AF4" s="68"/>
      <c r="AG4" s="68"/>
      <c r="AH4" s="75"/>
      <c r="AI4" s="87"/>
      <c r="AJ4" s="68" t="s">
        <v>15</v>
      </c>
      <c r="AK4" s="70" t="s">
        <v>7</v>
      </c>
      <c r="AL4" s="88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</row>
    <row r="5" spans="1:248" s="91" customFormat="1" ht="12.75" customHeight="1" x14ac:dyDescent="0.2">
      <c r="A5" s="10"/>
      <c r="B5" s="68" t="s">
        <v>8</v>
      </c>
      <c r="C5" s="68" t="s">
        <v>16</v>
      </c>
      <c r="D5" s="68" t="s">
        <v>203</v>
      </c>
      <c r="E5" s="166" t="s">
        <v>8</v>
      </c>
      <c r="F5" s="70" t="s">
        <v>18</v>
      </c>
      <c r="G5" s="158" t="s">
        <v>19</v>
      </c>
      <c r="H5" s="70" t="s">
        <v>20</v>
      </c>
      <c r="I5" s="86" t="s">
        <v>394</v>
      </c>
      <c r="J5" s="68" t="s">
        <v>21</v>
      </c>
      <c r="K5" s="70" t="s">
        <v>22</v>
      </c>
      <c r="L5" s="68" t="s">
        <v>392</v>
      </c>
      <c r="M5" s="68" t="s">
        <v>393</v>
      </c>
      <c r="N5" s="68" t="s">
        <v>261</v>
      </c>
      <c r="O5" s="75" t="s">
        <v>262</v>
      </c>
      <c r="P5" s="166" t="s">
        <v>23</v>
      </c>
      <c r="Q5" s="68" t="s">
        <v>8</v>
      </c>
      <c r="R5" s="70" t="s">
        <v>8</v>
      </c>
      <c r="S5" s="75" t="s">
        <v>135</v>
      </c>
      <c r="T5" s="70" t="s">
        <v>135</v>
      </c>
      <c r="U5" s="68" t="s">
        <v>25</v>
      </c>
      <c r="V5" s="68" t="s">
        <v>26</v>
      </c>
      <c r="W5" s="68" t="s">
        <v>27</v>
      </c>
      <c r="X5" s="68" t="s">
        <v>28</v>
      </c>
      <c r="Y5" s="68" t="s">
        <v>136</v>
      </c>
      <c r="Z5" s="68" t="s">
        <v>252</v>
      </c>
      <c r="AA5" s="68" t="s">
        <v>137</v>
      </c>
      <c r="AB5" s="68" t="s">
        <v>204</v>
      </c>
      <c r="AC5" s="68" t="s">
        <v>30</v>
      </c>
      <c r="AD5" s="68" t="s">
        <v>140</v>
      </c>
      <c r="AE5" s="68" t="s">
        <v>31</v>
      </c>
      <c r="AF5" s="68" t="s">
        <v>32</v>
      </c>
      <c r="AG5" s="68" t="s">
        <v>206</v>
      </c>
      <c r="AH5" s="75" t="s">
        <v>16</v>
      </c>
      <c r="AI5" s="71" t="s">
        <v>34</v>
      </c>
      <c r="AJ5" s="68" t="s">
        <v>35</v>
      </c>
      <c r="AK5" s="70" t="s">
        <v>18</v>
      </c>
      <c r="AL5" s="88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</row>
    <row r="6" spans="1:248" s="91" customFormat="1" ht="12.75" customHeight="1" thickBot="1" x14ac:dyDescent="0.25">
      <c r="A6" s="12"/>
      <c r="B6" s="77" t="s">
        <v>36</v>
      </c>
      <c r="C6" s="77" t="s">
        <v>37</v>
      </c>
      <c r="D6" s="77" t="s">
        <v>38</v>
      </c>
      <c r="E6" s="167" t="s">
        <v>39</v>
      </c>
      <c r="F6" s="78" t="s">
        <v>40</v>
      </c>
      <c r="G6" s="159"/>
      <c r="H6" s="78"/>
      <c r="I6" s="92" t="s">
        <v>41</v>
      </c>
      <c r="J6" s="77"/>
      <c r="K6" s="78"/>
      <c r="L6" s="77" t="s">
        <v>237</v>
      </c>
      <c r="M6" s="77"/>
      <c r="N6" s="77" t="s">
        <v>236</v>
      </c>
      <c r="O6" s="79" t="s">
        <v>236</v>
      </c>
      <c r="P6" s="168"/>
      <c r="Q6" s="273" t="s">
        <v>24</v>
      </c>
      <c r="R6" s="80" t="s">
        <v>24</v>
      </c>
      <c r="S6" s="79" t="s">
        <v>109</v>
      </c>
      <c r="T6" s="78" t="s">
        <v>186</v>
      </c>
      <c r="U6" s="77" t="s">
        <v>42</v>
      </c>
      <c r="V6" s="77" t="s">
        <v>43</v>
      </c>
      <c r="W6" s="77"/>
      <c r="X6" s="77" t="s">
        <v>44</v>
      </c>
      <c r="Y6" s="77" t="s">
        <v>30</v>
      </c>
      <c r="Z6" s="77" t="s">
        <v>30</v>
      </c>
      <c r="AA6" s="77" t="s">
        <v>138</v>
      </c>
      <c r="AB6" s="77" t="s">
        <v>15</v>
      </c>
      <c r="AC6" s="77" t="s">
        <v>139</v>
      </c>
      <c r="AD6" s="77" t="s">
        <v>141</v>
      </c>
      <c r="AE6" s="77" t="s">
        <v>47</v>
      </c>
      <c r="AF6" s="77" t="s">
        <v>48</v>
      </c>
      <c r="AG6" s="77" t="s">
        <v>15</v>
      </c>
      <c r="AH6" s="79" t="s">
        <v>30</v>
      </c>
      <c r="AI6" s="93"/>
      <c r="AJ6" s="77" t="s">
        <v>49</v>
      </c>
      <c r="AK6" s="78" t="s">
        <v>187</v>
      </c>
      <c r="AL6" s="94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</row>
    <row r="7" spans="1:248" s="309" customFormat="1" ht="12.75" customHeight="1" thickTop="1" x14ac:dyDescent="0.2">
      <c r="A7" s="307"/>
      <c r="B7" s="352">
        <f>B283</f>
        <v>0</v>
      </c>
      <c r="C7" s="352">
        <f>C283</f>
        <v>0</v>
      </c>
      <c r="D7" s="352">
        <f>D283</f>
        <v>0</v>
      </c>
      <c r="E7" s="353">
        <f>E283</f>
        <v>0</v>
      </c>
      <c r="F7" s="354">
        <f>F283</f>
        <v>0</v>
      </c>
      <c r="G7" s="355" t="str">
        <f>C11</f>
        <v>SEPTEMBER</v>
      </c>
      <c r="H7" s="356"/>
      <c r="I7" s="357"/>
      <c r="J7" s="352">
        <f>J283-J21</f>
        <v>0</v>
      </c>
      <c r="K7" s="358">
        <f t="shared" ref="K7:R7" si="0">K283</f>
        <v>0</v>
      </c>
      <c r="L7" s="352">
        <f t="shared" si="0"/>
        <v>0</v>
      </c>
      <c r="M7" s="352">
        <f t="shared" si="0"/>
        <v>0</v>
      </c>
      <c r="N7" s="352">
        <f t="shared" si="0"/>
        <v>0</v>
      </c>
      <c r="O7" s="358">
        <f t="shared" si="0"/>
        <v>0</v>
      </c>
      <c r="P7" s="355">
        <f t="shared" si="0"/>
        <v>0</v>
      </c>
      <c r="Q7" s="352">
        <f t="shared" si="0"/>
        <v>0</v>
      </c>
      <c r="R7" s="358">
        <f t="shared" si="0"/>
        <v>0</v>
      </c>
      <c r="S7" s="359">
        <f>SUM(L7:R7)</f>
        <v>0</v>
      </c>
      <c r="T7" s="354">
        <f>SUM(U7:AK7)</f>
        <v>0</v>
      </c>
      <c r="U7" s="352">
        <f t="shared" ref="U7:AH7" si="1">U283</f>
        <v>0</v>
      </c>
      <c r="V7" s="352">
        <f t="shared" si="1"/>
        <v>0</v>
      </c>
      <c r="W7" s="352">
        <f t="shared" si="1"/>
        <v>0</v>
      </c>
      <c r="X7" s="352">
        <f t="shared" si="1"/>
        <v>0</v>
      </c>
      <c r="Y7" s="352">
        <f t="shared" si="1"/>
        <v>0</v>
      </c>
      <c r="Z7" s="352">
        <f t="shared" si="1"/>
        <v>0</v>
      </c>
      <c r="AA7" s="352">
        <f t="shared" si="1"/>
        <v>0</v>
      </c>
      <c r="AB7" s="352">
        <f t="shared" si="1"/>
        <v>0</v>
      </c>
      <c r="AC7" s="352">
        <f t="shared" si="1"/>
        <v>0</v>
      </c>
      <c r="AD7" s="352">
        <f t="shared" si="1"/>
        <v>0</v>
      </c>
      <c r="AE7" s="352">
        <f t="shared" si="1"/>
        <v>0</v>
      </c>
      <c r="AF7" s="352">
        <f t="shared" si="1"/>
        <v>0</v>
      </c>
      <c r="AG7" s="352">
        <f t="shared" si="1"/>
        <v>0</v>
      </c>
      <c r="AH7" s="358">
        <f t="shared" si="1"/>
        <v>0</v>
      </c>
      <c r="AI7" s="355"/>
      <c r="AJ7" s="352">
        <f>AJ283</f>
        <v>0</v>
      </c>
      <c r="AK7" s="358">
        <f>AK283</f>
        <v>0</v>
      </c>
      <c r="AL7" s="308"/>
    </row>
    <row r="8" spans="1:248" s="109" customFormat="1" ht="12.75" customHeight="1" x14ac:dyDescent="0.2">
      <c r="A8" s="52"/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313">
        <f>SUM(K7:R7)-T7</f>
        <v>0</v>
      </c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52"/>
      <c r="AJ8" s="52"/>
      <c r="AK8" s="52"/>
      <c r="AL8" s="52"/>
    </row>
    <row r="9" spans="1:248" ht="12.75" customHeight="1" x14ac:dyDescent="0.2">
      <c r="A9" s="22"/>
      <c r="B9" s="22"/>
      <c r="C9" s="22"/>
      <c r="D9" s="22"/>
      <c r="E9" s="22"/>
      <c r="F9" s="22"/>
      <c r="G9" s="31"/>
      <c r="H9" s="22"/>
      <c r="I9" s="3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</row>
    <row r="10" spans="1:248" ht="12.75" customHeight="1" x14ac:dyDescent="0.2">
      <c r="A10" s="22"/>
      <c r="B10" s="22"/>
      <c r="C10" s="22"/>
      <c r="D10" s="22"/>
      <c r="E10" s="22"/>
      <c r="F10" s="22"/>
      <c r="G10" s="527" t="str">
        <f>AUGUST!G10</f>
        <v>UNITED STEELWORKERS - LOCAL UNION</v>
      </c>
      <c r="H10" s="527"/>
      <c r="I10" s="527"/>
      <c r="J10" s="11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11" t="s">
        <v>436</v>
      </c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</row>
    <row r="11" spans="1:248" ht="12.75" customHeight="1" x14ac:dyDescent="0.2">
      <c r="A11" s="22"/>
      <c r="B11" s="137" t="s">
        <v>51</v>
      </c>
      <c r="C11" s="75" t="s">
        <v>169</v>
      </c>
      <c r="D11" s="137" t="s">
        <v>238</v>
      </c>
      <c r="E11" s="44">
        <f>JANUARY!E11</f>
        <v>0</v>
      </c>
      <c r="F11" s="22"/>
      <c r="G11" s="31"/>
      <c r="H11" s="22"/>
      <c r="I11" s="5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137"/>
      <c r="AJ11" s="178" t="str">
        <f>C11</f>
        <v>SEPTEMBER</v>
      </c>
      <c r="AK11" s="44">
        <f>E11</f>
        <v>0</v>
      </c>
    </row>
    <row r="12" spans="1:248" ht="12.75" customHeight="1" x14ac:dyDescent="0.2">
      <c r="A12" s="22"/>
      <c r="B12" s="137" t="s">
        <v>52</v>
      </c>
      <c r="C12" s="177" t="s">
        <v>143</v>
      </c>
      <c r="D12" s="110"/>
      <c r="E12" s="110"/>
      <c r="F12" s="22"/>
      <c r="G12" s="31"/>
      <c r="H12" s="22"/>
      <c r="I12" s="5" t="s">
        <v>53</v>
      </c>
      <c r="J12" s="22"/>
      <c r="K12" s="22"/>
      <c r="L12" s="5"/>
      <c r="M12" s="22"/>
      <c r="N12" s="22"/>
      <c r="O12" s="22"/>
      <c r="P12" s="33"/>
      <c r="Q12" s="22"/>
      <c r="R12" s="33"/>
      <c r="S12" s="22"/>
      <c r="T12" s="22"/>
      <c r="U12" s="22"/>
      <c r="V12" s="22"/>
      <c r="W12" s="22"/>
      <c r="X12" s="22"/>
      <c r="Y12" s="22"/>
      <c r="Z12" s="22"/>
      <c r="AA12" s="22"/>
      <c r="AB12" s="34" t="s">
        <v>54</v>
      </c>
      <c r="AC12" s="22"/>
      <c r="AD12" s="22"/>
      <c r="AE12" s="22"/>
      <c r="AF12" s="22"/>
      <c r="AG12" s="22"/>
      <c r="AH12" s="22"/>
      <c r="AI12" s="137" t="str">
        <f>B12</f>
        <v>Page No.</v>
      </c>
      <c r="AJ12" s="180" t="str">
        <f>C12</f>
        <v>1</v>
      </c>
      <c r="AK12" s="172"/>
      <c r="AL12" s="111"/>
    </row>
    <row r="13" spans="1:248" ht="12.75" customHeight="1" x14ac:dyDescent="0.2">
      <c r="A13" s="3"/>
      <c r="B13" s="3"/>
      <c r="C13" s="3"/>
      <c r="D13" s="3"/>
      <c r="E13" s="3"/>
      <c r="F13" s="3"/>
      <c r="G13" s="35"/>
      <c r="H13" s="3"/>
      <c r="I13" s="5"/>
      <c r="J13" s="3"/>
      <c r="K13" s="3"/>
      <c r="L13" s="2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22"/>
      <c r="AF13" s="3"/>
      <c r="AG13" s="3"/>
      <c r="AH13" s="3"/>
      <c r="AI13" s="33"/>
      <c r="AJ13" s="44"/>
      <c r="AK13" s="56"/>
      <c r="AL13" s="3"/>
    </row>
    <row r="14" spans="1:248" ht="12.75" customHeight="1" x14ac:dyDescent="0.2">
      <c r="A14" s="36"/>
      <c r="B14" s="36"/>
      <c r="C14" s="36"/>
      <c r="D14" s="36"/>
      <c r="E14" s="36"/>
      <c r="F14" s="36"/>
      <c r="G14" s="37"/>
      <c r="H14" s="36"/>
      <c r="I14" s="38"/>
      <c r="J14" s="36"/>
      <c r="K14" s="36"/>
      <c r="L14" s="38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8"/>
      <c r="AF14" s="36"/>
      <c r="AG14" s="36"/>
      <c r="AH14" s="36"/>
      <c r="AI14" s="36"/>
      <c r="AJ14" s="57"/>
      <c r="AK14" s="36"/>
      <c r="AL14" s="36"/>
    </row>
    <row r="15" spans="1:248" customFormat="1" ht="12.75" customHeight="1" x14ac:dyDescent="0.2">
      <c r="A15" s="1"/>
      <c r="B15" s="484" t="s">
        <v>55</v>
      </c>
      <c r="C15" s="473"/>
      <c r="D15" s="473"/>
      <c r="E15" s="473"/>
      <c r="F15" s="474"/>
      <c r="G15" s="21"/>
      <c r="H15" s="2" t="s">
        <v>56</v>
      </c>
      <c r="I15" s="95"/>
      <c r="J15" s="473" t="s">
        <v>255</v>
      </c>
      <c r="K15" s="474"/>
      <c r="L15" s="3"/>
      <c r="M15" s="3"/>
      <c r="N15" s="3"/>
      <c r="O15" s="5" t="s">
        <v>57</v>
      </c>
      <c r="P15" s="3"/>
      <c r="Q15" s="3"/>
      <c r="R15" s="1"/>
      <c r="S15" s="3"/>
      <c r="T15" s="1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3"/>
      <c r="AJ15" s="3"/>
      <c r="AK15" s="1"/>
      <c r="AL15" s="3"/>
    </row>
    <row r="16" spans="1:248" customFormat="1" ht="12.75" customHeight="1" x14ac:dyDescent="0.2">
      <c r="A16" s="1"/>
      <c r="B16" s="3"/>
      <c r="C16" s="3"/>
      <c r="D16" s="3"/>
      <c r="E16" s="188"/>
      <c r="F16" s="1"/>
      <c r="G16" s="21"/>
      <c r="H16" s="13"/>
      <c r="I16" s="96"/>
      <c r="J16" s="3"/>
      <c r="K16" s="1"/>
      <c r="L16" s="3"/>
      <c r="M16" s="3"/>
      <c r="N16" s="3"/>
      <c r="O16" s="3"/>
      <c r="P16" s="3"/>
      <c r="Q16" s="3"/>
      <c r="R16" s="1"/>
      <c r="S16" s="3"/>
      <c r="T16" s="1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13"/>
      <c r="AJ16" s="3"/>
      <c r="AK16" s="1"/>
      <c r="AL16" s="3"/>
    </row>
    <row r="17" spans="1:38" customFormat="1" ht="12.75" customHeight="1" thickBot="1" x14ac:dyDescent="0.25">
      <c r="A17" s="29"/>
      <c r="B17" s="26">
        <v>1</v>
      </c>
      <c r="C17" s="26">
        <v>2</v>
      </c>
      <c r="D17" s="26">
        <v>3</v>
      </c>
      <c r="E17" s="26">
        <v>4</v>
      </c>
      <c r="F17" s="28">
        <v>5</v>
      </c>
      <c r="G17" s="39">
        <v>6</v>
      </c>
      <c r="H17" s="28">
        <v>7</v>
      </c>
      <c r="I17" s="97">
        <v>8</v>
      </c>
      <c r="J17" s="26">
        <v>9</v>
      </c>
      <c r="K17" s="28">
        <v>10</v>
      </c>
      <c r="L17" s="26">
        <v>11</v>
      </c>
      <c r="M17" s="26" t="s">
        <v>1</v>
      </c>
      <c r="N17" s="26">
        <v>12</v>
      </c>
      <c r="O17" s="26">
        <v>13</v>
      </c>
      <c r="P17" s="26">
        <v>14</v>
      </c>
      <c r="Q17" s="26">
        <v>15</v>
      </c>
      <c r="R17" s="28" t="s">
        <v>2</v>
      </c>
      <c r="S17" s="25"/>
      <c r="T17" s="29"/>
      <c r="U17" s="26">
        <v>16</v>
      </c>
      <c r="V17" s="26">
        <v>17</v>
      </c>
      <c r="W17" s="26">
        <v>18</v>
      </c>
      <c r="X17" s="26">
        <v>19</v>
      </c>
      <c r="Y17" s="26">
        <v>20</v>
      </c>
      <c r="Z17" s="26" t="s">
        <v>3</v>
      </c>
      <c r="AA17" s="26">
        <v>21</v>
      </c>
      <c r="AB17" s="26">
        <v>22</v>
      </c>
      <c r="AC17" s="26">
        <v>23</v>
      </c>
      <c r="AD17" s="26">
        <v>24</v>
      </c>
      <c r="AE17" s="26">
        <v>25</v>
      </c>
      <c r="AF17" s="26">
        <v>26</v>
      </c>
      <c r="AG17" s="26">
        <v>27</v>
      </c>
      <c r="AH17" s="26">
        <v>28</v>
      </c>
      <c r="AI17" s="30">
        <v>29</v>
      </c>
      <c r="AJ17" s="26">
        <v>30</v>
      </c>
      <c r="AK17" s="28">
        <v>31</v>
      </c>
      <c r="AL17" s="25"/>
    </row>
    <row r="18" spans="1:38" s="4" customFormat="1" ht="12.75" customHeight="1" thickTop="1" x14ac:dyDescent="0.2">
      <c r="A18" s="1"/>
      <c r="B18" s="84" t="s">
        <v>4</v>
      </c>
      <c r="C18" s="98"/>
      <c r="D18" s="84" t="s">
        <v>5</v>
      </c>
      <c r="E18" s="185" t="s">
        <v>6</v>
      </c>
      <c r="F18" s="83" t="s">
        <v>7</v>
      </c>
      <c r="G18" s="160"/>
      <c r="H18" s="83"/>
      <c r="I18" s="100"/>
      <c r="J18" s="84"/>
      <c r="K18" s="83"/>
      <c r="L18" s="84" t="s">
        <v>237</v>
      </c>
      <c r="M18" s="84"/>
      <c r="N18" s="84" t="s">
        <v>235</v>
      </c>
      <c r="O18" s="101" t="s">
        <v>481</v>
      </c>
      <c r="P18" s="274"/>
      <c r="Q18" s="84" t="s">
        <v>391</v>
      </c>
      <c r="R18" s="83" t="s">
        <v>274</v>
      </c>
      <c r="S18" s="103"/>
      <c r="T18" s="67"/>
      <c r="U18" s="475" t="s">
        <v>256</v>
      </c>
      <c r="V18" s="476"/>
      <c r="W18" s="476"/>
      <c r="X18" s="476"/>
      <c r="Y18" s="477"/>
      <c r="Z18" s="84" t="s">
        <v>10</v>
      </c>
      <c r="AA18" s="84" t="s">
        <v>11</v>
      </c>
      <c r="AB18" s="84" t="s">
        <v>205</v>
      </c>
      <c r="AC18" s="84" t="s">
        <v>12</v>
      </c>
      <c r="AD18" s="84" t="s">
        <v>13</v>
      </c>
      <c r="AE18" s="84" t="s">
        <v>14</v>
      </c>
      <c r="AF18" s="84"/>
      <c r="AG18" s="84"/>
      <c r="AH18" s="101"/>
      <c r="AI18" s="102"/>
      <c r="AJ18" s="84" t="s">
        <v>15</v>
      </c>
      <c r="AK18" s="83" t="s">
        <v>7</v>
      </c>
      <c r="AL18" s="3"/>
    </row>
    <row r="19" spans="1:38" s="4" customFormat="1" ht="12.75" customHeight="1" x14ac:dyDescent="0.2">
      <c r="A19" s="1"/>
      <c r="B19" s="84" t="s">
        <v>8</v>
      </c>
      <c r="C19" s="84" t="s">
        <v>16</v>
      </c>
      <c r="D19" s="84" t="s">
        <v>17</v>
      </c>
      <c r="E19" s="186" t="s">
        <v>8</v>
      </c>
      <c r="F19" s="83" t="s">
        <v>18</v>
      </c>
      <c r="G19" s="160" t="s">
        <v>19</v>
      </c>
      <c r="H19" s="83" t="s">
        <v>20</v>
      </c>
      <c r="I19" s="100" t="s">
        <v>394</v>
      </c>
      <c r="J19" s="84" t="s">
        <v>21</v>
      </c>
      <c r="K19" s="83" t="s">
        <v>22</v>
      </c>
      <c r="L19" s="84" t="s">
        <v>392</v>
      </c>
      <c r="M19" s="84" t="s">
        <v>393</v>
      </c>
      <c r="N19" s="84" t="s">
        <v>262</v>
      </c>
      <c r="O19" s="101" t="s">
        <v>262</v>
      </c>
      <c r="P19" s="186" t="s">
        <v>23</v>
      </c>
      <c r="Q19" s="84" t="s">
        <v>8</v>
      </c>
      <c r="R19" s="83" t="s">
        <v>8</v>
      </c>
      <c r="S19" s="103"/>
      <c r="T19" s="67"/>
      <c r="U19" s="84" t="s">
        <v>25</v>
      </c>
      <c r="V19" s="84" t="s">
        <v>26</v>
      </c>
      <c r="W19" s="84" t="s">
        <v>27</v>
      </c>
      <c r="X19" s="84" t="s">
        <v>28</v>
      </c>
      <c r="Y19" s="84" t="s">
        <v>136</v>
      </c>
      <c r="Z19" s="84" t="s">
        <v>252</v>
      </c>
      <c r="AA19" s="84" t="s">
        <v>137</v>
      </c>
      <c r="AB19" s="84" t="s">
        <v>204</v>
      </c>
      <c r="AC19" s="84" t="s">
        <v>30</v>
      </c>
      <c r="AD19" s="84" t="s">
        <v>140</v>
      </c>
      <c r="AE19" s="84" t="s">
        <v>31</v>
      </c>
      <c r="AF19" s="84" t="s">
        <v>32</v>
      </c>
      <c r="AG19" s="84" t="s">
        <v>206</v>
      </c>
      <c r="AH19" s="101" t="s">
        <v>16</v>
      </c>
      <c r="AI19" s="99" t="s">
        <v>34</v>
      </c>
      <c r="AJ19" s="84" t="s">
        <v>35</v>
      </c>
      <c r="AK19" s="83" t="s">
        <v>18</v>
      </c>
      <c r="AL19" s="3"/>
    </row>
    <row r="20" spans="1:38" s="4" customFormat="1" ht="12.75" customHeight="1" thickBot="1" x14ac:dyDescent="0.25">
      <c r="A20" s="6"/>
      <c r="B20" s="85" t="s">
        <v>36</v>
      </c>
      <c r="C20" s="85" t="s">
        <v>37</v>
      </c>
      <c r="D20" s="85" t="s">
        <v>38</v>
      </c>
      <c r="E20" s="187" t="s">
        <v>39</v>
      </c>
      <c r="F20" s="104" t="s">
        <v>40</v>
      </c>
      <c r="G20" s="161"/>
      <c r="H20" s="104"/>
      <c r="I20" s="105" t="s">
        <v>41</v>
      </c>
      <c r="J20" s="85"/>
      <c r="K20" s="104"/>
      <c r="L20" s="85" t="s">
        <v>237</v>
      </c>
      <c r="M20" s="85"/>
      <c r="N20" s="85" t="s">
        <v>236</v>
      </c>
      <c r="O20" s="106" t="s">
        <v>236</v>
      </c>
      <c r="P20" s="275"/>
      <c r="Q20" s="276" t="s">
        <v>24</v>
      </c>
      <c r="R20" s="277" t="s">
        <v>24</v>
      </c>
      <c r="S20" s="108"/>
      <c r="T20" s="76"/>
      <c r="U20" s="85" t="s">
        <v>42</v>
      </c>
      <c r="V20" s="85" t="s">
        <v>43</v>
      </c>
      <c r="W20" s="85"/>
      <c r="X20" s="85" t="s">
        <v>44</v>
      </c>
      <c r="Y20" s="85" t="s">
        <v>30</v>
      </c>
      <c r="Z20" s="85" t="s">
        <v>30</v>
      </c>
      <c r="AA20" s="85" t="s">
        <v>138</v>
      </c>
      <c r="AB20" s="85" t="s">
        <v>15</v>
      </c>
      <c r="AC20" s="85" t="s">
        <v>139</v>
      </c>
      <c r="AD20" s="85" t="s">
        <v>141</v>
      </c>
      <c r="AE20" s="85" t="s">
        <v>47</v>
      </c>
      <c r="AF20" s="85" t="s">
        <v>48</v>
      </c>
      <c r="AG20" s="85" t="s">
        <v>15</v>
      </c>
      <c r="AH20" s="106" t="s">
        <v>30</v>
      </c>
      <c r="AI20" s="107"/>
      <c r="AJ20" s="85" t="s">
        <v>49</v>
      </c>
      <c r="AK20" s="104" t="s">
        <v>188</v>
      </c>
      <c r="AL20" s="7"/>
    </row>
    <row r="21" spans="1:38" s="22" customFormat="1" ht="12.75" customHeight="1" thickTop="1" x14ac:dyDescent="0.2">
      <c r="A21" s="8"/>
      <c r="B21" s="364"/>
      <c r="C21" s="364"/>
      <c r="D21" s="364"/>
      <c r="E21" s="376"/>
      <c r="F21" s="363"/>
      <c r="G21" s="132" t="str">
        <f>$C$11</f>
        <v>SEPTEMBER</v>
      </c>
      <c r="H21" s="14" t="s">
        <v>58</v>
      </c>
      <c r="I21" s="15"/>
      <c r="J21" s="377">
        <f>AUGUST!E2</f>
        <v>0</v>
      </c>
      <c r="K21" s="55"/>
      <c r="L21" s="371"/>
      <c r="M21" s="371"/>
      <c r="N21" s="371"/>
      <c r="O21" s="375"/>
      <c r="P21" s="375"/>
      <c r="Q21" s="371"/>
      <c r="R21" s="55"/>
      <c r="S21" s="9"/>
      <c r="T21" s="8"/>
      <c r="U21" s="371"/>
      <c r="V21" s="371"/>
      <c r="W21" s="371"/>
      <c r="X21" s="371"/>
      <c r="Y21" s="371"/>
      <c r="Z21" s="371"/>
      <c r="AA21" s="371"/>
      <c r="AB21" s="371"/>
      <c r="AC21" s="371"/>
      <c r="AD21" s="371"/>
      <c r="AE21" s="371"/>
      <c r="AF21" s="371"/>
      <c r="AG21" s="371"/>
      <c r="AH21" s="372"/>
      <c r="AI21" s="373"/>
      <c r="AJ21" s="371"/>
      <c r="AK21" s="55"/>
      <c r="AL21" s="9"/>
    </row>
    <row r="22" spans="1:38" s="22" customFormat="1" ht="12.75" customHeight="1" x14ac:dyDescent="0.2">
      <c r="A22" s="8">
        <v>1</v>
      </c>
      <c r="B22" s="343"/>
      <c r="C22" s="343"/>
      <c r="D22" s="343"/>
      <c r="E22" s="343"/>
      <c r="F22" s="345"/>
      <c r="G22" s="438"/>
      <c r="H22" s="287"/>
      <c r="I22" s="439"/>
      <c r="J22" s="364">
        <f t="shared" ref="J22:J52" si="2">SUM(B22:F22)</f>
        <v>0</v>
      </c>
      <c r="K22" s="363">
        <f>SUM(U22:AK22)-SUM(L22:R22)</f>
        <v>0</v>
      </c>
      <c r="L22" s="343"/>
      <c r="M22" s="343"/>
      <c r="N22" s="343"/>
      <c r="O22" s="367"/>
      <c r="P22" s="344"/>
      <c r="Q22" s="343"/>
      <c r="R22" s="345"/>
      <c r="S22" s="16" t="s">
        <v>59</v>
      </c>
      <c r="T22" s="8">
        <v>1</v>
      </c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343"/>
      <c r="AG22" s="343"/>
      <c r="AH22" s="367"/>
      <c r="AI22" s="287"/>
      <c r="AJ22" s="343"/>
      <c r="AK22" s="345"/>
      <c r="AL22" s="16" t="s">
        <v>59</v>
      </c>
    </row>
    <row r="23" spans="1:38" s="22" customFormat="1" ht="12.75" customHeight="1" x14ac:dyDescent="0.2">
      <c r="A23" s="8">
        <v>2</v>
      </c>
      <c r="B23" s="343"/>
      <c r="C23" s="343"/>
      <c r="D23" s="343"/>
      <c r="E23" s="343"/>
      <c r="F23" s="345"/>
      <c r="G23" s="438"/>
      <c r="H23" s="287"/>
      <c r="I23" s="439"/>
      <c r="J23" s="364">
        <f t="shared" si="2"/>
        <v>0</v>
      </c>
      <c r="K23" s="363">
        <f t="shared" ref="K23:K52" si="3">SUM(U23:AK23)-SUM(L23:R23)</f>
        <v>0</v>
      </c>
      <c r="L23" s="343"/>
      <c r="M23" s="343"/>
      <c r="N23" s="343"/>
      <c r="O23" s="367"/>
      <c r="P23" s="344"/>
      <c r="Q23" s="343"/>
      <c r="R23" s="345"/>
      <c r="S23" s="16" t="s">
        <v>60</v>
      </c>
      <c r="T23" s="8">
        <v>2</v>
      </c>
      <c r="U23" s="343"/>
      <c r="V23" s="343"/>
      <c r="W23" s="343"/>
      <c r="X23" s="343"/>
      <c r="Y23" s="343"/>
      <c r="Z23" s="343"/>
      <c r="AA23" s="343"/>
      <c r="AB23" s="343"/>
      <c r="AC23" s="343"/>
      <c r="AD23" s="343"/>
      <c r="AE23" s="343"/>
      <c r="AF23" s="343"/>
      <c r="AG23" s="343"/>
      <c r="AH23" s="367"/>
      <c r="AI23" s="287"/>
      <c r="AJ23" s="343"/>
      <c r="AK23" s="345"/>
      <c r="AL23" s="16" t="s">
        <v>60</v>
      </c>
    </row>
    <row r="24" spans="1:38" s="22" customFormat="1" ht="12.75" customHeight="1" x14ac:dyDescent="0.2">
      <c r="A24" s="8">
        <v>3</v>
      </c>
      <c r="B24" s="343"/>
      <c r="C24" s="343"/>
      <c r="D24" s="343"/>
      <c r="E24" s="343"/>
      <c r="F24" s="345"/>
      <c r="G24" s="438"/>
      <c r="H24" s="287"/>
      <c r="I24" s="439"/>
      <c r="J24" s="364">
        <f t="shared" si="2"/>
        <v>0</v>
      </c>
      <c r="K24" s="363">
        <f t="shared" si="3"/>
        <v>0</v>
      </c>
      <c r="L24" s="343"/>
      <c r="M24" s="343"/>
      <c r="N24" s="343"/>
      <c r="O24" s="367"/>
      <c r="P24" s="344"/>
      <c r="Q24" s="343"/>
      <c r="R24" s="345"/>
      <c r="S24" s="16" t="s">
        <v>61</v>
      </c>
      <c r="T24" s="8">
        <v>3</v>
      </c>
      <c r="U24" s="343"/>
      <c r="V24" s="343"/>
      <c r="W24" s="343"/>
      <c r="X24" s="343"/>
      <c r="Y24" s="343"/>
      <c r="Z24" s="343"/>
      <c r="AA24" s="343"/>
      <c r="AB24" s="343"/>
      <c r="AC24" s="343"/>
      <c r="AD24" s="343"/>
      <c r="AE24" s="343"/>
      <c r="AF24" s="343"/>
      <c r="AG24" s="343"/>
      <c r="AH24" s="367"/>
      <c r="AI24" s="287"/>
      <c r="AJ24" s="343"/>
      <c r="AK24" s="345"/>
      <c r="AL24" s="16" t="s">
        <v>61</v>
      </c>
    </row>
    <row r="25" spans="1:38" s="22" customFormat="1" ht="12.75" customHeight="1" x14ac:dyDescent="0.2">
      <c r="A25" s="8">
        <v>4</v>
      </c>
      <c r="B25" s="343"/>
      <c r="C25" s="343"/>
      <c r="D25" s="343"/>
      <c r="E25" s="343"/>
      <c r="F25" s="345"/>
      <c r="G25" s="438"/>
      <c r="H25" s="287"/>
      <c r="I25" s="439"/>
      <c r="J25" s="364">
        <f t="shared" si="2"/>
        <v>0</v>
      </c>
      <c r="K25" s="363">
        <f t="shared" si="3"/>
        <v>0</v>
      </c>
      <c r="L25" s="343"/>
      <c r="M25" s="343"/>
      <c r="N25" s="343"/>
      <c r="O25" s="367"/>
      <c r="P25" s="344"/>
      <c r="Q25" s="343"/>
      <c r="R25" s="345"/>
      <c r="S25" s="16" t="s">
        <v>62</v>
      </c>
      <c r="T25" s="8">
        <v>4</v>
      </c>
      <c r="U25" s="343"/>
      <c r="V25" s="343"/>
      <c r="W25" s="343"/>
      <c r="X25" s="343"/>
      <c r="Y25" s="343"/>
      <c r="Z25" s="343"/>
      <c r="AA25" s="343"/>
      <c r="AB25" s="343"/>
      <c r="AC25" s="343"/>
      <c r="AD25" s="343"/>
      <c r="AE25" s="343"/>
      <c r="AF25" s="343"/>
      <c r="AG25" s="343"/>
      <c r="AH25" s="367"/>
      <c r="AI25" s="287"/>
      <c r="AJ25" s="343"/>
      <c r="AK25" s="345"/>
      <c r="AL25" s="16" t="s">
        <v>62</v>
      </c>
    </row>
    <row r="26" spans="1:38" s="22" customFormat="1" ht="12.75" customHeight="1" x14ac:dyDescent="0.2">
      <c r="A26" s="8">
        <v>5</v>
      </c>
      <c r="B26" s="343"/>
      <c r="C26" s="343"/>
      <c r="D26" s="343"/>
      <c r="E26" s="343"/>
      <c r="F26" s="345"/>
      <c r="G26" s="440"/>
      <c r="H26" s="287"/>
      <c r="I26" s="439"/>
      <c r="J26" s="364">
        <f t="shared" si="2"/>
        <v>0</v>
      </c>
      <c r="K26" s="363">
        <f t="shared" si="3"/>
        <v>0</v>
      </c>
      <c r="L26" s="343"/>
      <c r="M26" s="343"/>
      <c r="N26" s="343"/>
      <c r="O26" s="367"/>
      <c r="P26" s="344"/>
      <c r="Q26" s="343"/>
      <c r="R26" s="345"/>
      <c r="S26" s="16" t="s">
        <v>63</v>
      </c>
      <c r="T26" s="8">
        <v>5</v>
      </c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67"/>
      <c r="AI26" s="287"/>
      <c r="AJ26" s="343"/>
      <c r="AK26" s="345"/>
      <c r="AL26" s="16" t="s">
        <v>63</v>
      </c>
    </row>
    <row r="27" spans="1:38" s="22" customFormat="1" ht="12.75" customHeight="1" x14ac:dyDescent="0.2">
      <c r="A27" s="17">
        <v>6</v>
      </c>
      <c r="B27" s="346"/>
      <c r="C27" s="346"/>
      <c r="D27" s="346"/>
      <c r="E27" s="346"/>
      <c r="F27" s="348"/>
      <c r="G27" s="438"/>
      <c r="H27" s="288"/>
      <c r="I27" s="441"/>
      <c r="J27" s="364">
        <f t="shared" si="2"/>
        <v>0</v>
      </c>
      <c r="K27" s="363">
        <f t="shared" si="3"/>
        <v>0</v>
      </c>
      <c r="L27" s="346"/>
      <c r="M27" s="346"/>
      <c r="N27" s="346"/>
      <c r="O27" s="368"/>
      <c r="P27" s="347"/>
      <c r="Q27" s="346"/>
      <c r="R27" s="348"/>
      <c r="S27" s="18" t="s">
        <v>64</v>
      </c>
      <c r="T27" s="17">
        <v>6</v>
      </c>
      <c r="U27" s="346"/>
      <c r="V27" s="346"/>
      <c r="W27" s="346"/>
      <c r="X27" s="346"/>
      <c r="Y27" s="346"/>
      <c r="Z27" s="346"/>
      <c r="AA27" s="346"/>
      <c r="AB27" s="346"/>
      <c r="AC27" s="346"/>
      <c r="AD27" s="346"/>
      <c r="AE27" s="346"/>
      <c r="AF27" s="346"/>
      <c r="AG27" s="346"/>
      <c r="AH27" s="368"/>
      <c r="AI27" s="288"/>
      <c r="AJ27" s="346"/>
      <c r="AK27" s="348"/>
      <c r="AL27" s="18" t="s">
        <v>64</v>
      </c>
    </row>
    <row r="28" spans="1:38" s="22" customFormat="1" ht="12.75" customHeight="1" x14ac:dyDescent="0.2">
      <c r="A28" s="8">
        <v>7</v>
      </c>
      <c r="B28" s="343"/>
      <c r="C28" s="343"/>
      <c r="D28" s="343"/>
      <c r="E28" s="343"/>
      <c r="F28" s="345"/>
      <c r="G28" s="438"/>
      <c r="H28" s="287"/>
      <c r="I28" s="439"/>
      <c r="J28" s="364">
        <f t="shared" si="2"/>
        <v>0</v>
      </c>
      <c r="K28" s="363">
        <f t="shared" si="3"/>
        <v>0</v>
      </c>
      <c r="L28" s="343"/>
      <c r="M28" s="343"/>
      <c r="N28" s="343"/>
      <c r="O28" s="367"/>
      <c r="P28" s="344"/>
      <c r="Q28" s="343"/>
      <c r="R28" s="345"/>
      <c r="S28" s="16" t="s">
        <v>65</v>
      </c>
      <c r="T28" s="8">
        <v>7</v>
      </c>
      <c r="U28" s="343"/>
      <c r="V28" s="343"/>
      <c r="W28" s="343"/>
      <c r="X28" s="343"/>
      <c r="Y28" s="343"/>
      <c r="Z28" s="343"/>
      <c r="AA28" s="343"/>
      <c r="AB28" s="343"/>
      <c r="AC28" s="343"/>
      <c r="AD28" s="343"/>
      <c r="AE28" s="343"/>
      <c r="AF28" s="343"/>
      <c r="AG28" s="343"/>
      <c r="AH28" s="367"/>
      <c r="AI28" s="287"/>
      <c r="AJ28" s="343"/>
      <c r="AK28" s="345"/>
      <c r="AL28" s="16" t="s">
        <v>65</v>
      </c>
    </row>
    <row r="29" spans="1:38" s="22" customFormat="1" ht="12.75" customHeight="1" x14ac:dyDescent="0.2">
      <c r="A29" s="8">
        <v>8</v>
      </c>
      <c r="B29" s="343"/>
      <c r="C29" s="343"/>
      <c r="D29" s="343"/>
      <c r="E29" s="343"/>
      <c r="F29" s="345"/>
      <c r="G29" s="438"/>
      <c r="H29" s="287"/>
      <c r="I29" s="439"/>
      <c r="J29" s="364">
        <f t="shared" si="2"/>
        <v>0</v>
      </c>
      <c r="K29" s="363">
        <f t="shared" si="3"/>
        <v>0</v>
      </c>
      <c r="L29" s="343"/>
      <c r="M29" s="343"/>
      <c r="N29" s="343"/>
      <c r="O29" s="367"/>
      <c r="P29" s="344"/>
      <c r="Q29" s="343"/>
      <c r="R29" s="345"/>
      <c r="S29" s="16" t="s">
        <v>66</v>
      </c>
      <c r="T29" s="8">
        <v>8</v>
      </c>
      <c r="U29" s="343"/>
      <c r="V29" s="343"/>
      <c r="W29" s="343"/>
      <c r="X29" s="343"/>
      <c r="Y29" s="343"/>
      <c r="Z29" s="343"/>
      <c r="AA29" s="343"/>
      <c r="AB29" s="343"/>
      <c r="AC29" s="343"/>
      <c r="AD29" s="343"/>
      <c r="AE29" s="343"/>
      <c r="AF29" s="343"/>
      <c r="AG29" s="343"/>
      <c r="AH29" s="367"/>
      <c r="AI29" s="287"/>
      <c r="AJ29" s="343"/>
      <c r="AK29" s="345"/>
      <c r="AL29" s="16" t="s">
        <v>66</v>
      </c>
    </row>
    <row r="30" spans="1:38" s="22" customFormat="1" ht="12.75" customHeight="1" x14ac:dyDescent="0.2">
      <c r="A30" s="8">
        <v>9</v>
      </c>
      <c r="B30" s="343"/>
      <c r="C30" s="343"/>
      <c r="D30" s="343"/>
      <c r="E30" s="343"/>
      <c r="F30" s="345"/>
      <c r="G30" s="438"/>
      <c r="H30" s="287"/>
      <c r="I30" s="439"/>
      <c r="J30" s="364">
        <f t="shared" si="2"/>
        <v>0</v>
      </c>
      <c r="K30" s="363">
        <f t="shared" si="3"/>
        <v>0</v>
      </c>
      <c r="L30" s="343"/>
      <c r="M30" s="343"/>
      <c r="N30" s="343"/>
      <c r="O30" s="367"/>
      <c r="P30" s="344"/>
      <c r="Q30" s="343"/>
      <c r="R30" s="345"/>
      <c r="S30" s="16" t="s">
        <v>67</v>
      </c>
      <c r="T30" s="8">
        <v>9</v>
      </c>
      <c r="U30" s="343"/>
      <c r="V30" s="343"/>
      <c r="W30" s="343"/>
      <c r="X30" s="343"/>
      <c r="Y30" s="343"/>
      <c r="Z30" s="343"/>
      <c r="AA30" s="343"/>
      <c r="AB30" s="343"/>
      <c r="AC30" s="343"/>
      <c r="AD30" s="343"/>
      <c r="AE30" s="343"/>
      <c r="AF30" s="343"/>
      <c r="AG30" s="343"/>
      <c r="AH30" s="367"/>
      <c r="AI30" s="287"/>
      <c r="AJ30" s="343"/>
      <c r="AK30" s="345"/>
      <c r="AL30" s="16" t="s">
        <v>67</v>
      </c>
    </row>
    <row r="31" spans="1:38" s="22" customFormat="1" ht="12.75" customHeight="1" x14ac:dyDescent="0.2">
      <c r="A31" s="8">
        <v>10</v>
      </c>
      <c r="B31" s="343"/>
      <c r="C31" s="343"/>
      <c r="D31" s="343"/>
      <c r="E31" s="343"/>
      <c r="F31" s="345"/>
      <c r="G31" s="438"/>
      <c r="H31" s="287"/>
      <c r="I31" s="439"/>
      <c r="J31" s="364">
        <f t="shared" si="2"/>
        <v>0</v>
      </c>
      <c r="K31" s="363">
        <f t="shared" si="3"/>
        <v>0</v>
      </c>
      <c r="L31" s="343"/>
      <c r="M31" s="343"/>
      <c r="N31" s="343"/>
      <c r="O31" s="367"/>
      <c r="P31" s="344"/>
      <c r="Q31" s="343"/>
      <c r="R31" s="345"/>
      <c r="S31" s="16" t="s">
        <v>68</v>
      </c>
      <c r="T31" s="8">
        <v>10</v>
      </c>
      <c r="U31" s="343"/>
      <c r="V31" s="343"/>
      <c r="W31" s="343"/>
      <c r="X31" s="343"/>
      <c r="Y31" s="343"/>
      <c r="Z31" s="343"/>
      <c r="AA31" s="343"/>
      <c r="AB31" s="343"/>
      <c r="AC31" s="343"/>
      <c r="AD31" s="343"/>
      <c r="AE31" s="343"/>
      <c r="AF31" s="343"/>
      <c r="AG31" s="343"/>
      <c r="AH31" s="367"/>
      <c r="AI31" s="287"/>
      <c r="AJ31" s="343"/>
      <c r="AK31" s="345"/>
      <c r="AL31" s="16" t="s">
        <v>68</v>
      </c>
    </row>
    <row r="32" spans="1:38" s="22" customFormat="1" ht="12.75" customHeight="1" x14ac:dyDescent="0.2">
      <c r="A32" s="8">
        <v>11</v>
      </c>
      <c r="B32" s="343"/>
      <c r="C32" s="343"/>
      <c r="D32" s="343"/>
      <c r="E32" s="343"/>
      <c r="F32" s="345"/>
      <c r="G32" s="438"/>
      <c r="H32" s="287"/>
      <c r="I32" s="439"/>
      <c r="J32" s="364">
        <f t="shared" si="2"/>
        <v>0</v>
      </c>
      <c r="K32" s="363">
        <f t="shared" si="3"/>
        <v>0</v>
      </c>
      <c r="L32" s="343"/>
      <c r="M32" s="343"/>
      <c r="N32" s="343"/>
      <c r="O32" s="367"/>
      <c r="P32" s="344"/>
      <c r="Q32" s="343"/>
      <c r="R32" s="345"/>
      <c r="S32" s="16" t="s">
        <v>69</v>
      </c>
      <c r="T32" s="8">
        <v>11</v>
      </c>
      <c r="U32" s="343"/>
      <c r="V32" s="343"/>
      <c r="W32" s="343"/>
      <c r="X32" s="343"/>
      <c r="Y32" s="343"/>
      <c r="Z32" s="343"/>
      <c r="AA32" s="343"/>
      <c r="AB32" s="343"/>
      <c r="AC32" s="343"/>
      <c r="AD32" s="343"/>
      <c r="AE32" s="343"/>
      <c r="AF32" s="343"/>
      <c r="AG32" s="343"/>
      <c r="AH32" s="367"/>
      <c r="AI32" s="287"/>
      <c r="AJ32" s="343"/>
      <c r="AK32" s="345"/>
      <c r="AL32" s="16" t="s">
        <v>69</v>
      </c>
    </row>
    <row r="33" spans="1:38" s="22" customFormat="1" ht="12.75" customHeight="1" x14ac:dyDescent="0.2">
      <c r="A33" s="8">
        <v>12</v>
      </c>
      <c r="B33" s="343"/>
      <c r="C33" s="343"/>
      <c r="D33" s="343"/>
      <c r="E33" s="343"/>
      <c r="F33" s="345"/>
      <c r="G33" s="438"/>
      <c r="H33" s="287"/>
      <c r="I33" s="439"/>
      <c r="J33" s="364">
        <f t="shared" si="2"/>
        <v>0</v>
      </c>
      <c r="K33" s="363">
        <f t="shared" si="3"/>
        <v>0</v>
      </c>
      <c r="L33" s="343"/>
      <c r="M33" s="343"/>
      <c r="N33" s="343"/>
      <c r="O33" s="367"/>
      <c r="P33" s="344"/>
      <c r="Q33" s="343"/>
      <c r="R33" s="345"/>
      <c r="S33" s="16" t="s">
        <v>70</v>
      </c>
      <c r="T33" s="8">
        <v>12</v>
      </c>
      <c r="U33" s="343"/>
      <c r="V33" s="343"/>
      <c r="W33" s="343"/>
      <c r="X33" s="343"/>
      <c r="Y33" s="343"/>
      <c r="Z33" s="343"/>
      <c r="AA33" s="343"/>
      <c r="AB33" s="343"/>
      <c r="AC33" s="343"/>
      <c r="AD33" s="343"/>
      <c r="AE33" s="343"/>
      <c r="AF33" s="343"/>
      <c r="AG33" s="343"/>
      <c r="AH33" s="367"/>
      <c r="AI33" s="287"/>
      <c r="AJ33" s="343"/>
      <c r="AK33" s="345"/>
      <c r="AL33" s="16" t="s">
        <v>70</v>
      </c>
    </row>
    <row r="34" spans="1:38" s="22" customFormat="1" ht="12.75" customHeight="1" x14ac:dyDescent="0.2">
      <c r="A34" s="8">
        <v>13</v>
      </c>
      <c r="B34" s="343"/>
      <c r="C34" s="343"/>
      <c r="D34" s="343"/>
      <c r="E34" s="343"/>
      <c r="F34" s="345"/>
      <c r="G34" s="438"/>
      <c r="H34" s="287"/>
      <c r="I34" s="439"/>
      <c r="J34" s="364">
        <f t="shared" si="2"/>
        <v>0</v>
      </c>
      <c r="K34" s="363">
        <f t="shared" si="3"/>
        <v>0</v>
      </c>
      <c r="L34" s="343"/>
      <c r="M34" s="343"/>
      <c r="N34" s="343"/>
      <c r="O34" s="367"/>
      <c r="P34" s="344"/>
      <c r="Q34" s="343"/>
      <c r="R34" s="345"/>
      <c r="S34" s="16" t="s">
        <v>71</v>
      </c>
      <c r="T34" s="8">
        <v>13</v>
      </c>
      <c r="U34" s="343"/>
      <c r="V34" s="343"/>
      <c r="W34" s="343"/>
      <c r="X34" s="343"/>
      <c r="Y34" s="343"/>
      <c r="Z34" s="343"/>
      <c r="AA34" s="343"/>
      <c r="AB34" s="343"/>
      <c r="AC34" s="343"/>
      <c r="AD34" s="343"/>
      <c r="AE34" s="343"/>
      <c r="AF34" s="343"/>
      <c r="AG34" s="343"/>
      <c r="AH34" s="367"/>
      <c r="AI34" s="287"/>
      <c r="AJ34" s="343"/>
      <c r="AK34" s="345"/>
      <c r="AL34" s="16" t="s">
        <v>71</v>
      </c>
    </row>
    <row r="35" spans="1:38" s="22" customFormat="1" ht="12.75" customHeight="1" x14ac:dyDescent="0.2">
      <c r="A35" s="8">
        <v>14</v>
      </c>
      <c r="B35" s="343"/>
      <c r="C35" s="343"/>
      <c r="D35" s="343"/>
      <c r="E35" s="343"/>
      <c r="F35" s="345"/>
      <c r="G35" s="438"/>
      <c r="H35" s="287"/>
      <c r="I35" s="439"/>
      <c r="J35" s="364">
        <f t="shared" si="2"/>
        <v>0</v>
      </c>
      <c r="K35" s="363">
        <f t="shared" si="3"/>
        <v>0</v>
      </c>
      <c r="L35" s="343"/>
      <c r="M35" s="343"/>
      <c r="N35" s="343"/>
      <c r="O35" s="367"/>
      <c r="P35" s="344"/>
      <c r="Q35" s="343"/>
      <c r="R35" s="345"/>
      <c r="S35" s="16" t="s">
        <v>72</v>
      </c>
      <c r="T35" s="8">
        <v>14</v>
      </c>
      <c r="U35" s="343"/>
      <c r="V35" s="343"/>
      <c r="W35" s="343"/>
      <c r="X35" s="343"/>
      <c r="Y35" s="343"/>
      <c r="Z35" s="343"/>
      <c r="AA35" s="343"/>
      <c r="AB35" s="343"/>
      <c r="AC35" s="343"/>
      <c r="AD35" s="343"/>
      <c r="AE35" s="343"/>
      <c r="AF35" s="343"/>
      <c r="AG35" s="343"/>
      <c r="AH35" s="367"/>
      <c r="AI35" s="287"/>
      <c r="AJ35" s="343"/>
      <c r="AK35" s="345"/>
      <c r="AL35" s="16" t="s">
        <v>72</v>
      </c>
    </row>
    <row r="36" spans="1:38" s="22" customFormat="1" ht="12.75" customHeight="1" x14ac:dyDescent="0.2">
      <c r="A36" s="8">
        <v>15</v>
      </c>
      <c r="B36" s="343"/>
      <c r="C36" s="343"/>
      <c r="D36" s="343"/>
      <c r="E36" s="343"/>
      <c r="F36" s="345"/>
      <c r="G36" s="438"/>
      <c r="H36" s="287"/>
      <c r="I36" s="439"/>
      <c r="J36" s="364">
        <f t="shared" si="2"/>
        <v>0</v>
      </c>
      <c r="K36" s="363">
        <f t="shared" si="3"/>
        <v>0</v>
      </c>
      <c r="L36" s="343"/>
      <c r="M36" s="343"/>
      <c r="N36" s="343"/>
      <c r="O36" s="367"/>
      <c r="P36" s="344"/>
      <c r="Q36" s="343"/>
      <c r="R36" s="345"/>
      <c r="S36" s="16" t="s">
        <v>73</v>
      </c>
      <c r="T36" s="8">
        <v>15</v>
      </c>
      <c r="U36" s="343"/>
      <c r="V36" s="343"/>
      <c r="W36" s="343"/>
      <c r="X36" s="343"/>
      <c r="Y36" s="343"/>
      <c r="Z36" s="343"/>
      <c r="AA36" s="343"/>
      <c r="AB36" s="343"/>
      <c r="AC36" s="343"/>
      <c r="AD36" s="343"/>
      <c r="AE36" s="343"/>
      <c r="AF36" s="343"/>
      <c r="AG36" s="343"/>
      <c r="AH36" s="367"/>
      <c r="AI36" s="287"/>
      <c r="AJ36" s="343"/>
      <c r="AK36" s="345"/>
      <c r="AL36" s="16" t="s">
        <v>73</v>
      </c>
    </row>
    <row r="37" spans="1:38" s="22" customFormat="1" ht="12.75" customHeight="1" x14ac:dyDescent="0.2">
      <c r="A37" s="8">
        <v>16</v>
      </c>
      <c r="B37" s="343"/>
      <c r="C37" s="343"/>
      <c r="D37" s="343"/>
      <c r="E37" s="343"/>
      <c r="F37" s="345"/>
      <c r="G37" s="438"/>
      <c r="H37" s="287"/>
      <c r="I37" s="439"/>
      <c r="J37" s="364">
        <f t="shared" si="2"/>
        <v>0</v>
      </c>
      <c r="K37" s="363">
        <f t="shared" si="3"/>
        <v>0</v>
      </c>
      <c r="L37" s="343"/>
      <c r="M37" s="343"/>
      <c r="N37" s="343"/>
      <c r="O37" s="367"/>
      <c r="P37" s="344"/>
      <c r="Q37" s="343"/>
      <c r="R37" s="345"/>
      <c r="S37" s="16" t="s">
        <v>74</v>
      </c>
      <c r="T37" s="8">
        <v>16</v>
      </c>
      <c r="U37" s="343"/>
      <c r="V37" s="343"/>
      <c r="W37" s="343"/>
      <c r="X37" s="343"/>
      <c r="Y37" s="343"/>
      <c r="Z37" s="343"/>
      <c r="AA37" s="343"/>
      <c r="AB37" s="343"/>
      <c r="AC37" s="343"/>
      <c r="AD37" s="343"/>
      <c r="AE37" s="343"/>
      <c r="AF37" s="343"/>
      <c r="AG37" s="343"/>
      <c r="AH37" s="367"/>
      <c r="AI37" s="287"/>
      <c r="AJ37" s="343"/>
      <c r="AK37" s="345"/>
      <c r="AL37" s="16" t="s">
        <v>74</v>
      </c>
    </row>
    <row r="38" spans="1:38" s="22" customFormat="1" ht="12.75" customHeight="1" x14ac:dyDescent="0.2">
      <c r="A38" s="8">
        <v>17</v>
      </c>
      <c r="B38" s="343"/>
      <c r="C38" s="343"/>
      <c r="D38" s="343"/>
      <c r="E38" s="343"/>
      <c r="F38" s="345"/>
      <c r="G38" s="438"/>
      <c r="H38" s="287"/>
      <c r="I38" s="439"/>
      <c r="J38" s="364">
        <f t="shared" si="2"/>
        <v>0</v>
      </c>
      <c r="K38" s="363">
        <f t="shared" si="3"/>
        <v>0</v>
      </c>
      <c r="L38" s="343"/>
      <c r="M38" s="343"/>
      <c r="N38" s="343"/>
      <c r="O38" s="367"/>
      <c r="P38" s="344"/>
      <c r="Q38" s="343"/>
      <c r="R38" s="345"/>
      <c r="S38" s="16" t="s">
        <v>75</v>
      </c>
      <c r="T38" s="8">
        <v>17</v>
      </c>
      <c r="U38" s="343"/>
      <c r="V38" s="343"/>
      <c r="W38" s="343"/>
      <c r="X38" s="343"/>
      <c r="Y38" s="343"/>
      <c r="Z38" s="343"/>
      <c r="AA38" s="343"/>
      <c r="AB38" s="343"/>
      <c r="AC38" s="343"/>
      <c r="AD38" s="343"/>
      <c r="AE38" s="343"/>
      <c r="AF38" s="343"/>
      <c r="AG38" s="343"/>
      <c r="AH38" s="367"/>
      <c r="AI38" s="287"/>
      <c r="AJ38" s="343"/>
      <c r="AK38" s="345"/>
      <c r="AL38" s="16" t="s">
        <v>75</v>
      </c>
    </row>
    <row r="39" spans="1:38" s="22" customFormat="1" ht="12.75" customHeight="1" x14ac:dyDescent="0.2">
      <c r="A39" s="8">
        <v>18</v>
      </c>
      <c r="B39" s="343"/>
      <c r="C39" s="343"/>
      <c r="D39" s="343"/>
      <c r="E39" s="343"/>
      <c r="F39" s="345"/>
      <c r="G39" s="438"/>
      <c r="H39" s="287"/>
      <c r="I39" s="439"/>
      <c r="J39" s="364">
        <f t="shared" si="2"/>
        <v>0</v>
      </c>
      <c r="K39" s="363">
        <f t="shared" si="3"/>
        <v>0</v>
      </c>
      <c r="L39" s="343"/>
      <c r="M39" s="343"/>
      <c r="N39" s="343"/>
      <c r="O39" s="367"/>
      <c r="P39" s="344"/>
      <c r="Q39" s="343"/>
      <c r="R39" s="345"/>
      <c r="S39" s="16" t="s">
        <v>76</v>
      </c>
      <c r="T39" s="8">
        <v>18</v>
      </c>
      <c r="U39" s="343"/>
      <c r="V39" s="343"/>
      <c r="W39" s="343"/>
      <c r="X39" s="343"/>
      <c r="Y39" s="343"/>
      <c r="Z39" s="343"/>
      <c r="AA39" s="343"/>
      <c r="AB39" s="343"/>
      <c r="AC39" s="343"/>
      <c r="AD39" s="343"/>
      <c r="AE39" s="343"/>
      <c r="AF39" s="343"/>
      <c r="AG39" s="343"/>
      <c r="AH39" s="367"/>
      <c r="AI39" s="287"/>
      <c r="AJ39" s="343"/>
      <c r="AK39" s="345"/>
      <c r="AL39" s="16" t="s">
        <v>76</v>
      </c>
    </row>
    <row r="40" spans="1:38" s="22" customFormat="1" ht="12.75" customHeight="1" x14ac:dyDescent="0.2">
      <c r="A40" s="8">
        <v>19</v>
      </c>
      <c r="B40" s="343"/>
      <c r="C40" s="343"/>
      <c r="D40" s="343"/>
      <c r="E40" s="343"/>
      <c r="F40" s="345"/>
      <c r="G40" s="438"/>
      <c r="H40" s="287"/>
      <c r="I40" s="439"/>
      <c r="J40" s="364">
        <f t="shared" si="2"/>
        <v>0</v>
      </c>
      <c r="K40" s="363">
        <f t="shared" si="3"/>
        <v>0</v>
      </c>
      <c r="L40" s="343"/>
      <c r="M40" s="343"/>
      <c r="N40" s="343"/>
      <c r="O40" s="367"/>
      <c r="P40" s="344"/>
      <c r="Q40" s="343"/>
      <c r="R40" s="345"/>
      <c r="S40" s="16" t="s">
        <v>77</v>
      </c>
      <c r="T40" s="8">
        <v>19</v>
      </c>
      <c r="U40" s="343"/>
      <c r="V40" s="343"/>
      <c r="W40" s="343"/>
      <c r="X40" s="343"/>
      <c r="Y40" s="343"/>
      <c r="Z40" s="343"/>
      <c r="AA40" s="343"/>
      <c r="AB40" s="343"/>
      <c r="AC40" s="343"/>
      <c r="AD40" s="343"/>
      <c r="AE40" s="343"/>
      <c r="AF40" s="343"/>
      <c r="AG40" s="343"/>
      <c r="AH40" s="367"/>
      <c r="AI40" s="287"/>
      <c r="AJ40" s="343"/>
      <c r="AK40" s="345"/>
      <c r="AL40" s="16" t="s">
        <v>77</v>
      </c>
    </row>
    <row r="41" spans="1:38" s="22" customFormat="1" ht="12.75" customHeight="1" x14ac:dyDescent="0.2">
      <c r="A41" s="8">
        <v>20</v>
      </c>
      <c r="B41" s="343"/>
      <c r="C41" s="343"/>
      <c r="D41" s="343"/>
      <c r="E41" s="343"/>
      <c r="F41" s="345"/>
      <c r="G41" s="438"/>
      <c r="H41" s="287"/>
      <c r="I41" s="439"/>
      <c r="J41" s="364">
        <f t="shared" si="2"/>
        <v>0</v>
      </c>
      <c r="K41" s="363">
        <f t="shared" si="3"/>
        <v>0</v>
      </c>
      <c r="L41" s="343"/>
      <c r="M41" s="343"/>
      <c r="N41" s="343"/>
      <c r="O41" s="367"/>
      <c r="P41" s="344"/>
      <c r="Q41" s="343"/>
      <c r="R41" s="345"/>
      <c r="S41" s="16" t="s">
        <v>78</v>
      </c>
      <c r="T41" s="8">
        <v>20</v>
      </c>
      <c r="U41" s="343"/>
      <c r="V41" s="343"/>
      <c r="W41" s="343"/>
      <c r="X41" s="343"/>
      <c r="Y41" s="343"/>
      <c r="Z41" s="343"/>
      <c r="AA41" s="343"/>
      <c r="AB41" s="343"/>
      <c r="AC41" s="343"/>
      <c r="AD41" s="343"/>
      <c r="AE41" s="343"/>
      <c r="AF41" s="343"/>
      <c r="AG41" s="343"/>
      <c r="AH41" s="367"/>
      <c r="AI41" s="287"/>
      <c r="AJ41" s="343"/>
      <c r="AK41" s="345"/>
      <c r="AL41" s="16" t="s">
        <v>78</v>
      </c>
    </row>
    <row r="42" spans="1:38" s="22" customFormat="1" ht="12.75" customHeight="1" x14ac:dyDescent="0.2">
      <c r="A42" s="8">
        <v>21</v>
      </c>
      <c r="B42" s="343"/>
      <c r="C42" s="343"/>
      <c r="D42" s="343"/>
      <c r="E42" s="343"/>
      <c r="F42" s="345"/>
      <c r="G42" s="438"/>
      <c r="H42" s="287"/>
      <c r="I42" s="439"/>
      <c r="J42" s="364">
        <f t="shared" si="2"/>
        <v>0</v>
      </c>
      <c r="K42" s="363">
        <f t="shared" si="3"/>
        <v>0</v>
      </c>
      <c r="L42" s="343"/>
      <c r="M42" s="343"/>
      <c r="N42" s="343"/>
      <c r="O42" s="367"/>
      <c r="P42" s="344"/>
      <c r="Q42" s="343"/>
      <c r="R42" s="345"/>
      <c r="S42" s="16" t="s">
        <v>79</v>
      </c>
      <c r="T42" s="8">
        <v>21</v>
      </c>
      <c r="U42" s="343"/>
      <c r="V42" s="343"/>
      <c r="W42" s="343"/>
      <c r="X42" s="343"/>
      <c r="Y42" s="343"/>
      <c r="Z42" s="343"/>
      <c r="AA42" s="343"/>
      <c r="AB42" s="343"/>
      <c r="AC42" s="343"/>
      <c r="AD42" s="343"/>
      <c r="AE42" s="343"/>
      <c r="AF42" s="343"/>
      <c r="AG42" s="343"/>
      <c r="AH42" s="367"/>
      <c r="AI42" s="287"/>
      <c r="AJ42" s="343"/>
      <c r="AK42" s="345"/>
      <c r="AL42" s="16" t="s">
        <v>79</v>
      </c>
    </row>
    <row r="43" spans="1:38" s="22" customFormat="1" ht="12.75" customHeight="1" x14ac:dyDescent="0.2">
      <c r="A43" s="8">
        <v>22</v>
      </c>
      <c r="B43" s="343"/>
      <c r="C43" s="343"/>
      <c r="D43" s="343"/>
      <c r="E43" s="343"/>
      <c r="F43" s="345"/>
      <c r="G43" s="438"/>
      <c r="H43" s="287"/>
      <c r="I43" s="439"/>
      <c r="J43" s="364">
        <f t="shared" si="2"/>
        <v>0</v>
      </c>
      <c r="K43" s="363">
        <f t="shared" si="3"/>
        <v>0</v>
      </c>
      <c r="L43" s="343"/>
      <c r="M43" s="343"/>
      <c r="N43" s="343"/>
      <c r="O43" s="367"/>
      <c r="P43" s="344"/>
      <c r="Q43" s="343"/>
      <c r="R43" s="345"/>
      <c r="S43" s="16" t="s">
        <v>80</v>
      </c>
      <c r="T43" s="8">
        <v>22</v>
      </c>
      <c r="U43" s="343"/>
      <c r="V43" s="343"/>
      <c r="W43" s="343"/>
      <c r="X43" s="343"/>
      <c r="Y43" s="343"/>
      <c r="Z43" s="343"/>
      <c r="AA43" s="343"/>
      <c r="AB43" s="343"/>
      <c r="AC43" s="343"/>
      <c r="AD43" s="343"/>
      <c r="AE43" s="343"/>
      <c r="AF43" s="343"/>
      <c r="AG43" s="343"/>
      <c r="AH43" s="367"/>
      <c r="AI43" s="287"/>
      <c r="AJ43" s="343"/>
      <c r="AK43" s="345"/>
      <c r="AL43" s="16" t="s">
        <v>80</v>
      </c>
    </row>
    <row r="44" spans="1:38" s="22" customFormat="1" ht="12.75" customHeight="1" x14ac:dyDescent="0.2">
      <c r="A44" s="8">
        <v>23</v>
      </c>
      <c r="B44" s="343"/>
      <c r="C44" s="343"/>
      <c r="D44" s="343"/>
      <c r="E44" s="343"/>
      <c r="F44" s="345"/>
      <c r="G44" s="438"/>
      <c r="H44" s="287"/>
      <c r="I44" s="439"/>
      <c r="J44" s="364">
        <f t="shared" si="2"/>
        <v>0</v>
      </c>
      <c r="K44" s="363">
        <f t="shared" si="3"/>
        <v>0</v>
      </c>
      <c r="L44" s="343"/>
      <c r="M44" s="343"/>
      <c r="N44" s="343"/>
      <c r="O44" s="367"/>
      <c r="P44" s="344"/>
      <c r="Q44" s="343"/>
      <c r="R44" s="345"/>
      <c r="S44" s="16" t="s">
        <v>81</v>
      </c>
      <c r="T44" s="8">
        <v>23</v>
      </c>
      <c r="U44" s="343"/>
      <c r="V44" s="343"/>
      <c r="W44" s="343"/>
      <c r="X44" s="343"/>
      <c r="Y44" s="343"/>
      <c r="Z44" s="343"/>
      <c r="AA44" s="343"/>
      <c r="AB44" s="343"/>
      <c r="AC44" s="343"/>
      <c r="AD44" s="343"/>
      <c r="AE44" s="343"/>
      <c r="AF44" s="343"/>
      <c r="AG44" s="343"/>
      <c r="AH44" s="367"/>
      <c r="AI44" s="287"/>
      <c r="AJ44" s="343"/>
      <c r="AK44" s="345"/>
      <c r="AL44" s="16" t="s">
        <v>81</v>
      </c>
    </row>
    <row r="45" spans="1:38" s="22" customFormat="1" ht="12.75" customHeight="1" x14ac:dyDescent="0.2">
      <c r="A45" s="8">
        <v>24</v>
      </c>
      <c r="B45" s="343"/>
      <c r="C45" s="343"/>
      <c r="D45" s="343"/>
      <c r="E45" s="343"/>
      <c r="F45" s="345"/>
      <c r="G45" s="438"/>
      <c r="H45" s="287"/>
      <c r="I45" s="439"/>
      <c r="J45" s="364">
        <f t="shared" si="2"/>
        <v>0</v>
      </c>
      <c r="K45" s="363">
        <f t="shared" si="3"/>
        <v>0</v>
      </c>
      <c r="L45" s="343"/>
      <c r="M45" s="343"/>
      <c r="N45" s="343"/>
      <c r="O45" s="367"/>
      <c r="P45" s="344"/>
      <c r="Q45" s="343"/>
      <c r="R45" s="345"/>
      <c r="S45" s="16" t="s">
        <v>82</v>
      </c>
      <c r="T45" s="8">
        <v>24</v>
      </c>
      <c r="U45" s="343"/>
      <c r="V45" s="343"/>
      <c r="W45" s="343"/>
      <c r="X45" s="343"/>
      <c r="Y45" s="343"/>
      <c r="Z45" s="343"/>
      <c r="AA45" s="343"/>
      <c r="AB45" s="343"/>
      <c r="AC45" s="343"/>
      <c r="AD45" s="343"/>
      <c r="AE45" s="343"/>
      <c r="AF45" s="343"/>
      <c r="AG45" s="343"/>
      <c r="AH45" s="367"/>
      <c r="AI45" s="287"/>
      <c r="AJ45" s="343"/>
      <c r="AK45" s="345"/>
      <c r="AL45" s="16" t="s">
        <v>82</v>
      </c>
    </row>
    <row r="46" spans="1:38" s="22" customFormat="1" ht="12.75" customHeight="1" x14ac:dyDescent="0.2">
      <c r="A46" s="8">
        <v>25</v>
      </c>
      <c r="B46" s="343"/>
      <c r="C46" s="343"/>
      <c r="D46" s="343"/>
      <c r="E46" s="343"/>
      <c r="F46" s="345"/>
      <c r="G46" s="438"/>
      <c r="H46" s="287"/>
      <c r="I46" s="439"/>
      <c r="J46" s="364">
        <f t="shared" si="2"/>
        <v>0</v>
      </c>
      <c r="K46" s="363">
        <f t="shared" si="3"/>
        <v>0</v>
      </c>
      <c r="L46" s="343"/>
      <c r="M46" s="343"/>
      <c r="N46" s="343"/>
      <c r="O46" s="367"/>
      <c r="P46" s="344"/>
      <c r="Q46" s="343"/>
      <c r="R46" s="345"/>
      <c r="S46" s="16" t="s">
        <v>83</v>
      </c>
      <c r="T46" s="8">
        <v>25</v>
      </c>
      <c r="U46" s="343"/>
      <c r="V46" s="343"/>
      <c r="W46" s="343"/>
      <c r="X46" s="343"/>
      <c r="Y46" s="343"/>
      <c r="Z46" s="343"/>
      <c r="AA46" s="343"/>
      <c r="AB46" s="343"/>
      <c r="AC46" s="343"/>
      <c r="AD46" s="343"/>
      <c r="AE46" s="343"/>
      <c r="AF46" s="343"/>
      <c r="AG46" s="343"/>
      <c r="AH46" s="367"/>
      <c r="AI46" s="287"/>
      <c r="AJ46" s="343"/>
      <c r="AK46" s="345"/>
      <c r="AL46" s="16" t="s">
        <v>83</v>
      </c>
    </row>
    <row r="47" spans="1:38" s="22" customFormat="1" ht="12.75" customHeight="1" x14ac:dyDescent="0.2">
      <c r="A47" s="8">
        <v>26</v>
      </c>
      <c r="B47" s="343"/>
      <c r="C47" s="343"/>
      <c r="D47" s="343"/>
      <c r="E47" s="343"/>
      <c r="F47" s="345"/>
      <c r="G47" s="438"/>
      <c r="H47" s="287"/>
      <c r="I47" s="439"/>
      <c r="J47" s="364">
        <f t="shared" si="2"/>
        <v>0</v>
      </c>
      <c r="K47" s="363">
        <f t="shared" si="3"/>
        <v>0</v>
      </c>
      <c r="L47" s="343"/>
      <c r="M47" s="343"/>
      <c r="N47" s="343"/>
      <c r="O47" s="367"/>
      <c r="P47" s="344"/>
      <c r="Q47" s="343"/>
      <c r="R47" s="345"/>
      <c r="S47" s="16" t="s">
        <v>84</v>
      </c>
      <c r="T47" s="8">
        <v>26</v>
      </c>
      <c r="U47" s="343"/>
      <c r="V47" s="343"/>
      <c r="W47" s="343"/>
      <c r="X47" s="343"/>
      <c r="Y47" s="343"/>
      <c r="Z47" s="343"/>
      <c r="AA47" s="343"/>
      <c r="AB47" s="343"/>
      <c r="AC47" s="343"/>
      <c r="AD47" s="343"/>
      <c r="AE47" s="343"/>
      <c r="AF47" s="343"/>
      <c r="AG47" s="343"/>
      <c r="AH47" s="367"/>
      <c r="AI47" s="287"/>
      <c r="AJ47" s="343"/>
      <c r="AK47" s="345"/>
      <c r="AL47" s="16" t="s">
        <v>84</v>
      </c>
    </row>
    <row r="48" spans="1:38" s="22" customFormat="1" ht="12.75" customHeight="1" x14ac:dyDescent="0.2">
      <c r="A48" s="8">
        <v>27</v>
      </c>
      <c r="B48" s="343"/>
      <c r="C48" s="343"/>
      <c r="D48" s="343"/>
      <c r="E48" s="343"/>
      <c r="F48" s="345"/>
      <c r="G48" s="438"/>
      <c r="H48" s="287"/>
      <c r="I48" s="439"/>
      <c r="J48" s="364">
        <f t="shared" si="2"/>
        <v>0</v>
      </c>
      <c r="K48" s="363">
        <f t="shared" si="3"/>
        <v>0</v>
      </c>
      <c r="L48" s="343"/>
      <c r="M48" s="343"/>
      <c r="N48" s="343"/>
      <c r="O48" s="367"/>
      <c r="P48" s="344"/>
      <c r="Q48" s="343"/>
      <c r="R48" s="345"/>
      <c r="S48" s="16" t="s">
        <v>85</v>
      </c>
      <c r="T48" s="8">
        <v>27</v>
      </c>
      <c r="U48" s="343"/>
      <c r="V48" s="343"/>
      <c r="W48" s="343"/>
      <c r="X48" s="343"/>
      <c r="Y48" s="343"/>
      <c r="Z48" s="343"/>
      <c r="AA48" s="343"/>
      <c r="AB48" s="343"/>
      <c r="AC48" s="343"/>
      <c r="AD48" s="343"/>
      <c r="AE48" s="343"/>
      <c r="AF48" s="343"/>
      <c r="AG48" s="343"/>
      <c r="AH48" s="367"/>
      <c r="AI48" s="287"/>
      <c r="AJ48" s="343"/>
      <c r="AK48" s="345"/>
      <c r="AL48" s="16" t="s">
        <v>85</v>
      </c>
    </row>
    <row r="49" spans="1:38" s="22" customFormat="1" ht="12.75" customHeight="1" x14ac:dyDescent="0.2">
      <c r="A49" s="8">
        <v>28</v>
      </c>
      <c r="B49" s="343"/>
      <c r="C49" s="343"/>
      <c r="D49" s="343"/>
      <c r="E49" s="343"/>
      <c r="F49" s="345"/>
      <c r="G49" s="438"/>
      <c r="H49" s="287"/>
      <c r="I49" s="439"/>
      <c r="J49" s="364">
        <f t="shared" si="2"/>
        <v>0</v>
      </c>
      <c r="K49" s="363">
        <f t="shared" si="3"/>
        <v>0</v>
      </c>
      <c r="L49" s="343"/>
      <c r="M49" s="343"/>
      <c r="N49" s="343"/>
      <c r="O49" s="367"/>
      <c r="P49" s="344"/>
      <c r="Q49" s="343"/>
      <c r="R49" s="345"/>
      <c r="S49" s="16" t="s">
        <v>86</v>
      </c>
      <c r="T49" s="8">
        <v>28</v>
      </c>
      <c r="U49" s="343"/>
      <c r="V49" s="343"/>
      <c r="W49" s="343"/>
      <c r="X49" s="343"/>
      <c r="Y49" s="343"/>
      <c r="Z49" s="343"/>
      <c r="AA49" s="343"/>
      <c r="AB49" s="343"/>
      <c r="AC49" s="343"/>
      <c r="AD49" s="343"/>
      <c r="AE49" s="343"/>
      <c r="AF49" s="343"/>
      <c r="AG49" s="343"/>
      <c r="AH49" s="367"/>
      <c r="AI49" s="287"/>
      <c r="AJ49" s="343"/>
      <c r="AK49" s="345"/>
      <c r="AL49" s="16" t="s">
        <v>86</v>
      </c>
    </row>
    <row r="50" spans="1:38" s="22" customFormat="1" ht="12.75" customHeight="1" x14ac:dyDescent="0.2">
      <c r="A50" s="8">
        <v>29</v>
      </c>
      <c r="B50" s="343"/>
      <c r="C50" s="343"/>
      <c r="D50" s="343"/>
      <c r="E50" s="343"/>
      <c r="F50" s="345"/>
      <c r="G50" s="438"/>
      <c r="H50" s="287"/>
      <c r="I50" s="439"/>
      <c r="J50" s="364">
        <f t="shared" si="2"/>
        <v>0</v>
      </c>
      <c r="K50" s="363">
        <f t="shared" si="3"/>
        <v>0</v>
      </c>
      <c r="L50" s="343"/>
      <c r="M50" s="343"/>
      <c r="N50" s="343"/>
      <c r="O50" s="367"/>
      <c r="P50" s="344"/>
      <c r="Q50" s="343"/>
      <c r="R50" s="345"/>
      <c r="S50" s="16" t="s">
        <v>87</v>
      </c>
      <c r="T50" s="8">
        <v>29</v>
      </c>
      <c r="U50" s="343"/>
      <c r="V50" s="343"/>
      <c r="W50" s="343"/>
      <c r="X50" s="347"/>
      <c r="Y50" s="343"/>
      <c r="Z50" s="343"/>
      <c r="AA50" s="343"/>
      <c r="AB50" s="343"/>
      <c r="AC50" s="343"/>
      <c r="AD50" s="343"/>
      <c r="AE50" s="343"/>
      <c r="AF50" s="343"/>
      <c r="AG50" s="343"/>
      <c r="AH50" s="367"/>
      <c r="AI50" s="287"/>
      <c r="AJ50" s="343"/>
      <c r="AK50" s="345"/>
      <c r="AL50" s="16" t="s">
        <v>87</v>
      </c>
    </row>
    <row r="51" spans="1:38" s="22" customFormat="1" ht="12.75" customHeight="1" x14ac:dyDescent="0.2">
      <c r="A51" s="8">
        <v>30</v>
      </c>
      <c r="B51" s="343"/>
      <c r="C51" s="343"/>
      <c r="D51" s="343"/>
      <c r="E51" s="343"/>
      <c r="F51" s="345"/>
      <c r="G51" s="442"/>
      <c r="H51" s="287"/>
      <c r="I51" s="439"/>
      <c r="J51" s="364">
        <f t="shared" si="2"/>
        <v>0</v>
      </c>
      <c r="K51" s="363">
        <f t="shared" si="3"/>
        <v>0</v>
      </c>
      <c r="L51" s="343"/>
      <c r="M51" s="343"/>
      <c r="N51" s="343"/>
      <c r="O51" s="367"/>
      <c r="P51" s="344"/>
      <c r="Q51" s="343"/>
      <c r="R51" s="345"/>
      <c r="S51" s="16" t="s">
        <v>88</v>
      </c>
      <c r="T51" s="8">
        <v>30</v>
      </c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67"/>
      <c r="AI51" s="287"/>
      <c r="AJ51" s="343"/>
      <c r="AK51" s="345"/>
      <c r="AL51" s="16" t="s">
        <v>88</v>
      </c>
    </row>
    <row r="52" spans="1:38" s="22" customFormat="1" ht="12.75" customHeight="1" x14ac:dyDescent="0.2">
      <c r="A52" s="19">
        <v>31</v>
      </c>
      <c r="B52" s="349"/>
      <c r="C52" s="349"/>
      <c r="D52" s="349"/>
      <c r="E52" s="349"/>
      <c r="F52" s="351"/>
      <c r="G52" s="443"/>
      <c r="H52" s="289"/>
      <c r="I52" s="444"/>
      <c r="J52" s="445">
        <f t="shared" si="2"/>
        <v>0</v>
      </c>
      <c r="K52" s="365">
        <f t="shared" si="3"/>
        <v>0</v>
      </c>
      <c r="L52" s="349"/>
      <c r="M52" s="349"/>
      <c r="N52" s="349"/>
      <c r="O52" s="369"/>
      <c r="P52" s="350"/>
      <c r="Q52" s="349"/>
      <c r="R52" s="351"/>
      <c r="S52" s="20" t="s">
        <v>89</v>
      </c>
      <c r="T52" s="19">
        <v>31</v>
      </c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9"/>
      <c r="AH52" s="369"/>
      <c r="AI52" s="289"/>
      <c r="AJ52" s="349"/>
      <c r="AK52" s="351"/>
      <c r="AL52" s="20" t="s">
        <v>89</v>
      </c>
    </row>
    <row r="53" spans="1:38" s="297" customFormat="1" ht="12.75" customHeight="1" thickBot="1" x14ac:dyDescent="0.25">
      <c r="A53" s="298"/>
      <c r="B53" s="360">
        <f>SUM(B22:B52)</f>
        <v>0</v>
      </c>
      <c r="C53" s="360">
        <f>SUM(C22:C52)</f>
        <v>0</v>
      </c>
      <c r="D53" s="360">
        <f>SUM(D22:D52)</f>
        <v>0</v>
      </c>
      <c r="E53" s="361">
        <f>SUM(E22:E52)</f>
        <v>0</v>
      </c>
      <c r="F53" s="362">
        <f>SUM(F22:F52)</f>
        <v>0</v>
      </c>
      <c r="G53" s="306"/>
      <c r="H53" s="306" t="s">
        <v>90</v>
      </c>
      <c r="I53" s="314">
        <f>COUNTA(I22:I52)</f>
        <v>0</v>
      </c>
      <c r="J53" s="360">
        <f>SUM(J21:J52)</f>
        <v>0</v>
      </c>
      <c r="K53" s="360">
        <f t="shared" ref="K53:R53" si="4">SUM(K22:K52)</f>
        <v>0</v>
      </c>
      <c r="L53" s="360">
        <f t="shared" si="4"/>
        <v>0</v>
      </c>
      <c r="M53" s="360">
        <f t="shared" si="4"/>
        <v>0</v>
      </c>
      <c r="N53" s="360">
        <f t="shared" si="4"/>
        <v>0</v>
      </c>
      <c r="O53" s="361">
        <f t="shared" si="4"/>
        <v>0</v>
      </c>
      <c r="P53" s="361">
        <f t="shared" si="4"/>
        <v>0</v>
      </c>
      <c r="Q53" s="360">
        <f t="shared" si="4"/>
        <v>0</v>
      </c>
      <c r="R53" s="366">
        <f t="shared" si="4"/>
        <v>0</v>
      </c>
      <c r="S53" s="300"/>
      <c r="T53" s="298"/>
      <c r="U53" s="360">
        <f t="shared" ref="U53:AH53" si="5">SUM(U22:U52)</f>
        <v>0</v>
      </c>
      <c r="V53" s="360">
        <f t="shared" si="5"/>
        <v>0</v>
      </c>
      <c r="W53" s="360">
        <f t="shared" si="5"/>
        <v>0</v>
      </c>
      <c r="X53" s="360">
        <f t="shared" si="5"/>
        <v>0</v>
      </c>
      <c r="Y53" s="360">
        <f t="shared" si="5"/>
        <v>0</v>
      </c>
      <c r="Z53" s="360">
        <f t="shared" si="5"/>
        <v>0</v>
      </c>
      <c r="AA53" s="360">
        <f t="shared" si="5"/>
        <v>0</v>
      </c>
      <c r="AB53" s="360">
        <f t="shared" si="5"/>
        <v>0</v>
      </c>
      <c r="AC53" s="360">
        <f t="shared" si="5"/>
        <v>0</v>
      </c>
      <c r="AD53" s="360">
        <f t="shared" si="5"/>
        <v>0</v>
      </c>
      <c r="AE53" s="360">
        <f t="shared" si="5"/>
        <v>0</v>
      </c>
      <c r="AF53" s="360">
        <f t="shared" si="5"/>
        <v>0</v>
      </c>
      <c r="AG53" s="360">
        <f t="shared" si="5"/>
        <v>0</v>
      </c>
      <c r="AH53" s="362">
        <f t="shared" si="5"/>
        <v>0</v>
      </c>
      <c r="AI53" s="370"/>
      <c r="AJ53" s="360">
        <f>SUM(AJ22:AJ52)</f>
        <v>0</v>
      </c>
      <c r="AK53" s="366">
        <f>SUM(AK22:AK52)</f>
        <v>0</v>
      </c>
      <c r="AL53" s="300"/>
    </row>
    <row r="54" spans="1:38" ht="12.75" customHeight="1" thickTop="1" x14ac:dyDescent="0.2">
      <c r="A54" s="40"/>
      <c r="B54" s="40"/>
      <c r="C54" s="40"/>
      <c r="D54" s="40"/>
      <c r="E54" s="40"/>
      <c r="F54" s="40"/>
      <c r="G54" s="41"/>
      <c r="H54" s="40"/>
      <c r="I54" s="42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</row>
    <row r="55" spans="1:38" ht="12.75" customHeight="1" x14ac:dyDescent="0.2">
      <c r="A55" s="188"/>
      <c r="B55" s="188"/>
      <c r="C55" s="188"/>
      <c r="D55" s="188"/>
      <c r="E55" s="188"/>
      <c r="F55" s="188"/>
      <c r="G55" s="285"/>
      <c r="H55" s="188"/>
      <c r="I55" s="169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</row>
    <row r="56" spans="1:38" ht="12.75" customHeight="1" x14ac:dyDescent="0.2">
      <c r="A56" s="22"/>
      <c r="B56" s="22"/>
      <c r="C56" s="22"/>
      <c r="D56" s="22"/>
      <c r="E56" s="22"/>
      <c r="F56" s="22"/>
      <c r="G56" s="527" t="str">
        <f>$G$10</f>
        <v>UNITED STEELWORKERS - LOCAL UNION</v>
      </c>
      <c r="H56" s="527"/>
      <c r="I56" s="527"/>
      <c r="J56" s="11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11" t="str">
        <f>$AA$10</f>
        <v>FINANCIAL SECRETARY'S CASH BOOK</v>
      </c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</row>
    <row r="57" spans="1:38" ht="12.75" customHeight="1" x14ac:dyDescent="0.2">
      <c r="A57" s="22"/>
      <c r="B57" s="137" t="str">
        <f>$B$11</f>
        <v>Month</v>
      </c>
      <c r="C57" s="73" t="str">
        <f>$C$11</f>
        <v>SEPTEMBER</v>
      </c>
      <c r="D57" s="137" t="str">
        <f>$D$11</f>
        <v>Year</v>
      </c>
      <c r="E57" s="44">
        <f>$E$11</f>
        <v>0</v>
      </c>
      <c r="F57" s="22"/>
      <c r="G57" s="31"/>
      <c r="H57" s="22"/>
      <c r="I57" s="5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137"/>
      <c r="AJ57" s="178" t="str">
        <f>$C$11</f>
        <v>SEPTEMBER</v>
      </c>
      <c r="AK57" s="44">
        <f>$E$11</f>
        <v>0</v>
      </c>
    </row>
    <row r="58" spans="1:38" ht="12.75" customHeight="1" x14ac:dyDescent="0.2">
      <c r="A58" s="22"/>
      <c r="B58" s="137" t="str">
        <f>$B$12</f>
        <v>Page No.</v>
      </c>
      <c r="C58" s="177">
        <f>C12+1</f>
        <v>2</v>
      </c>
      <c r="D58" s="110"/>
      <c r="E58" s="110"/>
      <c r="F58" s="22"/>
      <c r="G58" s="31"/>
      <c r="H58" s="22"/>
      <c r="I58" s="5" t="s">
        <v>53</v>
      </c>
      <c r="J58" s="22"/>
      <c r="K58" s="22"/>
      <c r="L58" s="5"/>
      <c r="M58" s="22"/>
      <c r="N58" s="22"/>
      <c r="O58" s="22"/>
      <c r="P58" s="33"/>
      <c r="Q58" s="22"/>
      <c r="R58" s="33"/>
      <c r="S58" s="22"/>
      <c r="T58" s="22"/>
      <c r="U58" s="22"/>
      <c r="V58" s="22"/>
      <c r="W58" s="22"/>
      <c r="X58" s="22"/>
      <c r="Y58" s="22"/>
      <c r="Z58" s="22"/>
      <c r="AA58" s="22"/>
      <c r="AB58" s="34" t="s">
        <v>54</v>
      </c>
      <c r="AC58" s="22"/>
      <c r="AD58" s="22"/>
      <c r="AE58" s="22"/>
      <c r="AF58" s="22"/>
      <c r="AG58" s="22"/>
      <c r="AH58" s="22"/>
      <c r="AI58" s="137" t="str">
        <f>$B$12</f>
        <v>Page No.</v>
      </c>
      <c r="AJ58" s="323">
        <f>AJ12+1</f>
        <v>2</v>
      </c>
      <c r="AK58" s="172"/>
      <c r="AL58" s="111"/>
    </row>
    <row r="59" spans="1:38" ht="12.75" customHeight="1" x14ac:dyDescent="0.2">
      <c r="A59" s="3"/>
      <c r="B59" s="3"/>
      <c r="C59" s="3"/>
      <c r="D59" s="3"/>
      <c r="E59" s="3"/>
      <c r="F59" s="3"/>
      <c r="G59" s="35"/>
      <c r="H59" s="3"/>
      <c r="I59" s="5"/>
      <c r="J59" s="3"/>
      <c r="K59" s="3"/>
      <c r="L59" s="22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22"/>
      <c r="AF59" s="3"/>
      <c r="AG59" s="3"/>
      <c r="AH59" s="3"/>
      <c r="AI59" s="3"/>
      <c r="AJ59" s="3"/>
      <c r="AK59" s="3" t="s">
        <v>237</v>
      </c>
      <c r="AL59" s="3"/>
    </row>
    <row r="60" spans="1:38" ht="12.75" customHeight="1" x14ac:dyDescent="0.2">
      <c r="A60" s="36"/>
      <c r="B60" s="36"/>
      <c r="C60" s="36"/>
      <c r="D60" s="36"/>
      <c r="E60" s="36"/>
      <c r="F60" s="36"/>
      <c r="G60" s="37"/>
      <c r="H60" s="36"/>
      <c r="I60" s="38"/>
      <c r="J60" s="36"/>
      <c r="K60" s="36"/>
      <c r="L60" s="38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8"/>
      <c r="AF60" s="36"/>
      <c r="AG60" s="36"/>
      <c r="AH60" s="36"/>
      <c r="AI60" s="36"/>
      <c r="AJ60" s="36"/>
      <c r="AK60" s="36"/>
      <c r="AL60" s="36"/>
    </row>
    <row r="61" spans="1:38" customFormat="1" ht="12.75" customHeight="1" x14ac:dyDescent="0.2">
      <c r="A61" s="1"/>
      <c r="B61" s="484" t="s">
        <v>55</v>
      </c>
      <c r="C61" s="473"/>
      <c r="D61" s="473"/>
      <c r="E61" s="473"/>
      <c r="F61" s="474"/>
      <c r="G61" s="21"/>
      <c r="H61" s="2" t="s">
        <v>56</v>
      </c>
      <c r="I61" s="95"/>
      <c r="J61" s="478" t="s">
        <v>255</v>
      </c>
      <c r="K61" s="474"/>
      <c r="L61" s="3"/>
      <c r="M61" s="3"/>
      <c r="N61" s="3"/>
      <c r="O61" s="5" t="s">
        <v>57</v>
      </c>
      <c r="P61" s="3"/>
      <c r="Q61" s="3"/>
      <c r="R61" s="1"/>
      <c r="S61" s="3"/>
      <c r="T61" s="1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13"/>
      <c r="AJ61" s="3"/>
      <c r="AK61" s="1"/>
      <c r="AL61" s="3"/>
    </row>
    <row r="62" spans="1:38" customFormat="1" ht="12.75" customHeight="1" x14ac:dyDescent="0.2">
      <c r="A62" s="1"/>
      <c r="B62" s="3"/>
      <c r="C62" s="3"/>
      <c r="D62" s="3"/>
      <c r="E62" s="188"/>
      <c r="F62" s="1"/>
      <c r="G62" s="21"/>
      <c r="H62" s="13"/>
      <c r="I62" s="96"/>
      <c r="J62" s="3"/>
      <c r="K62" s="1"/>
      <c r="L62" s="3"/>
      <c r="M62" s="3"/>
      <c r="N62" s="3"/>
      <c r="O62" s="3"/>
      <c r="P62" s="3"/>
      <c r="Q62" s="3"/>
      <c r="R62" s="1"/>
      <c r="S62" s="3"/>
      <c r="T62" s="1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13"/>
      <c r="AJ62" s="3"/>
      <c r="AK62" s="1"/>
      <c r="AL62" s="3"/>
    </row>
    <row r="63" spans="1:38" customFormat="1" ht="12.75" customHeight="1" thickBot="1" x14ac:dyDescent="0.25">
      <c r="A63" s="29"/>
      <c r="B63" s="26">
        <v>1</v>
      </c>
      <c r="C63" s="26">
        <v>2</v>
      </c>
      <c r="D63" s="26">
        <v>3</v>
      </c>
      <c r="E63" s="26">
        <v>4</v>
      </c>
      <c r="F63" s="28">
        <v>5</v>
      </c>
      <c r="G63" s="39">
        <v>6</v>
      </c>
      <c r="H63" s="28">
        <v>7</v>
      </c>
      <c r="I63" s="97">
        <v>8</v>
      </c>
      <c r="J63" s="26">
        <v>9</v>
      </c>
      <c r="K63" s="28">
        <v>10</v>
      </c>
      <c r="L63" s="26">
        <v>11</v>
      </c>
      <c r="M63" s="26" t="s">
        <v>1</v>
      </c>
      <c r="N63" s="26">
        <v>12</v>
      </c>
      <c r="O63" s="26">
        <v>13</v>
      </c>
      <c r="P63" s="26">
        <v>14</v>
      </c>
      <c r="Q63" s="26">
        <v>15</v>
      </c>
      <c r="R63" s="28" t="s">
        <v>2</v>
      </c>
      <c r="S63" s="25"/>
      <c r="T63" s="29"/>
      <c r="U63" s="26">
        <v>16</v>
      </c>
      <c r="V63" s="26">
        <v>17</v>
      </c>
      <c r="W63" s="26">
        <v>18</v>
      </c>
      <c r="X63" s="26">
        <v>19</v>
      </c>
      <c r="Y63" s="26">
        <v>20</v>
      </c>
      <c r="Z63" s="26" t="s">
        <v>3</v>
      </c>
      <c r="AA63" s="26">
        <v>21</v>
      </c>
      <c r="AB63" s="26">
        <v>22</v>
      </c>
      <c r="AC63" s="26">
        <v>23</v>
      </c>
      <c r="AD63" s="26">
        <v>24</v>
      </c>
      <c r="AE63" s="26">
        <v>25</v>
      </c>
      <c r="AF63" s="26">
        <v>26</v>
      </c>
      <c r="AG63" s="26">
        <v>27</v>
      </c>
      <c r="AH63" s="26">
        <v>28</v>
      </c>
      <c r="AI63" s="30">
        <v>29</v>
      </c>
      <c r="AJ63" s="26">
        <v>30</v>
      </c>
      <c r="AK63" s="28">
        <v>31</v>
      </c>
      <c r="AL63" s="25"/>
    </row>
    <row r="64" spans="1:38" s="4" customFormat="1" ht="12.75" customHeight="1" thickTop="1" x14ac:dyDescent="0.2">
      <c r="A64" s="1"/>
      <c r="B64" s="84" t="s">
        <v>4</v>
      </c>
      <c r="C64" s="98"/>
      <c r="D64" s="84" t="s">
        <v>5</v>
      </c>
      <c r="E64" s="185" t="s">
        <v>6</v>
      </c>
      <c r="F64" s="83" t="s">
        <v>7</v>
      </c>
      <c r="G64" s="160"/>
      <c r="H64" s="83"/>
      <c r="I64" s="100"/>
      <c r="J64" s="84"/>
      <c r="K64" s="83"/>
      <c r="L64" s="84" t="s">
        <v>237</v>
      </c>
      <c r="M64" s="84"/>
      <c r="N64" s="84" t="s">
        <v>235</v>
      </c>
      <c r="O64" s="101" t="s">
        <v>481</v>
      </c>
      <c r="P64" s="274"/>
      <c r="Q64" s="84" t="s">
        <v>391</v>
      </c>
      <c r="R64" s="83" t="s">
        <v>274</v>
      </c>
      <c r="S64" s="103"/>
      <c r="T64" s="67"/>
      <c r="U64" s="475" t="s">
        <v>256</v>
      </c>
      <c r="V64" s="476"/>
      <c r="W64" s="476"/>
      <c r="X64" s="476"/>
      <c r="Y64" s="477"/>
      <c r="Z64" s="84" t="s">
        <v>10</v>
      </c>
      <c r="AA64" s="84" t="s">
        <v>11</v>
      </c>
      <c r="AB64" s="84" t="s">
        <v>205</v>
      </c>
      <c r="AC64" s="84" t="s">
        <v>12</v>
      </c>
      <c r="AD64" s="84" t="s">
        <v>13</v>
      </c>
      <c r="AE64" s="84" t="s">
        <v>14</v>
      </c>
      <c r="AF64" s="84"/>
      <c r="AG64" s="84"/>
      <c r="AH64" s="101"/>
      <c r="AI64" s="102"/>
      <c r="AJ64" s="84" t="s">
        <v>15</v>
      </c>
      <c r="AK64" s="83" t="s">
        <v>7</v>
      </c>
      <c r="AL64" s="3"/>
    </row>
    <row r="65" spans="1:38" s="4" customFormat="1" ht="12.75" customHeight="1" x14ac:dyDescent="0.2">
      <c r="A65" s="1"/>
      <c r="B65" s="84" t="s">
        <v>8</v>
      </c>
      <c r="C65" s="84" t="s">
        <v>16</v>
      </c>
      <c r="D65" s="84" t="s">
        <v>17</v>
      </c>
      <c r="E65" s="186" t="s">
        <v>8</v>
      </c>
      <c r="F65" s="83" t="s">
        <v>18</v>
      </c>
      <c r="G65" s="160" t="s">
        <v>19</v>
      </c>
      <c r="H65" s="83" t="s">
        <v>20</v>
      </c>
      <c r="I65" s="100" t="s">
        <v>394</v>
      </c>
      <c r="J65" s="84" t="s">
        <v>21</v>
      </c>
      <c r="K65" s="83" t="s">
        <v>22</v>
      </c>
      <c r="L65" s="84" t="s">
        <v>392</v>
      </c>
      <c r="M65" s="84" t="s">
        <v>393</v>
      </c>
      <c r="N65" s="84" t="s">
        <v>262</v>
      </c>
      <c r="O65" s="101" t="s">
        <v>262</v>
      </c>
      <c r="P65" s="186" t="s">
        <v>23</v>
      </c>
      <c r="Q65" s="84" t="s">
        <v>8</v>
      </c>
      <c r="R65" s="83" t="s">
        <v>8</v>
      </c>
      <c r="S65" s="103"/>
      <c r="T65" s="67"/>
      <c r="U65" s="84" t="s">
        <v>25</v>
      </c>
      <c r="V65" s="84" t="s">
        <v>26</v>
      </c>
      <c r="W65" s="84" t="s">
        <v>27</v>
      </c>
      <c r="X65" s="84" t="s">
        <v>28</v>
      </c>
      <c r="Y65" s="84" t="s">
        <v>136</v>
      </c>
      <c r="Z65" s="84" t="s">
        <v>252</v>
      </c>
      <c r="AA65" s="84" t="s">
        <v>137</v>
      </c>
      <c r="AB65" s="84" t="s">
        <v>204</v>
      </c>
      <c r="AC65" s="84" t="s">
        <v>30</v>
      </c>
      <c r="AD65" s="84" t="s">
        <v>140</v>
      </c>
      <c r="AE65" s="84" t="s">
        <v>31</v>
      </c>
      <c r="AF65" s="84" t="s">
        <v>32</v>
      </c>
      <c r="AG65" s="84" t="s">
        <v>206</v>
      </c>
      <c r="AH65" s="101" t="s">
        <v>16</v>
      </c>
      <c r="AI65" s="99" t="s">
        <v>34</v>
      </c>
      <c r="AJ65" s="84" t="s">
        <v>35</v>
      </c>
      <c r="AK65" s="83" t="s">
        <v>18</v>
      </c>
      <c r="AL65" s="3"/>
    </row>
    <row r="66" spans="1:38" s="4" customFormat="1" ht="12.75" customHeight="1" thickBot="1" x14ac:dyDescent="0.25">
      <c r="A66" s="6"/>
      <c r="B66" s="85" t="s">
        <v>36</v>
      </c>
      <c r="C66" s="85" t="s">
        <v>37</v>
      </c>
      <c r="D66" s="85" t="s">
        <v>38</v>
      </c>
      <c r="E66" s="187" t="s">
        <v>39</v>
      </c>
      <c r="F66" s="104" t="s">
        <v>40</v>
      </c>
      <c r="G66" s="161"/>
      <c r="H66" s="104"/>
      <c r="I66" s="105" t="s">
        <v>41</v>
      </c>
      <c r="J66" s="85"/>
      <c r="K66" s="104"/>
      <c r="L66" s="85" t="s">
        <v>237</v>
      </c>
      <c r="M66" s="85"/>
      <c r="N66" s="85" t="s">
        <v>236</v>
      </c>
      <c r="O66" s="106" t="s">
        <v>236</v>
      </c>
      <c r="P66" s="275"/>
      <c r="Q66" s="276" t="s">
        <v>24</v>
      </c>
      <c r="R66" s="277" t="s">
        <v>24</v>
      </c>
      <c r="S66" s="108"/>
      <c r="T66" s="76"/>
      <c r="U66" s="85" t="s">
        <v>42</v>
      </c>
      <c r="V66" s="85" t="s">
        <v>43</v>
      </c>
      <c r="W66" s="85"/>
      <c r="X66" s="85" t="s">
        <v>44</v>
      </c>
      <c r="Y66" s="85" t="s">
        <v>30</v>
      </c>
      <c r="Z66" s="85" t="s">
        <v>30</v>
      </c>
      <c r="AA66" s="85" t="s">
        <v>138</v>
      </c>
      <c r="AB66" s="85" t="s">
        <v>15</v>
      </c>
      <c r="AC66" s="85" t="s">
        <v>139</v>
      </c>
      <c r="AD66" s="85" t="s">
        <v>141</v>
      </c>
      <c r="AE66" s="85" t="s">
        <v>47</v>
      </c>
      <c r="AF66" s="85" t="s">
        <v>48</v>
      </c>
      <c r="AG66" s="85" t="s">
        <v>15</v>
      </c>
      <c r="AH66" s="106" t="s">
        <v>30</v>
      </c>
      <c r="AI66" s="107"/>
      <c r="AJ66" s="85" t="s">
        <v>49</v>
      </c>
      <c r="AK66" s="104" t="s">
        <v>188</v>
      </c>
      <c r="AL66" s="7"/>
    </row>
    <row r="67" spans="1:38" s="297" customFormat="1" ht="12.75" customHeight="1" thickTop="1" x14ac:dyDescent="0.2">
      <c r="A67" s="292"/>
      <c r="B67" s="364">
        <f>B53</f>
        <v>0</v>
      </c>
      <c r="C67" s="364">
        <f>C53</f>
        <v>0</v>
      </c>
      <c r="D67" s="364">
        <f>D53</f>
        <v>0</v>
      </c>
      <c r="E67" s="378">
        <f>E53</f>
        <v>0</v>
      </c>
      <c r="F67" s="363">
        <f>F53</f>
        <v>0</v>
      </c>
      <c r="G67" s="132" t="str">
        <f>$C$11</f>
        <v>SEPTEMBER</v>
      </c>
      <c r="H67" s="293" t="s">
        <v>58</v>
      </c>
      <c r="I67" s="294"/>
      <c r="J67" s="379">
        <f t="shared" ref="J67:R67" si="6">J53</f>
        <v>0</v>
      </c>
      <c r="K67" s="380">
        <f t="shared" si="6"/>
        <v>0</v>
      </c>
      <c r="L67" s="364">
        <f t="shared" si="6"/>
        <v>0</v>
      </c>
      <c r="M67" s="364">
        <f t="shared" si="6"/>
        <v>0</v>
      </c>
      <c r="N67" s="364">
        <f t="shared" si="6"/>
        <v>0</v>
      </c>
      <c r="O67" s="378">
        <f t="shared" si="6"/>
        <v>0</v>
      </c>
      <c r="P67" s="378">
        <f t="shared" si="6"/>
        <v>0</v>
      </c>
      <c r="Q67" s="364">
        <f t="shared" si="6"/>
        <v>0</v>
      </c>
      <c r="R67" s="381">
        <f t="shared" si="6"/>
        <v>0</v>
      </c>
      <c r="S67" s="295"/>
      <c r="T67" s="292"/>
      <c r="U67" s="364">
        <f t="shared" ref="U67:AH67" si="7">U53</f>
        <v>0</v>
      </c>
      <c r="V67" s="364">
        <f t="shared" si="7"/>
        <v>0</v>
      </c>
      <c r="W67" s="364">
        <f t="shared" si="7"/>
        <v>0</v>
      </c>
      <c r="X67" s="364">
        <f t="shared" si="7"/>
        <v>0</v>
      </c>
      <c r="Y67" s="364">
        <f t="shared" si="7"/>
        <v>0</v>
      </c>
      <c r="Z67" s="364">
        <f t="shared" si="7"/>
        <v>0</v>
      </c>
      <c r="AA67" s="364">
        <f t="shared" si="7"/>
        <v>0</v>
      </c>
      <c r="AB67" s="364">
        <f t="shared" si="7"/>
        <v>0</v>
      </c>
      <c r="AC67" s="364">
        <f t="shared" si="7"/>
        <v>0</v>
      </c>
      <c r="AD67" s="364">
        <f t="shared" si="7"/>
        <v>0</v>
      </c>
      <c r="AE67" s="364">
        <f t="shared" si="7"/>
        <v>0</v>
      </c>
      <c r="AF67" s="364">
        <f t="shared" si="7"/>
        <v>0</v>
      </c>
      <c r="AG67" s="364">
        <f t="shared" si="7"/>
        <v>0</v>
      </c>
      <c r="AH67" s="364">
        <f t="shared" si="7"/>
        <v>0</v>
      </c>
      <c r="AI67" s="296"/>
      <c r="AJ67" s="364">
        <f>AJ53</f>
        <v>0</v>
      </c>
      <c r="AK67" s="382">
        <f>AK53</f>
        <v>0</v>
      </c>
      <c r="AL67" s="295"/>
    </row>
    <row r="68" spans="1:38" s="22" customFormat="1" ht="12.75" customHeight="1" x14ac:dyDescent="0.2">
      <c r="A68" s="8">
        <v>1</v>
      </c>
      <c r="B68" s="343"/>
      <c r="C68" s="343"/>
      <c r="D68" s="343"/>
      <c r="E68" s="343"/>
      <c r="F68" s="345"/>
      <c r="G68" s="438"/>
      <c r="H68" s="287"/>
      <c r="I68" s="439"/>
      <c r="J68" s="364">
        <f t="shared" ref="J68:J98" si="8">SUM(B68:F68)</f>
        <v>0</v>
      </c>
      <c r="K68" s="363">
        <f t="shared" ref="K68:K98" si="9">SUM(U68:AK68)-SUM(L68:R68)</f>
        <v>0</v>
      </c>
      <c r="L68" s="343"/>
      <c r="M68" s="343"/>
      <c r="N68" s="343"/>
      <c r="O68" s="367"/>
      <c r="P68" s="344"/>
      <c r="Q68" s="343"/>
      <c r="R68" s="345"/>
      <c r="S68" s="16" t="s">
        <v>59</v>
      </c>
      <c r="T68" s="8">
        <v>1</v>
      </c>
      <c r="U68" s="343"/>
      <c r="V68" s="343"/>
      <c r="W68" s="343"/>
      <c r="X68" s="343"/>
      <c r="Y68" s="343"/>
      <c r="Z68" s="343"/>
      <c r="AA68" s="343"/>
      <c r="AB68" s="343"/>
      <c r="AC68" s="343"/>
      <c r="AD68" s="343"/>
      <c r="AE68" s="343"/>
      <c r="AF68" s="343"/>
      <c r="AG68" s="343"/>
      <c r="AH68" s="367"/>
      <c r="AI68" s="287"/>
      <c r="AJ68" s="343"/>
      <c r="AK68" s="345"/>
      <c r="AL68" s="16" t="s">
        <v>59</v>
      </c>
    </row>
    <row r="69" spans="1:38" s="22" customFormat="1" ht="12.75" customHeight="1" x14ac:dyDescent="0.2">
      <c r="A69" s="8">
        <v>2</v>
      </c>
      <c r="B69" s="343"/>
      <c r="C69" s="343"/>
      <c r="D69" s="343"/>
      <c r="E69" s="343"/>
      <c r="F69" s="345"/>
      <c r="G69" s="438"/>
      <c r="H69" s="287"/>
      <c r="I69" s="439"/>
      <c r="J69" s="364">
        <f t="shared" si="8"/>
        <v>0</v>
      </c>
      <c r="K69" s="363">
        <f t="shared" si="9"/>
        <v>0</v>
      </c>
      <c r="L69" s="343"/>
      <c r="M69" s="343"/>
      <c r="N69" s="343"/>
      <c r="O69" s="367"/>
      <c r="P69" s="344"/>
      <c r="Q69" s="343"/>
      <c r="R69" s="345"/>
      <c r="S69" s="16" t="s">
        <v>60</v>
      </c>
      <c r="T69" s="8">
        <v>2</v>
      </c>
      <c r="U69" s="343"/>
      <c r="V69" s="343"/>
      <c r="W69" s="343"/>
      <c r="X69" s="343"/>
      <c r="Y69" s="343"/>
      <c r="Z69" s="343"/>
      <c r="AA69" s="343"/>
      <c r="AB69" s="343"/>
      <c r="AC69" s="343"/>
      <c r="AD69" s="343"/>
      <c r="AE69" s="343"/>
      <c r="AF69" s="343"/>
      <c r="AG69" s="343"/>
      <c r="AH69" s="367"/>
      <c r="AI69" s="287"/>
      <c r="AJ69" s="343"/>
      <c r="AK69" s="345"/>
      <c r="AL69" s="16" t="s">
        <v>60</v>
      </c>
    </row>
    <row r="70" spans="1:38" s="22" customFormat="1" ht="12.75" customHeight="1" x14ac:dyDescent="0.2">
      <c r="A70" s="8">
        <v>3</v>
      </c>
      <c r="B70" s="343"/>
      <c r="C70" s="343"/>
      <c r="D70" s="343"/>
      <c r="E70" s="343"/>
      <c r="F70" s="345"/>
      <c r="G70" s="438"/>
      <c r="H70" s="287"/>
      <c r="I70" s="439"/>
      <c r="J70" s="364">
        <f t="shared" si="8"/>
        <v>0</v>
      </c>
      <c r="K70" s="363">
        <f t="shared" si="9"/>
        <v>0</v>
      </c>
      <c r="L70" s="343"/>
      <c r="M70" s="343"/>
      <c r="N70" s="343"/>
      <c r="O70" s="367"/>
      <c r="P70" s="344"/>
      <c r="Q70" s="343"/>
      <c r="R70" s="345"/>
      <c r="S70" s="16" t="s">
        <v>61</v>
      </c>
      <c r="T70" s="8">
        <v>3</v>
      </c>
      <c r="U70" s="343"/>
      <c r="V70" s="343"/>
      <c r="W70" s="343"/>
      <c r="X70" s="343"/>
      <c r="Y70" s="343"/>
      <c r="Z70" s="343"/>
      <c r="AA70" s="343"/>
      <c r="AB70" s="343"/>
      <c r="AC70" s="343"/>
      <c r="AD70" s="343"/>
      <c r="AE70" s="343"/>
      <c r="AF70" s="343"/>
      <c r="AG70" s="343"/>
      <c r="AH70" s="367"/>
      <c r="AI70" s="287"/>
      <c r="AJ70" s="343"/>
      <c r="AK70" s="345"/>
      <c r="AL70" s="16" t="s">
        <v>61</v>
      </c>
    </row>
    <row r="71" spans="1:38" s="22" customFormat="1" ht="12.75" customHeight="1" x14ac:dyDescent="0.2">
      <c r="A71" s="8">
        <v>4</v>
      </c>
      <c r="B71" s="343"/>
      <c r="C71" s="343"/>
      <c r="D71" s="343"/>
      <c r="E71" s="343"/>
      <c r="F71" s="345"/>
      <c r="G71" s="438"/>
      <c r="H71" s="287"/>
      <c r="I71" s="439"/>
      <c r="J71" s="364">
        <f t="shared" si="8"/>
        <v>0</v>
      </c>
      <c r="K71" s="363">
        <f t="shared" si="9"/>
        <v>0</v>
      </c>
      <c r="L71" s="343"/>
      <c r="M71" s="343"/>
      <c r="N71" s="343"/>
      <c r="O71" s="367"/>
      <c r="P71" s="344"/>
      <c r="Q71" s="343"/>
      <c r="R71" s="345"/>
      <c r="S71" s="16" t="s">
        <v>62</v>
      </c>
      <c r="T71" s="8">
        <v>4</v>
      </c>
      <c r="U71" s="343"/>
      <c r="V71" s="343"/>
      <c r="W71" s="343"/>
      <c r="X71" s="343"/>
      <c r="Y71" s="343"/>
      <c r="Z71" s="343"/>
      <c r="AA71" s="343"/>
      <c r="AB71" s="343"/>
      <c r="AC71" s="343"/>
      <c r="AD71" s="343"/>
      <c r="AE71" s="343"/>
      <c r="AF71" s="343"/>
      <c r="AG71" s="343"/>
      <c r="AH71" s="367"/>
      <c r="AI71" s="287"/>
      <c r="AJ71" s="343"/>
      <c r="AK71" s="345"/>
      <c r="AL71" s="16" t="s">
        <v>62</v>
      </c>
    </row>
    <row r="72" spans="1:38" s="22" customFormat="1" ht="12.75" customHeight="1" x14ac:dyDescent="0.2">
      <c r="A72" s="8">
        <v>5</v>
      </c>
      <c r="B72" s="343"/>
      <c r="C72" s="343"/>
      <c r="D72" s="343"/>
      <c r="E72" s="343"/>
      <c r="F72" s="345"/>
      <c r="G72" s="440"/>
      <c r="H72" s="287"/>
      <c r="I72" s="439"/>
      <c r="J72" s="364">
        <f t="shared" si="8"/>
        <v>0</v>
      </c>
      <c r="K72" s="363">
        <f t="shared" si="9"/>
        <v>0</v>
      </c>
      <c r="L72" s="343"/>
      <c r="M72" s="343"/>
      <c r="N72" s="343"/>
      <c r="O72" s="367"/>
      <c r="P72" s="344"/>
      <c r="Q72" s="343"/>
      <c r="R72" s="345"/>
      <c r="S72" s="16" t="s">
        <v>63</v>
      </c>
      <c r="T72" s="8">
        <v>5</v>
      </c>
      <c r="U72" s="343"/>
      <c r="V72" s="343"/>
      <c r="W72" s="343"/>
      <c r="X72" s="343"/>
      <c r="Y72" s="343"/>
      <c r="Z72" s="343"/>
      <c r="AA72" s="343"/>
      <c r="AB72" s="343"/>
      <c r="AC72" s="343"/>
      <c r="AD72" s="343"/>
      <c r="AE72" s="343"/>
      <c r="AF72" s="343"/>
      <c r="AG72" s="343"/>
      <c r="AH72" s="367"/>
      <c r="AI72" s="287"/>
      <c r="AJ72" s="343"/>
      <c r="AK72" s="345"/>
      <c r="AL72" s="16" t="s">
        <v>63</v>
      </c>
    </row>
    <row r="73" spans="1:38" s="22" customFormat="1" ht="12.75" customHeight="1" x14ac:dyDescent="0.2">
      <c r="A73" s="17">
        <v>6</v>
      </c>
      <c r="B73" s="346"/>
      <c r="C73" s="346"/>
      <c r="D73" s="346"/>
      <c r="E73" s="346"/>
      <c r="F73" s="348"/>
      <c r="G73" s="438"/>
      <c r="H73" s="288"/>
      <c r="I73" s="441"/>
      <c r="J73" s="364">
        <f t="shared" si="8"/>
        <v>0</v>
      </c>
      <c r="K73" s="363">
        <f t="shared" si="9"/>
        <v>0</v>
      </c>
      <c r="L73" s="346"/>
      <c r="M73" s="346"/>
      <c r="N73" s="346"/>
      <c r="O73" s="368"/>
      <c r="P73" s="347"/>
      <c r="Q73" s="346"/>
      <c r="R73" s="348"/>
      <c r="S73" s="18" t="s">
        <v>64</v>
      </c>
      <c r="T73" s="17">
        <v>6</v>
      </c>
      <c r="U73" s="346"/>
      <c r="V73" s="346"/>
      <c r="W73" s="346"/>
      <c r="X73" s="346"/>
      <c r="Y73" s="346"/>
      <c r="Z73" s="346"/>
      <c r="AA73" s="346"/>
      <c r="AB73" s="346"/>
      <c r="AC73" s="346"/>
      <c r="AD73" s="346"/>
      <c r="AE73" s="346"/>
      <c r="AF73" s="346"/>
      <c r="AG73" s="346"/>
      <c r="AH73" s="368"/>
      <c r="AI73" s="288"/>
      <c r="AJ73" s="346"/>
      <c r="AK73" s="348"/>
      <c r="AL73" s="18" t="s">
        <v>64</v>
      </c>
    </row>
    <row r="74" spans="1:38" s="22" customFormat="1" ht="12.75" customHeight="1" x14ac:dyDescent="0.2">
      <c r="A74" s="8">
        <v>7</v>
      </c>
      <c r="B74" s="343"/>
      <c r="C74" s="343"/>
      <c r="D74" s="343"/>
      <c r="E74" s="343"/>
      <c r="F74" s="345"/>
      <c r="G74" s="438"/>
      <c r="H74" s="287"/>
      <c r="I74" s="439"/>
      <c r="J74" s="364">
        <f t="shared" si="8"/>
        <v>0</v>
      </c>
      <c r="K74" s="363">
        <f t="shared" si="9"/>
        <v>0</v>
      </c>
      <c r="L74" s="343"/>
      <c r="M74" s="343"/>
      <c r="N74" s="343"/>
      <c r="O74" s="367"/>
      <c r="P74" s="344"/>
      <c r="Q74" s="343"/>
      <c r="R74" s="345"/>
      <c r="S74" s="16" t="s">
        <v>65</v>
      </c>
      <c r="T74" s="8">
        <v>7</v>
      </c>
      <c r="U74" s="343"/>
      <c r="V74" s="343"/>
      <c r="W74" s="343"/>
      <c r="X74" s="343"/>
      <c r="Y74" s="343"/>
      <c r="Z74" s="343"/>
      <c r="AA74" s="343"/>
      <c r="AB74" s="343"/>
      <c r="AC74" s="343"/>
      <c r="AD74" s="343"/>
      <c r="AE74" s="343"/>
      <c r="AF74" s="343"/>
      <c r="AG74" s="343"/>
      <c r="AH74" s="367"/>
      <c r="AI74" s="287"/>
      <c r="AJ74" s="343"/>
      <c r="AK74" s="345"/>
      <c r="AL74" s="16" t="s">
        <v>65</v>
      </c>
    </row>
    <row r="75" spans="1:38" s="22" customFormat="1" ht="12.75" customHeight="1" x14ac:dyDescent="0.2">
      <c r="A75" s="8">
        <v>8</v>
      </c>
      <c r="B75" s="343"/>
      <c r="C75" s="343"/>
      <c r="D75" s="343"/>
      <c r="E75" s="343"/>
      <c r="F75" s="345"/>
      <c r="G75" s="438"/>
      <c r="H75" s="287"/>
      <c r="I75" s="439"/>
      <c r="J75" s="364">
        <f t="shared" si="8"/>
        <v>0</v>
      </c>
      <c r="K75" s="363">
        <f t="shared" si="9"/>
        <v>0</v>
      </c>
      <c r="L75" s="343"/>
      <c r="M75" s="343"/>
      <c r="N75" s="343"/>
      <c r="O75" s="367"/>
      <c r="P75" s="344"/>
      <c r="Q75" s="343"/>
      <c r="R75" s="345"/>
      <c r="S75" s="16" t="s">
        <v>66</v>
      </c>
      <c r="T75" s="8">
        <v>8</v>
      </c>
      <c r="U75" s="343"/>
      <c r="V75" s="343"/>
      <c r="W75" s="343"/>
      <c r="X75" s="343"/>
      <c r="Y75" s="343"/>
      <c r="Z75" s="343"/>
      <c r="AA75" s="343"/>
      <c r="AB75" s="343"/>
      <c r="AC75" s="343"/>
      <c r="AD75" s="343"/>
      <c r="AE75" s="343"/>
      <c r="AF75" s="343"/>
      <c r="AG75" s="343"/>
      <c r="AH75" s="367"/>
      <c r="AI75" s="287"/>
      <c r="AJ75" s="343"/>
      <c r="AK75" s="345"/>
      <c r="AL75" s="16" t="s">
        <v>66</v>
      </c>
    </row>
    <row r="76" spans="1:38" s="22" customFormat="1" ht="12.75" customHeight="1" x14ac:dyDescent="0.2">
      <c r="A76" s="8">
        <v>9</v>
      </c>
      <c r="B76" s="343"/>
      <c r="C76" s="343"/>
      <c r="D76" s="343"/>
      <c r="E76" s="343"/>
      <c r="F76" s="345"/>
      <c r="G76" s="438"/>
      <c r="H76" s="287"/>
      <c r="I76" s="439"/>
      <c r="J76" s="364">
        <f t="shared" si="8"/>
        <v>0</v>
      </c>
      <c r="K76" s="363">
        <f t="shared" si="9"/>
        <v>0</v>
      </c>
      <c r="L76" s="343"/>
      <c r="M76" s="343"/>
      <c r="N76" s="343"/>
      <c r="O76" s="367"/>
      <c r="P76" s="344"/>
      <c r="Q76" s="343"/>
      <c r="R76" s="345"/>
      <c r="S76" s="16" t="s">
        <v>67</v>
      </c>
      <c r="T76" s="8">
        <v>9</v>
      </c>
      <c r="U76" s="343"/>
      <c r="V76" s="343"/>
      <c r="W76" s="343"/>
      <c r="X76" s="343"/>
      <c r="Y76" s="343"/>
      <c r="Z76" s="343"/>
      <c r="AA76" s="343"/>
      <c r="AB76" s="343"/>
      <c r="AC76" s="343"/>
      <c r="AD76" s="343"/>
      <c r="AE76" s="343"/>
      <c r="AF76" s="343"/>
      <c r="AG76" s="343"/>
      <c r="AH76" s="367"/>
      <c r="AI76" s="287"/>
      <c r="AJ76" s="343"/>
      <c r="AK76" s="345"/>
      <c r="AL76" s="16" t="s">
        <v>67</v>
      </c>
    </row>
    <row r="77" spans="1:38" s="22" customFormat="1" ht="12.75" customHeight="1" x14ac:dyDescent="0.2">
      <c r="A77" s="8">
        <v>10</v>
      </c>
      <c r="B77" s="343"/>
      <c r="C77" s="343"/>
      <c r="D77" s="343"/>
      <c r="E77" s="343"/>
      <c r="F77" s="345"/>
      <c r="G77" s="438"/>
      <c r="H77" s="287"/>
      <c r="I77" s="439"/>
      <c r="J77" s="364">
        <f t="shared" si="8"/>
        <v>0</v>
      </c>
      <c r="K77" s="363">
        <f t="shared" si="9"/>
        <v>0</v>
      </c>
      <c r="L77" s="343"/>
      <c r="M77" s="343"/>
      <c r="N77" s="343"/>
      <c r="O77" s="367"/>
      <c r="P77" s="344"/>
      <c r="Q77" s="343"/>
      <c r="R77" s="345"/>
      <c r="S77" s="16" t="s">
        <v>68</v>
      </c>
      <c r="T77" s="8">
        <v>10</v>
      </c>
      <c r="U77" s="343"/>
      <c r="V77" s="343"/>
      <c r="W77" s="343"/>
      <c r="X77" s="343"/>
      <c r="Y77" s="343"/>
      <c r="Z77" s="343"/>
      <c r="AA77" s="343"/>
      <c r="AB77" s="343"/>
      <c r="AC77" s="343"/>
      <c r="AD77" s="343"/>
      <c r="AE77" s="343"/>
      <c r="AF77" s="343"/>
      <c r="AG77" s="343"/>
      <c r="AH77" s="367"/>
      <c r="AI77" s="287"/>
      <c r="AJ77" s="343"/>
      <c r="AK77" s="345"/>
      <c r="AL77" s="16" t="s">
        <v>68</v>
      </c>
    </row>
    <row r="78" spans="1:38" s="22" customFormat="1" ht="12.75" customHeight="1" x14ac:dyDescent="0.2">
      <c r="A78" s="8">
        <v>11</v>
      </c>
      <c r="B78" s="343"/>
      <c r="C78" s="343"/>
      <c r="D78" s="343"/>
      <c r="E78" s="343"/>
      <c r="F78" s="345"/>
      <c r="G78" s="438"/>
      <c r="H78" s="287"/>
      <c r="I78" s="439"/>
      <c r="J78" s="364">
        <f t="shared" si="8"/>
        <v>0</v>
      </c>
      <c r="K78" s="363">
        <f t="shared" si="9"/>
        <v>0</v>
      </c>
      <c r="L78" s="343"/>
      <c r="M78" s="343"/>
      <c r="N78" s="343"/>
      <c r="O78" s="367"/>
      <c r="P78" s="344"/>
      <c r="Q78" s="343"/>
      <c r="R78" s="345"/>
      <c r="S78" s="16" t="s">
        <v>69</v>
      </c>
      <c r="T78" s="8">
        <v>11</v>
      </c>
      <c r="U78" s="343"/>
      <c r="V78" s="343"/>
      <c r="W78" s="343"/>
      <c r="X78" s="343"/>
      <c r="Y78" s="343"/>
      <c r="Z78" s="343"/>
      <c r="AA78" s="343"/>
      <c r="AB78" s="343"/>
      <c r="AC78" s="343"/>
      <c r="AD78" s="343"/>
      <c r="AE78" s="343"/>
      <c r="AF78" s="343"/>
      <c r="AG78" s="343"/>
      <c r="AH78" s="367"/>
      <c r="AI78" s="287"/>
      <c r="AJ78" s="343"/>
      <c r="AK78" s="345"/>
      <c r="AL78" s="16" t="s">
        <v>69</v>
      </c>
    </row>
    <row r="79" spans="1:38" s="22" customFormat="1" ht="12.75" customHeight="1" x14ac:dyDescent="0.2">
      <c r="A79" s="8">
        <v>12</v>
      </c>
      <c r="B79" s="343"/>
      <c r="C79" s="343"/>
      <c r="D79" s="343"/>
      <c r="E79" s="343"/>
      <c r="F79" s="345"/>
      <c r="G79" s="438"/>
      <c r="H79" s="287"/>
      <c r="I79" s="439"/>
      <c r="J79" s="364">
        <f t="shared" si="8"/>
        <v>0</v>
      </c>
      <c r="K79" s="363">
        <f t="shared" si="9"/>
        <v>0</v>
      </c>
      <c r="L79" s="343"/>
      <c r="M79" s="343"/>
      <c r="N79" s="343"/>
      <c r="O79" s="367"/>
      <c r="P79" s="344"/>
      <c r="Q79" s="343"/>
      <c r="R79" s="345"/>
      <c r="S79" s="16" t="s">
        <v>70</v>
      </c>
      <c r="T79" s="8">
        <v>12</v>
      </c>
      <c r="U79" s="343"/>
      <c r="V79" s="343"/>
      <c r="W79" s="343"/>
      <c r="X79" s="343"/>
      <c r="Y79" s="343"/>
      <c r="Z79" s="343"/>
      <c r="AA79" s="343"/>
      <c r="AB79" s="343"/>
      <c r="AC79" s="343"/>
      <c r="AD79" s="343"/>
      <c r="AE79" s="343"/>
      <c r="AF79" s="343"/>
      <c r="AG79" s="343"/>
      <c r="AH79" s="367"/>
      <c r="AI79" s="287"/>
      <c r="AJ79" s="343"/>
      <c r="AK79" s="345"/>
      <c r="AL79" s="16" t="s">
        <v>70</v>
      </c>
    </row>
    <row r="80" spans="1:38" s="22" customFormat="1" ht="12.75" customHeight="1" x14ac:dyDescent="0.2">
      <c r="A80" s="8">
        <v>13</v>
      </c>
      <c r="B80" s="343"/>
      <c r="C80" s="343"/>
      <c r="D80" s="343"/>
      <c r="E80" s="343"/>
      <c r="F80" s="345"/>
      <c r="G80" s="438"/>
      <c r="H80" s="287"/>
      <c r="I80" s="439"/>
      <c r="J80" s="364">
        <f t="shared" si="8"/>
        <v>0</v>
      </c>
      <c r="K80" s="363">
        <f t="shared" si="9"/>
        <v>0</v>
      </c>
      <c r="L80" s="343"/>
      <c r="M80" s="343"/>
      <c r="N80" s="343"/>
      <c r="O80" s="367"/>
      <c r="P80" s="344"/>
      <c r="Q80" s="343"/>
      <c r="R80" s="345"/>
      <c r="S80" s="16" t="s">
        <v>71</v>
      </c>
      <c r="T80" s="8">
        <v>13</v>
      </c>
      <c r="U80" s="343"/>
      <c r="V80" s="343"/>
      <c r="W80" s="343"/>
      <c r="X80" s="343"/>
      <c r="Y80" s="343"/>
      <c r="Z80" s="343"/>
      <c r="AA80" s="343"/>
      <c r="AB80" s="343"/>
      <c r="AC80" s="343"/>
      <c r="AD80" s="343"/>
      <c r="AE80" s="343"/>
      <c r="AF80" s="343"/>
      <c r="AG80" s="343"/>
      <c r="AH80" s="367"/>
      <c r="AI80" s="287"/>
      <c r="AJ80" s="343"/>
      <c r="AK80" s="345"/>
      <c r="AL80" s="16" t="s">
        <v>71</v>
      </c>
    </row>
    <row r="81" spans="1:38" s="22" customFormat="1" ht="12.75" customHeight="1" x14ac:dyDescent="0.2">
      <c r="A81" s="8">
        <v>14</v>
      </c>
      <c r="B81" s="343"/>
      <c r="C81" s="343"/>
      <c r="D81" s="343"/>
      <c r="E81" s="343"/>
      <c r="F81" s="345"/>
      <c r="G81" s="438"/>
      <c r="H81" s="287"/>
      <c r="I81" s="439"/>
      <c r="J81" s="364">
        <f t="shared" si="8"/>
        <v>0</v>
      </c>
      <c r="K81" s="363">
        <f t="shared" si="9"/>
        <v>0</v>
      </c>
      <c r="L81" s="343"/>
      <c r="M81" s="343"/>
      <c r="N81" s="343"/>
      <c r="O81" s="367"/>
      <c r="P81" s="344"/>
      <c r="Q81" s="343"/>
      <c r="R81" s="345"/>
      <c r="S81" s="16" t="s">
        <v>72</v>
      </c>
      <c r="T81" s="8">
        <v>14</v>
      </c>
      <c r="U81" s="343"/>
      <c r="V81" s="343"/>
      <c r="W81" s="343"/>
      <c r="X81" s="343"/>
      <c r="Y81" s="343"/>
      <c r="Z81" s="343"/>
      <c r="AA81" s="343"/>
      <c r="AB81" s="343"/>
      <c r="AC81" s="343"/>
      <c r="AD81" s="343"/>
      <c r="AE81" s="343"/>
      <c r="AF81" s="343"/>
      <c r="AG81" s="343"/>
      <c r="AH81" s="367"/>
      <c r="AI81" s="287"/>
      <c r="AJ81" s="343"/>
      <c r="AK81" s="345"/>
      <c r="AL81" s="16" t="s">
        <v>72</v>
      </c>
    </row>
    <row r="82" spans="1:38" s="22" customFormat="1" ht="12.75" customHeight="1" x14ac:dyDescent="0.2">
      <c r="A82" s="8">
        <v>15</v>
      </c>
      <c r="B82" s="343"/>
      <c r="C82" s="343"/>
      <c r="D82" s="343"/>
      <c r="E82" s="343"/>
      <c r="F82" s="345"/>
      <c r="G82" s="438"/>
      <c r="H82" s="287"/>
      <c r="I82" s="439"/>
      <c r="J82" s="364">
        <f t="shared" si="8"/>
        <v>0</v>
      </c>
      <c r="K82" s="363">
        <f t="shared" si="9"/>
        <v>0</v>
      </c>
      <c r="L82" s="343"/>
      <c r="M82" s="343"/>
      <c r="N82" s="343"/>
      <c r="O82" s="367"/>
      <c r="P82" s="344"/>
      <c r="Q82" s="343"/>
      <c r="R82" s="345"/>
      <c r="S82" s="16" t="s">
        <v>73</v>
      </c>
      <c r="T82" s="8">
        <v>15</v>
      </c>
      <c r="U82" s="343"/>
      <c r="V82" s="343"/>
      <c r="W82" s="343"/>
      <c r="X82" s="343"/>
      <c r="Y82" s="343"/>
      <c r="Z82" s="343"/>
      <c r="AA82" s="343"/>
      <c r="AB82" s="343"/>
      <c r="AC82" s="343"/>
      <c r="AD82" s="343"/>
      <c r="AE82" s="343"/>
      <c r="AF82" s="343"/>
      <c r="AG82" s="343"/>
      <c r="AH82" s="367"/>
      <c r="AI82" s="287"/>
      <c r="AJ82" s="343"/>
      <c r="AK82" s="345"/>
      <c r="AL82" s="16" t="s">
        <v>73</v>
      </c>
    </row>
    <row r="83" spans="1:38" s="22" customFormat="1" ht="12.75" customHeight="1" x14ac:dyDescent="0.2">
      <c r="A83" s="8">
        <v>16</v>
      </c>
      <c r="B83" s="343"/>
      <c r="C83" s="343"/>
      <c r="D83" s="343"/>
      <c r="E83" s="343"/>
      <c r="F83" s="345"/>
      <c r="G83" s="438"/>
      <c r="H83" s="287"/>
      <c r="I83" s="439"/>
      <c r="J83" s="364">
        <f t="shared" si="8"/>
        <v>0</v>
      </c>
      <c r="K83" s="363">
        <f t="shared" si="9"/>
        <v>0</v>
      </c>
      <c r="L83" s="343"/>
      <c r="M83" s="343"/>
      <c r="N83" s="343"/>
      <c r="O83" s="367"/>
      <c r="P83" s="344"/>
      <c r="Q83" s="343"/>
      <c r="R83" s="345"/>
      <c r="S83" s="16" t="s">
        <v>74</v>
      </c>
      <c r="T83" s="8">
        <v>16</v>
      </c>
      <c r="U83" s="343"/>
      <c r="V83" s="343"/>
      <c r="W83" s="343"/>
      <c r="X83" s="343"/>
      <c r="Y83" s="343"/>
      <c r="Z83" s="343"/>
      <c r="AA83" s="343"/>
      <c r="AB83" s="343"/>
      <c r="AC83" s="343"/>
      <c r="AD83" s="343"/>
      <c r="AE83" s="343"/>
      <c r="AF83" s="343"/>
      <c r="AG83" s="343"/>
      <c r="AH83" s="367"/>
      <c r="AI83" s="287"/>
      <c r="AJ83" s="343"/>
      <c r="AK83" s="345"/>
      <c r="AL83" s="16" t="s">
        <v>74</v>
      </c>
    </row>
    <row r="84" spans="1:38" s="22" customFormat="1" ht="12.75" customHeight="1" x14ac:dyDescent="0.2">
      <c r="A84" s="8">
        <v>17</v>
      </c>
      <c r="B84" s="343"/>
      <c r="C84" s="343"/>
      <c r="D84" s="343"/>
      <c r="E84" s="343"/>
      <c r="F84" s="345"/>
      <c r="G84" s="438"/>
      <c r="H84" s="287"/>
      <c r="I84" s="439"/>
      <c r="J84" s="364">
        <f t="shared" si="8"/>
        <v>0</v>
      </c>
      <c r="K84" s="363">
        <f t="shared" si="9"/>
        <v>0</v>
      </c>
      <c r="L84" s="343"/>
      <c r="M84" s="343"/>
      <c r="N84" s="343"/>
      <c r="O84" s="367"/>
      <c r="P84" s="344"/>
      <c r="Q84" s="343"/>
      <c r="R84" s="345"/>
      <c r="S84" s="16" t="s">
        <v>75</v>
      </c>
      <c r="T84" s="8">
        <v>17</v>
      </c>
      <c r="U84" s="343"/>
      <c r="V84" s="343"/>
      <c r="W84" s="343"/>
      <c r="X84" s="343"/>
      <c r="Y84" s="343"/>
      <c r="Z84" s="343"/>
      <c r="AA84" s="343"/>
      <c r="AB84" s="343"/>
      <c r="AC84" s="343"/>
      <c r="AD84" s="343"/>
      <c r="AE84" s="343"/>
      <c r="AF84" s="343"/>
      <c r="AG84" s="343"/>
      <c r="AH84" s="367"/>
      <c r="AI84" s="287"/>
      <c r="AJ84" s="343"/>
      <c r="AK84" s="345"/>
      <c r="AL84" s="16" t="s">
        <v>75</v>
      </c>
    </row>
    <row r="85" spans="1:38" s="22" customFormat="1" ht="12.75" customHeight="1" x14ac:dyDescent="0.2">
      <c r="A85" s="8">
        <v>18</v>
      </c>
      <c r="B85" s="343"/>
      <c r="C85" s="343"/>
      <c r="D85" s="343"/>
      <c r="E85" s="343"/>
      <c r="F85" s="345"/>
      <c r="G85" s="438"/>
      <c r="H85" s="287"/>
      <c r="I85" s="439"/>
      <c r="J85" s="364">
        <f t="shared" si="8"/>
        <v>0</v>
      </c>
      <c r="K85" s="363">
        <f t="shared" si="9"/>
        <v>0</v>
      </c>
      <c r="L85" s="343"/>
      <c r="M85" s="343"/>
      <c r="N85" s="343"/>
      <c r="O85" s="367"/>
      <c r="P85" s="344"/>
      <c r="Q85" s="343"/>
      <c r="R85" s="345"/>
      <c r="S85" s="16" t="s">
        <v>76</v>
      </c>
      <c r="T85" s="8">
        <v>18</v>
      </c>
      <c r="U85" s="343"/>
      <c r="V85" s="343"/>
      <c r="W85" s="343"/>
      <c r="X85" s="343"/>
      <c r="Y85" s="343"/>
      <c r="Z85" s="343"/>
      <c r="AA85" s="343"/>
      <c r="AB85" s="343"/>
      <c r="AC85" s="343"/>
      <c r="AD85" s="343"/>
      <c r="AE85" s="343"/>
      <c r="AF85" s="343"/>
      <c r="AG85" s="343"/>
      <c r="AH85" s="367"/>
      <c r="AI85" s="287"/>
      <c r="AJ85" s="343"/>
      <c r="AK85" s="345"/>
      <c r="AL85" s="16" t="s">
        <v>76</v>
      </c>
    </row>
    <row r="86" spans="1:38" s="22" customFormat="1" ht="12.75" customHeight="1" x14ac:dyDescent="0.2">
      <c r="A86" s="8">
        <v>19</v>
      </c>
      <c r="B86" s="343"/>
      <c r="C86" s="343"/>
      <c r="D86" s="343"/>
      <c r="E86" s="343"/>
      <c r="F86" s="345"/>
      <c r="G86" s="438"/>
      <c r="H86" s="287"/>
      <c r="I86" s="439"/>
      <c r="J86" s="364">
        <f t="shared" si="8"/>
        <v>0</v>
      </c>
      <c r="K86" s="363">
        <f t="shared" si="9"/>
        <v>0</v>
      </c>
      <c r="L86" s="343"/>
      <c r="M86" s="343"/>
      <c r="N86" s="343"/>
      <c r="O86" s="367"/>
      <c r="P86" s="344"/>
      <c r="Q86" s="343"/>
      <c r="R86" s="345"/>
      <c r="S86" s="16" t="s">
        <v>77</v>
      </c>
      <c r="T86" s="8">
        <v>19</v>
      </c>
      <c r="U86" s="343"/>
      <c r="V86" s="343"/>
      <c r="W86" s="343"/>
      <c r="X86" s="343"/>
      <c r="Y86" s="343"/>
      <c r="Z86" s="343"/>
      <c r="AA86" s="343"/>
      <c r="AB86" s="343"/>
      <c r="AC86" s="343"/>
      <c r="AD86" s="343"/>
      <c r="AE86" s="343"/>
      <c r="AF86" s="343"/>
      <c r="AG86" s="343"/>
      <c r="AH86" s="367"/>
      <c r="AI86" s="287"/>
      <c r="AJ86" s="343"/>
      <c r="AK86" s="345"/>
      <c r="AL86" s="16" t="s">
        <v>77</v>
      </c>
    </row>
    <row r="87" spans="1:38" s="22" customFormat="1" ht="12.75" customHeight="1" x14ac:dyDescent="0.2">
      <c r="A87" s="8">
        <v>20</v>
      </c>
      <c r="B87" s="343"/>
      <c r="C87" s="343"/>
      <c r="D87" s="343"/>
      <c r="E87" s="343"/>
      <c r="F87" s="345"/>
      <c r="G87" s="438"/>
      <c r="H87" s="287"/>
      <c r="I87" s="439"/>
      <c r="J87" s="364">
        <f t="shared" si="8"/>
        <v>0</v>
      </c>
      <c r="K87" s="363">
        <f t="shared" si="9"/>
        <v>0</v>
      </c>
      <c r="L87" s="343"/>
      <c r="M87" s="343"/>
      <c r="N87" s="343"/>
      <c r="O87" s="367"/>
      <c r="P87" s="344"/>
      <c r="Q87" s="343"/>
      <c r="R87" s="345"/>
      <c r="S87" s="16" t="s">
        <v>78</v>
      </c>
      <c r="T87" s="8">
        <v>20</v>
      </c>
      <c r="U87" s="343"/>
      <c r="V87" s="343"/>
      <c r="W87" s="343"/>
      <c r="X87" s="343"/>
      <c r="Y87" s="343"/>
      <c r="Z87" s="343"/>
      <c r="AA87" s="343"/>
      <c r="AB87" s="343"/>
      <c r="AC87" s="343"/>
      <c r="AD87" s="343"/>
      <c r="AE87" s="343"/>
      <c r="AF87" s="343"/>
      <c r="AG87" s="343"/>
      <c r="AH87" s="367"/>
      <c r="AI87" s="287"/>
      <c r="AJ87" s="343"/>
      <c r="AK87" s="345"/>
      <c r="AL87" s="16" t="s">
        <v>78</v>
      </c>
    </row>
    <row r="88" spans="1:38" s="22" customFormat="1" ht="12.75" customHeight="1" x14ac:dyDescent="0.2">
      <c r="A88" s="8">
        <v>21</v>
      </c>
      <c r="B88" s="343"/>
      <c r="C88" s="343"/>
      <c r="D88" s="343"/>
      <c r="E88" s="343"/>
      <c r="F88" s="345"/>
      <c r="G88" s="438"/>
      <c r="H88" s="287"/>
      <c r="I88" s="439"/>
      <c r="J88" s="364">
        <f t="shared" si="8"/>
        <v>0</v>
      </c>
      <c r="K88" s="363">
        <f t="shared" si="9"/>
        <v>0</v>
      </c>
      <c r="L88" s="343"/>
      <c r="M88" s="343"/>
      <c r="N88" s="343"/>
      <c r="O88" s="367"/>
      <c r="P88" s="344"/>
      <c r="Q88" s="343"/>
      <c r="R88" s="345"/>
      <c r="S88" s="16" t="s">
        <v>79</v>
      </c>
      <c r="T88" s="8">
        <v>21</v>
      </c>
      <c r="U88" s="343"/>
      <c r="V88" s="343"/>
      <c r="W88" s="343"/>
      <c r="X88" s="343"/>
      <c r="Y88" s="343"/>
      <c r="Z88" s="343"/>
      <c r="AA88" s="343"/>
      <c r="AB88" s="343"/>
      <c r="AC88" s="343"/>
      <c r="AD88" s="343"/>
      <c r="AE88" s="343"/>
      <c r="AF88" s="343"/>
      <c r="AG88" s="343"/>
      <c r="AH88" s="367"/>
      <c r="AI88" s="287"/>
      <c r="AJ88" s="343"/>
      <c r="AK88" s="345"/>
      <c r="AL88" s="16" t="s">
        <v>79</v>
      </c>
    </row>
    <row r="89" spans="1:38" s="22" customFormat="1" ht="12.75" customHeight="1" x14ac:dyDescent="0.2">
      <c r="A89" s="8">
        <v>22</v>
      </c>
      <c r="B89" s="343"/>
      <c r="C89" s="343"/>
      <c r="D89" s="343"/>
      <c r="E89" s="343"/>
      <c r="F89" s="345"/>
      <c r="G89" s="438"/>
      <c r="H89" s="287"/>
      <c r="I89" s="439"/>
      <c r="J89" s="364">
        <f t="shared" si="8"/>
        <v>0</v>
      </c>
      <c r="K89" s="363">
        <f t="shared" si="9"/>
        <v>0</v>
      </c>
      <c r="L89" s="343"/>
      <c r="M89" s="343"/>
      <c r="N89" s="343"/>
      <c r="O89" s="367"/>
      <c r="P89" s="344"/>
      <c r="Q89" s="343"/>
      <c r="R89" s="345"/>
      <c r="S89" s="16" t="s">
        <v>80</v>
      </c>
      <c r="T89" s="8">
        <v>22</v>
      </c>
      <c r="U89" s="343"/>
      <c r="V89" s="343"/>
      <c r="W89" s="343"/>
      <c r="X89" s="343"/>
      <c r="Y89" s="343"/>
      <c r="Z89" s="343"/>
      <c r="AA89" s="343"/>
      <c r="AB89" s="343"/>
      <c r="AC89" s="343"/>
      <c r="AD89" s="343"/>
      <c r="AE89" s="343"/>
      <c r="AF89" s="343"/>
      <c r="AG89" s="343"/>
      <c r="AH89" s="367"/>
      <c r="AI89" s="287"/>
      <c r="AJ89" s="343"/>
      <c r="AK89" s="345"/>
      <c r="AL89" s="16" t="s">
        <v>80</v>
      </c>
    </row>
    <row r="90" spans="1:38" s="22" customFormat="1" ht="12.75" customHeight="1" x14ac:dyDescent="0.2">
      <c r="A90" s="8">
        <v>23</v>
      </c>
      <c r="B90" s="343"/>
      <c r="C90" s="343"/>
      <c r="D90" s="343"/>
      <c r="E90" s="343"/>
      <c r="F90" s="345"/>
      <c r="G90" s="438"/>
      <c r="H90" s="287"/>
      <c r="I90" s="439"/>
      <c r="J90" s="364">
        <f t="shared" si="8"/>
        <v>0</v>
      </c>
      <c r="K90" s="363">
        <f t="shared" si="9"/>
        <v>0</v>
      </c>
      <c r="L90" s="343"/>
      <c r="M90" s="343"/>
      <c r="N90" s="343"/>
      <c r="O90" s="367"/>
      <c r="P90" s="344"/>
      <c r="Q90" s="343"/>
      <c r="R90" s="345"/>
      <c r="S90" s="16" t="s">
        <v>81</v>
      </c>
      <c r="T90" s="8">
        <v>23</v>
      </c>
      <c r="U90" s="343"/>
      <c r="V90" s="343"/>
      <c r="W90" s="343"/>
      <c r="X90" s="343"/>
      <c r="Y90" s="343"/>
      <c r="Z90" s="343"/>
      <c r="AA90" s="343"/>
      <c r="AB90" s="343"/>
      <c r="AC90" s="343"/>
      <c r="AD90" s="343"/>
      <c r="AE90" s="343"/>
      <c r="AF90" s="343"/>
      <c r="AG90" s="343"/>
      <c r="AH90" s="367"/>
      <c r="AI90" s="287"/>
      <c r="AJ90" s="343"/>
      <c r="AK90" s="345"/>
      <c r="AL90" s="16" t="s">
        <v>81</v>
      </c>
    </row>
    <row r="91" spans="1:38" s="22" customFormat="1" ht="12.75" customHeight="1" x14ac:dyDescent="0.2">
      <c r="A91" s="8">
        <v>24</v>
      </c>
      <c r="B91" s="343"/>
      <c r="C91" s="343"/>
      <c r="D91" s="343"/>
      <c r="E91" s="343"/>
      <c r="F91" s="345"/>
      <c r="G91" s="438"/>
      <c r="H91" s="287"/>
      <c r="I91" s="439"/>
      <c r="J91" s="364">
        <f t="shared" si="8"/>
        <v>0</v>
      </c>
      <c r="K91" s="363">
        <f t="shared" si="9"/>
        <v>0</v>
      </c>
      <c r="L91" s="343"/>
      <c r="M91" s="343"/>
      <c r="N91" s="343"/>
      <c r="O91" s="367"/>
      <c r="P91" s="344"/>
      <c r="Q91" s="343"/>
      <c r="R91" s="345"/>
      <c r="S91" s="16" t="s">
        <v>82</v>
      </c>
      <c r="T91" s="8">
        <v>24</v>
      </c>
      <c r="U91" s="343"/>
      <c r="V91" s="343"/>
      <c r="W91" s="343"/>
      <c r="X91" s="343"/>
      <c r="Y91" s="343"/>
      <c r="Z91" s="343"/>
      <c r="AA91" s="343"/>
      <c r="AB91" s="343"/>
      <c r="AC91" s="343"/>
      <c r="AD91" s="343"/>
      <c r="AE91" s="343"/>
      <c r="AF91" s="343"/>
      <c r="AG91" s="343"/>
      <c r="AH91" s="367"/>
      <c r="AI91" s="287"/>
      <c r="AJ91" s="343"/>
      <c r="AK91" s="345"/>
      <c r="AL91" s="16" t="s">
        <v>82</v>
      </c>
    </row>
    <row r="92" spans="1:38" s="22" customFormat="1" ht="12.75" customHeight="1" x14ac:dyDescent="0.2">
      <c r="A92" s="8">
        <v>25</v>
      </c>
      <c r="B92" s="343"/>
      <c r="C92" s="343"/>
      <c r="D92" s="343"/>
      <c r="E92" s="343"/>
      <c r="F92" s="345"/>
      <c r="G92" s="438"/>
      <c r="H92" s="287"/>
      <c r="I92" s="439"/>
      <c r="J92" s="364">
        <f t="shared" si="8"/>
        <v>0</v>
      </c>
      <c r="K92" s="363">
        <f t="shared" si="9"/>
        <v>0</v>
      </c>
      <c r="L92" s="343"/>
      <c r="M92" s="343"/>
      <c r="N92" s="343"/>
      <c r="O92" s="367"/>
      <c r="P92" s="344"/>
      <c r="Q92" s="343"/>
      <c r="R92" s="345"/>
      <c r="S92" s="16" t="s">
        <v>83</v>
      </c>
      <c r="T92" s="8">
        <v>25</v>
      </c>
      <c r="U92" s="343"/>
      <c r="V92" s="343"/>
      <c r="W92" s="343"/>
      <c r="X92" s="343"/>
      <c r="Y92" s="343"/>
      <c r="Z92" s="343"/>
      <c r="AA92" s="343"/>
      <c r="AB92" s="343"/>
      <c r="AC92" s="343"/>
      <c r="AD92" s="343"/>
      <c r="AE92" s="343"/>
      <c r="AF92" s="343"/>
      <c r="AG92" s="343"/>
      <c r="AH92" s="367"/>
      <c r="AI92" s="287"/>
      <c r="AJ92" s="343"/>
      <c r="AK92" s="345"/>
      <c r="AL92" s="16" t="s">
        <v>83</v>
      </c>
    </row>
    <row r="93" spans="1:38" s="22" customFormat="1" ht="12.75" customHeight="1" x14ac:dyDescent="0.2">
      <c r="A93" s="8">
        <v>26</v>
      </c>
      <c r="B93" s="343"/>
      <c r="C93" s="343"/>
      <c r="D93" s="343"/>
      <c r="E93" s="343"/>
      <c r="F93" s="345"/>
      <c r="G93" s="438"/>
      <c r="H93" s="287"/>
      <c r="I93" s="439"/>
      <c r="J93" s="364">
        <f t="shared" si="8"/>
        <v>0</v>
      </c>
      <c r="K93" s="363">
        <f t="shared" si="9"/>
        <v>0</v>
      </c>
      <c r="L93" s="343"/>
      <c r="M93" s="343"/>
      <c r="N93" s="343"/>
      <c r="O93" s="367"/>
      <c r="P93" s="344"/>
      <c r="Q93" s="343"/>
      <c r="R93" s="345"/>
      <c r="S93" s="16" t="s">
        <v>84</v>
      </c>
      <c r="T93" s="8">
        <v>26</v>
      </c>
      <c r="U93" s="343"/>
      <c r="V93" s="343"/>
      <c r="W93" s="343"/>
      <c r="X93" s="343"/>
      <c r="Y93" s="343"/>
      <c r="Z93" s="343"/>
      <c r="AA93" s="343"/>
      <c r="AB93" s="343"/>
      <c r="AC93" s="343"/>
      <c r="AD93" s="343"/>
      <c r="AE93" s="343"/>
      <c r="AF93" s="343"/>
      <c r="AG93" s="343"/>
      <c r="AH93" s="367"/>
      <c r="AI93" s="287"/>
      <c r="AJ93" s="343"/>
      <c r="AK93" s="345"/>
      <c r="AL93" s="16" t="s">
        <v>84</v>
      </c>
    </row>
    <row r="94" spans="1:38" s="22" customFormat="1" ht="12.75" customHeight="1" x14ac:dyDescent="0.2">
      <c r="A94" s="8">
        <v>27</v>
      </c>
      <c r="B94" s="343"/>
      <c r="C94" s="343"/>
      <c r="D94" s="343"/>
      <c r="E94" s="343"/>
      <c r="F94" s="345"/>
      <c r="G94" s="438"/>
      <c r="H94" s="287"/>
      <c r="I94" s="439"/>
      <c r="J94" s="364">
        <f t="shared" si="8"/>
        <v>0</v>
      </c>
      <c r="K94" s="363">
        <f t="shared" si="9"/>
        <v>0</v>
      </c>
      <c r="L94" s="343"/>
      <c r="M94" s="343"/>
      <c r="N94" s="343"/>
      <c r="O94" s="367"/>
      <c r="P94" s="344"/>
      <c r="Q94" s="343"/>
      <c r="R94" s="345"/>
      <c r="S94" s="16" t="s">
        <v>85</v>
      </c>
      <c r="T94" s="8">
        <v>27</v>
      </c>
      <c r="U94" s="343"/>
      <c r="V94" s="343"/>
      <c r="W94" s="343"/>
      <c r="X94" s="343"/>
      <c r="Y94" s="343"/>
      <c r="Z94" s="343"/>
      <c r="AA94" s="343"/>
      <c r="AB94" s="343"/>
      <c r="AC94" s="343"/>
      <c r="AD94" s="343"/>
      <c r="AE94" s="343"/>
      <c r="AF94" s="343"/>
      <c r="AG94" s="343"/>
      <c r="AH94" s="367"/>
      <c r="AI94" s="287"/>
      <c r="AJ94" s="343"/>
      <c r="AK94" s="345"/>
      <c r="AL94" s="16" t="s">
        <v>85</v>
      </c>
    </row>
    <row r="95" spans="1:38" s="22" customFormat="1" ht="12.75" customHeight="1" x14ac:dyDescent="0.2">
      <c r="A95" s="8">
        <v>28</v>
      </c>
      <c r="B95" s="343"/>
      <c r="C95" s="343"/>
      <c r="D95" s="343"/>
      <c r="E95" s="343"/>
      <c r="F95" s="345"/>
      <c r="G95" s="438"/>
      <c r="H95" s="287"/>
      <c r="I95" s="439"/>
      <c r="J95" s="364">
        <f t="shared" si="8"/>
        <v>0</v>
      </c>
      <c r="K95" s="363">
        <f t="shared" si="9"/>
        <v>0</v>
      </c>
      <c r="L95" s="343"/>
      <c r="M95" s="343"/>
      <c r="N95" s="343"/>
      <c r="O95" s="367"/>
      <c r="P95" s="344"/>
      <c r="Q95" s="343"/>
      <c r="R95" s="345"/>
      <c r="S95" s="16" t="s">
        <v>86</v>
      </c>
      <c r="T95" s="8">
        <v>28</v>
      </c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343"/>
      <c r="AG95" s="343"/>
      <c r="AH95" s="367"/>
      <c r="AI95" s="287"/>
      <c r="AJ95" s="343"/>
      <c r="AK95" s="345"/>
      <c r="AL95" s="16" t="s">
        <v>86</v>
      </c>
    </row>
    <row r="96" spans="1:38" s="22" customFormat="1" ht="12.75" customHeight="1" x14ac:dyDescent="0.2">
      <c r="A96" s="8">
        <v>29</v>
      </c>
      <c r="B96" s="343"/>
      <c r="C96" s="343"/>
      <c r="D96" s="343"/>
      <c r="E96" s="343"/>
      <c r="F96" s="345"/>
      <c r="G96" s="438"/>
      <c r="H96" s="287"/>
      <c r="I96" s="439"/>
      <c r="J96" s="364">
        <f t="shared" si="8"/>
        <v>0</v>
      </c>
      <c r="K96" s="363">
        <f t="shared" si="9"/>
        <v>0</v>
      </c>
      <c r="L96" s="343"/>
      <c r="M96" s="343"/>
      <c r="N96" s="343"/>
      <c r="O96" s="367"/>
      <c r="P96" s="344"/>
      <c r="Q96" s="343"/>
      <c r="R96" s="345"/>
      <c r="S96" s="16" t="s">
        <v>87</v>
      </c>
      <c r="T96" s="8">
        <v>29</v>
      </c>
      <c r="U96" s="343"/>
      <c r="V96" s="343"/>
      <c r="W96" s="343"/>
      <c r="X96" s="347"/>
      <c r="Y96" s="343"/>
      <c r="Z96" s="343"/>
      <c r="AA96" s="343"/>
      <c r="AB96" s="343"/>
      <c r="AC96" s="343"/>
      <c r="AD96" s="343"/>
      <c r="AE96" s="343"/>
      <c r="AF96" s="343"/>
      <c r="AG96" s="343"/>
      <c r="AH96" s="367"/>
      <c r="AI96" s="287"/>
      <c r="AJ96" s="343"/>
      <c r="AK96" s="345"/>
      <c r="AL96" s="16" t="s">
        <v>87</v>
      </c>
    </row>
    <row r="97" spans="1:38" s="22" customFormat="1" ht="12.75" customHeight="1" x14ac:dyDescent="0.2">
      <c r="A97" s="8">
        <v>30</v>
      </c>
      <c r="B97" s="343"/>
      <c r="C97" s="343"/>
      <c r="D97" s="343"/>
      <c r="E97" s="343"/>
      <c r="F97" s="345"/>
      <c r="G97" s="442"/>
      <c r="H97" s="287"/>
      <c r="I97" s="439"/>
      <c r="J97" s="364">
        <f t="shared" si="8"/>
        <v>0</v>
      </c>
      <c r="K97" s="363">
        <f t="shared" si="9"/>
        <v>0</v>
      </c>
      <c r="L97" s="343"/>
      <c r="M97" s="343"/>
      <c r="N97" s="343"/>
      <c r="O97" s="367"/>
      <c r="P97" s="344"/>
      <c r="Q97" s="343"/>
      <c r="R97" s="345"/>
      <c r="S97" s="16" t="s">
        <v>88</v>
      </c>
      <c r="T97" s="8">
        <v>30</v>
      </c>
      <c r="U97" s="343"/>
      <c r="V97" s="343"/>
      <c r="W97" s="343"/>
      <c r="X97" s="343"/>
      <c r="Y97" s="343"/>
      <c r="Z97" s="343"/>
      <c r="AA97" s="343"/>
      <c r="AB97" s="343"/>
      <c r="AC97" s="343"/>
      <c r="AD97" s="343"/>
      <c r="AE97" s="343"/>
      <c r="AF97" s="343"/>
      <c r="AG97" s="343"/>
      <c r="AH97" s="367"/>
      <c r="AI97" s="287"/>
      <c r="AJ97" s="343"/>
      <c r="AK97" s="345"/>
      <c r="AL97" s="16" t="s">
        <v>88</v>
      </c>
    </row>
    <row r="98" spans="1:38" s="22" customFormat="1" ht="12.75" customHeight="1" x14ac:dyDescent="0.2">
      <c r="A98" s="19">
        <v>31</v>
      </c>
      <c r="B98" s="349"/>
      <c r="C98" s="349"/>
      <c r="D98" s="349"/>
      <c r="E98" s="349"/>
      <c r="F98" s="351"/>
      <c r="G98" s="443"/>
      <c r="H98" s="289"/>
      <c r="I98" s="444"/>
      <c r="J98" s="445">
        <f t="shared" si="8"/>
        <v>0</v>
      </c>
      <c r="K98" s="365">
        <f t="shared" si="9"/>
        <v>0</v>
      </c>
      <c r="L98" s="349"/>
      <c r="M98" s="349"/>
      <c r="N98" s="349"/>
      <c r="O98" s="369"/>
      <c r="P98" s="350"/>
      <c r="Q98" s="349"/>
      <c r="R98" s="351"/>
      <c r="S98" s="20" t="s">
        <v>89</v>
      </c>
      <c r="T98" s="19">
        <v>31</v>
      </c>
      <c r="U98" s="349"/>
      <c r="V98" s="349"/>
      <c r="W98" s="349"/>
      <c r="X98" s="349"/>
      <c r="Y98" s="349"/>
      <c r="Z98" s="349"/>
      <c r="AA98" s="349"/>
      <c r="AB98" s="349"/>
      <c r="AC98" s="349"/>
      <c r="AD98" s="349"/>
      <c r="AE98" s="349"/>
      <c r="AF98" s="349"/>
      <c r="AG98" s="349"/>
      <c r="AH98" s="369"/>
      <c r="AI98" s="289"/>
      <c r="AJ98" s="349"/>
      <c r="AK98" s="351"/>
      <c r="AL98" s="20" t="s">
        <v>89</v>
      </c>
    </row>
    <row r="99" spans="1:38" s="297" customFormat="1" ht="12.75" customHeight="1" thickBot="1" x14ac:dyDescent="0.25">
      <c r="A99" s="298"/>
      <c r="B99" s="360">
        <f>SUM(B67:B98)</f>
        <v>0</v>
      </c>
      <c r="C99" s="360">
        <f>SUM(C67:C98)</f>
        <v>0</v>
      </c>
      <c r="D99" s="360">
        <f>SUM(D67:D98)</f>
        <v>0</v>
      </c>
      <c r="E99" s="361">
        <f>SUM(E67:E98)</f>
        <v>0</v>
      </c>
      <c r="F99" s="362">
        <f>SUM(F67:F98)</f>
        <v>0</v>
      </c>
      <c r="G99" s="299"/>
      <c r="H99" s="299" t="s">
        <v>90</v>
      </c>
      <c r="I99" s="314">
        <f>COUNTA(I68:I98)</f>
        <v>0</v>
      </c>
      <c r="J99" s="360">
        <f t="shared" ref="J99:R99" si="10">SUM(J67:J98)</f>
        <v>0</v>
      </c>
      <c r="K99" s="360">
        <f t="shared" si="10"/>
        <v>0</v>
      </c>
      <c r="L99" s="360">
        <f t="shared" si="10"/>
        <v>0</v>
      </c>
      <c r="M99" s="360">
        <f t="shared" si="10"/>
        <v>0</v>
      </c>
      <c r="N99" s="360">
        <f t="shared" si="10"/>
        <v>0</v>
      </c>
      <c r="O99" s="361">
        <f t="shared" si="10"/>
        <v>0</v>
      </c>
      <c r="P99" s="361">
        <f t="shared" si="10"/>
        <v>0</v>
      </c>
      <c r="Q99" s="360">
        <f t="shared" si="10"/>
        <v>0</v>
      </c>
      <c r="R99" s="366">
        <f t="shared" si="10"/>
        <v>0</v>
      </c>
      <c r="S99" s="300"/>
      <c r="T99" s="298"/>
      <c r="U99" s="360">
        <f t="shared" ref="U99:AH99" si="11">SUM(U67:U98)</f>
        <v>0</v>
      </c>
      <c r="V99" s="360">
        <f t="shared" si="11"/>
        <v>0</v>
      </c>
      <c r="W99" s="360">
        <f t="shared" si="11"/>
        <v>0</v>
      </c>
      <c r="X99" s="360">
        <f t="shared" si="11"/>
        <v>0</v>
      </c>
      <c r="Y99" s="360">
        <f t="shared" si="11"/>
        <v>0</v>
      </c>
      <c r="Z99" s="360">
        <f t="shared" si="11"/>
        <v>0</v>
      </c>
      <c r="AA99" s="360">
        <f t="shared" si="11"/>
        <v>0</v>
      </c>
      <c r="AB99" s="360">
        <f t="shared" si="11"/>
        <v>0</v>
      </c>
      <c r="AC99" s="360">
        <f t="shared" si="11"/>
        <v>0</v>
      </c>
      <c r="AD99" s="360">
        <f t="shared" si="11"/>
        <v>0</v>
      </c>
      <c r="AE99" s="360">
        <f t="shared" si="11"/>
        <v>0</v>
      </c>
      <c r="AF99" s="360">
        <f t="shared" si="11"/>
        <v>0</v>
      </c>
      <c r="AG99" s="360">
        <f t="shared" si="11"/>
        <v>0</v>
      </c>
      <c r="AH99" s="362">
        <f t="shared" si="11"/>
        <v>0</v>
      </c>
      <c r="AI99" s="301"/>
      <c r="AJ99" s="360">
        <f>SUM(AJ67:AJ98)</f>
        <v>0</v>
      </c>
      <c r="AK99" s="366">
        <f>SUM(AK67:AK98)</f>
        <v>0</v>
      </c>
      <c r="AL99" s="300"/>
    </row>
    <row r="100" spans="1:38" ht="12.75" customHeight="1" thickTop="1" x14ac:dyDescent="0.2">
      <c r="A100" s="40"/>
      <c r="B100" s="40"/>
      <c r="C100" s="40"/>
      <c r="D100" s="40"/>
      <c r="E100" s="40"/>
      <c r="F100" s="40"/>
      <c r="G100" s="41"/>
      <c r="H100" s="40"/>
      <c r="I100" s="42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290"/>
      <c r="V100" s="290"/>
      <c r="W100" s="290"/>
      <c r="X100" s="290"/>
      <c r="Y100" s="290"/>
      <c r="Z100" s="290"/>
      <c r="AA100" s="290"/>
      <c r="AB100" s="290"/>
      <c r="AC100" s="290"/>
      <c r="AD100" s="290"/>
      <c r="AE100" s="290"/>
      <c r="AF100" s="290"/>
      <c r="AG100" s="290"/>
      <c r="AH100" s="290"/>
      <c r="AI100" s="290"/>
      <c r="AJ100" s="290"/>
      <c r="AK100" s="290"/>
      <c r="AL100" s="40"/>
    </row>
    <row r="101" spans="1:38" ht="12.75" customHeight="1" x14ac:dyDescent="0.2">
      <c r="A101" s="188"/>
      <c r="B101" s="188"/>
      <c r="C101" s="188"/>
      <c r="D101" s="188"/>
      <c r="E101" s="188"/>
      <c r="F101" s="188"/>
      <c r="G101" s="285"/>
      <c r="H101" s="188"/>
      <c r="I101" s="169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  <c r="Z101" s="188"/>
      <c r="AA101" s="188"/>
      <c r="AB101" s="188"/>
      <c r="AC101" s="188"/>
      <c r="AD101" s="188"/>
      <c r="AE101" s="188"/>
      <c r="AF101" s="188"/>
      <c r="AG101" s="188"/>
      <c r="AH101" s="188"/>
      <c r="AI101" s="188"/>
      <c r="AJ101" s="188"/>
      <c r="AK101" s="188"/>
      <c r="AL101" s="188"/>
    </row>
    <row r="102" spans="1:38" ht="12.75" customHeight="1" x14ac:dyDescent="0.2">
      <c r="A102" s="22"/>
      <c r="B102" s="22"/>
      <c r="C102" s="22"/>
      <c r="D102" s="22"/>
      <c r="E102" s="22"/>
      <c r="F102" s="22"/>
      <c r="G102" s="527" t="str">
        <f>$G$10</f>
        <v>UNITED STEELWORKERS - LOCAL UNION</v>
      </c>
      <c r="H102" s="527"/>
      <c r="I102" s="527"/>
      <c r="J102" s="11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11" t="str">
        <f>$AA$10</f>
        <v>FINANCIAL SECRETARY'S CASH BOOK</v>
      </c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</row>
    <row r="103" spans="1:38" ht="12.75" customHeight="1" x14ac:dyDescent="0.2">
      <c r="A103" s="22"/>
      <c r="B103" s="137" t="str">
        <f>$B$11</f>
        <v>Month</v>
      </c>
      <c r="C103" s="73" t="str">
        <f>$C$11</f>
        <v>SEPTEMBER</v>
      </c>
      <c r="D103" s="137" t="str">
        <f>$D$11</f>
        <v>Year</v>
      </c>
      <c r="E103" s="44">
        <f>$E$11</f>
        <v>0</v>
      </c>
      <c r="F103" s="22"/>
      <c r="G103" s="31"/>
      <c r="H103" s="22"/>
      <c r="I103" s="5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137"/>
      <c r="AJ103" s="178" t="str">
        <f>$C$11</f>
        <v>SEPTEMBER</v>
      </c>
      <c r="AK103" s="44">
        <f>$E$11</f>
        <v>0</v>
      </c>
    </row>
    <row r="104" spans="1:38" ht="12.75" customHeight="1" x14ac:dyDescent="0.2">
      <c r="A104" s="22"/>
      <c r="B104" s="137" t="str">
        <f>$B$12</f>
        <v>Page No.</v>
      </c>
      <c r="C104" s="177">
        <f>C58+1</f>
        <v>3</v>
      </c>
      <c r="D104" s="110"/>
      <c r="E104" s="110"/>
      <c r="F104" s="22"/>
      <c r="G104" s="31"/>
      <c r="H104" s="22"/>
      <c r="I104" s="5" t="s">
        <v>53</v>
      </c>
      <c r="J104" s="22"/>
      <c r="K104" s="22"/>
      <c r="L104" s="5"/>
      <c r="M104" s="22"/>
      <c r="N104" s="22"/>
      <c r="O104" s="22"/>
      <c r="P104" s="33"/>
      <c r="Q104" s="22"/>
      <c r="R104" s="33"/>
      <c r="S104" s="22"/>
      <c r="T104" s="22"/>
      <c r="U104" s="22"/>
      <c r="V104" s="22"/>
      <c r="W104" s="22"/>
      <c r="X104" s="22"/>
      <c r="Y104" s="22"/>
      <c r="Z104" s="22"/>
      <c r="AA104" s="22"/>
      <c r="AB104" s="34" t="s">
        <v>54</v>
      </c>
      <c r="AC104" s="22"/>
      <c r="AD104" s="22"/>
      <c r="AE104" s="22"/>
      <c r="AF104" s="22"/>
      <c r="AG104" s="22"/>
      <c r="AH104" s="22"/>
      <c r="AI104" s="137" t="str">
        <f>$B$12</f>
        <v>Page No.</v>
      </c>
      <c r="AJ104" s="323">
        <f>AJ58+1</f>
        <v>3</v>
      </c>
      <c r="AK104" s="172"/>
      <c r="AL104" s="111"/>
    </row>
    <row r="105" spans="1:38" s="324" customFormat="1" ht="12.75" customHeight="1" x14ac:dyDescent="0.2">
      <c r="A105" s="325"/>
      <c r="B105" s="149"/>
      <c r="C105" s="327"/>
      <c r="D105" s="149"/>
      <c r="E105" s="149"/>
      <c r="F105" s="325"/>
      <c r="G105" s="326"/>
      <c r="H105" s="325"/>
      <c r="I105" s="34"/>
      <c r="J105" s="325"/>
      <c r="K105" s="325"/>
      <c r="L105" s="34"/>
      <c r="M105" s="325"/>
      <c r="N105" s="325"/>
      <c r="O105" s="325"/>
      <c r="P105" s="34"/>
      <c r="Q105" s="325"/>
      <c r="R105" s="34"/>
      <c r="S105" s="325"/>
      <c r="T105" s="325"/>
      <c r="U105" s="325"/>
      <c r="V105" s="325"/>
      <c r="W105" s="325"/>
      <c r="X105" s="325"/>
      <c r="Y105" s="325"/>
      <c r="Z105" s="325"/>
      <c r="AA105" s="325"/>
      <c r="AB105" s="34"/>
      <c r="AC105" s="325"/>
      <c r="AD105" s="325"/>
      <c r="AE105" s="325"/>
      <c r="AF105" s="325"/>
      <c r="AG105" s="325"/>
      <c r="AH105" s="325"/>
      <c r="AI105" s="149"/>
      <c r="AJ105" s="329"/>
      <c r="AK105" s="328"/>
      <c r="AL105" s="330"/>
    </row>
    <row r="106" spans="1:38" ht="12.75" customHeight="1" x14ac:dyDescent="0.2">
      <c r="A106" s="36"/>
      <c r="B106" s="36"/>
      <c r="C106" s="36"/>
      <c r="D106" s="36"/>
      <c r="E106" s="36"/>
      <c r="F106" s="36"/>
      <c r="G106" s="37"/>
      <c r="H106" s="36"/>
      <c r="I106" s="38"/>
      <c r="J106" s="36"/>
      <c r="K106" s="36"/>
      <c r="L106" s="38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8"/>
      <c r="AF106" s="36"/>
      <c r="AG106" s="36"/>
      <c r="AH106" s="36"/>
      <c r="AI106" s="36"/>
      <c r="AJ106" s="36"/>
      <c r="AK106" s="36"/>
      <c r="AL106" s="36"/>
    </row>
    <row r="107" spans="1:38" customFormat="1" ht="12.75" customHeight="1" x14ac:dyDescent="0.2">
      <c r="A107" s="1"/>
      <c r="B107" s="484" t="s">
        <v>55</v>
      </c>
      <c r="C107" s="473"/>
      <c r="D107" s="473"/>
      <c r="E107" s="473"/>
      <c r="F107" s="474"/>
      <c r="G107" s="21"/>
      <c r="H107" s="2" t="s">
        <v>56</v>
      </c>
      <c r="I107" s="95"/>
      <c r="J107" s="473" t="s">
        <v>255</v>
      </c>
      <c r="K107" s="474"/>
      <c r="L107" s="3"/>
      <c r="M107" s="3"/>
      <c r="N107" s="3"/>
      <c r="O107" s="5" t="s">
        <v>57</v>
      </c>
      <c r="P107" s="3"/>
      <c r="Q107" s="3"/>
      <c r="R107" s="1"/>
      <c r="S107" s="3"/>
      <c r="T107" s="1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13"/>
      <c r="AJ107" s="3"/>
      <c r="AK107" s="1"/>
      <c r="AL107" s="3"/>
    </row>
    <row r="108" spans="1:38" customFormat="1" ht="12.75" customHeight="1" x14ac:dyDescent="0.2">
      <c r="A108" s="1"/>
      <c r="B108" s="3"/>
      <c r="C108" s="3"/>
      <c r="D108" s="3"/>
      <c r="E108" s="188"/>
      <c r="F108" s="1"/>
      <c r="G108" s="21"/>
      <c r="H108" s="13"/>
      <c r="I108" s="96"/>
      <c r="J108" s="3"/>
      <c r="K108" s="1"/>
      <c r="L108" s="3"/>
      <c r="M108" s="3"/>
      <c r="N108" s="3"/>
      <c r="O108" s="3"/>
      <c r="P108" s="3"/>
      <c r="Q108" s="3"/>
      <c r="R108" s="1"/>
      <c r="S108" s="3"/>
      <c r="T108" s="1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13"/>
      <c r="AJ108" s="3"/>
      <c r="AK108" s="1"/>
      <c r="AL108" s="3"/>
    </row>
    <row r="109" spans="1:38" customFormat="1" ht="12.75" customHeight="1" thickBot="1" x14ac:dyDescent="0.25">
      <c r="A109" s="29"/>
      <c r="B109" s="26">
        <v>1</v>
      </c>
      <c r="C109" s="26">
        <v>2</v>
      </c>
      <c r="D109" s="26">
        <v>3</v>
      </c>
      <c r="E109" s="26">
        <v>4</v>
      </c>
      <c r="F109" s="28">
        <v>5</v>
      </c>
      <c r="G109" s="39">
        <v>6</v>
      </c>
      <c r="H109" s="28">
        <v>7</v>
      </c>
      <c r="I109" s="97">
        <v>8</v>
      </c>
      <c r="J109" s="26">
        <v>9</v>
      </c>
      <c r="K109" s="28">
        <v>10</v>
      </c>
      <c r="L109" s="26">
        <v>11</v>
      </c>
      <c r="M109" s="26" t="s">
        <v>1</v>
      </c>
      <c r="N109" s="26">
        <v>12</v>
      </c>
      <c r="O109" s="26">
        <v>13</v>
      </c>
      <c r="P109" s="26">
        <v>14</v>
      </c>
      <c r="Q109" s="26">
        <v>15</v>
      </c>
      <c r="R109" s="28" t="s">
        <v>2</v>
      </c>
      <c r="S109" s="25"/>
      <c r="T109" s="29"/>
      <c r="U109" s="26">
        <v>16</v>
      </c>
      <c r="V109" s="26">
        <v>17</v>
      </c>
      <c r="W109" s="26">
        <v>18</v>
      </c>
      <c r="X109" s="26">
        <v>19</v>
      </c>
      <c r="Y109" s="26">
        <v>20</v>
      </c>
      <c r="Z109" s="26" t="s">
        <v>3</v>
      </c>
      <c r="AA109" s="26">
        <v>21</v>
      </c>
      <c r="AB109" s="26">
        <v>22</v>
      </c>
      <c r="AC109" s="26">
        <v>23</v>
      </c>
      <c r="AD109" s="26">
        <v>24</v>
      </c>
      <c r="AE109" s="26">
        <v>25</v>
      </c>
      <c r="AF109" s="26">
        <v>26</v>
      </c>
      <c r="AG109" s="26">
        <v>27</v>
      </c>
      <c r="AH109" s="26">
        <v>28</v>
      </c>
      <c r="AI109" s="30">
        <v>29</v>
      </c>
      <c r="AJ109" s="26">
        <v>30</v>
      </c>
      <c r="AK109" s="28">
        <v>31</v>
      </c>
      <c r="AL109" s="25"/>
    </row>
    <row r="110" spans="1:38" s="4" customFormat="1" ht="12.75" customHeight="1" thickTop="1" x14ac:dyDescent="0.2">
      <c r="A110" s="1"/>
      <c r="B110" s="84" t="s">
        <v>4</v>
      </c>
      <c r="C110" s="98"/>
      <c r="D110" s="84" t="s">
        <v>5</v>
      </c>
      <c r="E110" s="185" t="s">
        <v>6</v>
      </c>
      <c r="F110" s="83" t="s">
        <v>7</v>
      </c>
      <c r="G110" s="160"/>
      <c r="H110" s="83"/>
      <c r="I110" s="100"/>
      <c r="J110" s="84"/>
      <c r="K110" s="83"/>
      <c r="L110" s="84" t="s">
        <v>237</v>
      </c>
      <c r="M110" s="84"/>
      <c r="N110" s="84" t="s">
        <v>235</v>
      </c>
      <c r="O110" s="101" t="s">
        <v>481</v>
      </c>
      <c r="P110" s="274"/>
      <c r="Q110" s="84" t="s">
        <v>391</v>
      </c>
      <c r="R110" s="83" t="s">
        <v>274</v>
      </c>
      <c r="S110" s="103"/>
      <c r="T110" s="67"/>
      <c r="U110" s="475" t="s">
        <v>256</v>
      </c>
      <c r="V110" s="476"/>
      <c r="W110" s="476"/>
      <c r="X110" s="476"/>
      <c r="Y110" s="477"/>
      <c r="Z110" s="84" t="s">
        <v>10</v>
      </c>
      <c r="AA110" s="84" t="s">
        <v>11</v>
      </c>
      <c r="AB110" s="84" t="s">
        <v>205</v>
      </c>
      <c r="AC110" s="84" t="s">
        <v>12</v>
      </c>
      <c r="AD110" s="84" t="s">
        <v>13</v>
      </c>
      <c r="AE110" s="84" t="s">
        <v>14</v>
      </c>
      <c r="AF110" s="84"/>
      <c r="AG110" s="84"/>
      <c r="AH110" s="101"/>
      <c r="AI110" s="102"/>
      <c r="AJ110" s="84" t="s">
        <v>15</v>
      </c>
      <c r="AK110" s="83" t="s">
        <v>7</v>
      </c>
      <c r="AL110" s="3"/>
    </row>
    <row r="111" spans="1:38" s="4" customFormat="1" ht="12.75" customHeight="1" x14ac:dyDescent="0.2">
      <c r="A111" s="1"/>
      <c r="B111" s="84" t="s">
        <v>8</v>
      </c>
      <c r="C111" s="84" t="s">
        <v>16</v>
      </c>
      <c r="D111" s="84" t="s">
        <v>17</v>
      </c>
      <c r="E111" s="186" t="s">
        <v>8</v>
      </c>
      <c r="F111" s="83" t="s">
        <v>18</v>
      </c>
      <c r="G111" s="160" t="s">
        <v>19</v>
      </c>
      <c r="H111" s="83" t="s">
        <v>20</v>
      </c>
      <c r="I111" s="100" t="s">
        <v>394</v>
      </c>
      <c r="J111" s="84" t="s">
        <v>21</v>
      </c>
      <c r="K111" s="83" t="s">
        <v>22</v>
      </c>
      <c r="L111" s="84" t="s">
        <v>392</v>
      </c>
      <c r="M111" s="84" t="s">
        <v>393</v>
      </c>
      <c r="N111" s="84" t="s">
        <v>262</v>
      </c>
      <c r="O111" s="101" t="s">
        <v>262</v>
      </c>
      <c r="P111" s="186" t="s">
        <v>23</v>
      </c>
      <c r="Q111" s="84" t="s">
        <v>8</v>
      </c>
      <c r="R111" s="83" t="s">
        <v>8</v>
      </c>
      <c r="S111" s="103"/>
      <c r="T111" s="67"/>
      <c r="U111" s="84" t="s">
        <v>25</v>
      </c>
      <c r="V111" s="84" t="s">
        <v>26</v>
      </c>
      <c r="W111" s="84" t="s">
        <v>27</v>
      </c>
      <c r="X111" s="84" t="s">
        <v>28</v>
      </c>
      <c r="Y111" s="84" t="s">
        <v>136</v>
      </c>
      <c r="Z111" s="84" t="s">
        <v>252</v>
      </c>
      <c r="AA111" s="84" t="s">
        <v>137</v>
      </c>
      <c r="AB111" s="84" t="s">
        <v>204</v>
      </c>
      <c r="AC111" s="84" t="s">
        <v>30</v>
      </c>
      <c r="AD111" s="84" t="s">
        <v>140</v>
      </c>
      <c r="AE111" s="84" t="s">
        <v>31</v>
      </c>
      <c r="AF111" s="84" t="s">
        <v>32</v>
      </c>
      <c r="AG111" s="84" t="s">
        <v>206</v>
      </c>
      <c r="AH111" s="101" t="s">
        <v>16</v>
      </c>
      <c r="AI111" s="99" t="s">
        <v>34</v>
      </c>
      <c r="AJ111" s="84" t="s">
        <v>35</v>
      </c>
      <c r="AK111" s="83" t="s">
        <v>18</v>
      </c>
      <c r="AL111" s="3"/>
    </row>
    <row r="112" spans="1:38" s="4" customFormat="1" ht="12.75" customHeight="1" thickBot="1" x14ac:dyDescent="0.25">
      <c r="A112" s="6"/>
      <c r="B112" s="85" t="s">
        <v>36</v>
      </c>
      <c r="C112" s="85" t="s">
        <v>37</v>
      </c>
      <c r="D112" s="85" t="s">
        <v>38</v>
      </c>
      <c r="E112" s="187" t="s">
        <v>39</v>
      </c>
      <c r="F112" s="104" t="s">
        <v>40</v>
      </c>
      <c r="G112" s="161"/>
      <c r="H112" s="104"/>
      <c r="I112" s="105" t="s">
        <v>41</v>
      </c>
      <c r="J112" s="85"/>
      <c r="K112" s="104"/>
      <c r="L112" s="85" t="s">
        <v>237</v>
      </c>
      <c r="M112" s="85"/>
      <c r="N112" s="85" t="s">
        <v>236</v>
      </c>
      <c r="O112" s="106" t="s">
        <v>236</v>
      </c>
      <c r="P112" s="275"/>
      <c r="Q112" s="276" t="s">
        <v>24</v>
      </c>
      <c r="R112" s="277" t="s">
        <v>24</v>
      </c>
      <c r="S112" s="108"/>
      <c r="T112" s="76"/>
      <c r="U112" s="85" t="s">
        <v>42</v>
      </c>
      <c r="V112" s="85" t="s">
        <v>43</v>
      </c>
      <c r="W112" s="85"/>
      <c r="X112" s="85" t="s">
        <v>44</v>
      </c>
      <c r="Y112" s="85" t="s">
        <v>30</v>
      </c>
      <c r="Z112" s="85" t="s">
        <v>30</v>
      </c>
      <c r="AA112" s="85" t="s">
        <v>138</v>
      </c>
      <c r="AB112" s="85" t="s">
        <v>15</v>
      </c>
      <c r="AC112" s="85" t="s">
        <v>139</v>
      </c>
      <c r="AD112" s="85" t="s">
        <v>141</v>
      </c>
      <c r="AE112" s="85" t="s">
        <v>47</v>
      </c>
      <c r="AF112" s="85" t="s">
        <v>48</v>
      </c>
      <c r="AG112" s="85" t="s">
        <v>15</v>
      </c>
      <c r="AH112" s="106" t="s">
        <v>30</v>
      </c>
      <c r="AI112" s="107"/>
      <c r="AJ112" s="85" t="s">
        <v>49</v>
      </c>
      <c r="AK112" s="104" t="s">
        <v>188</v>
      </c>
      <c r="AL112" s="7"/>
    </row>
    <row r="113" spans="1:38" s="297" customFormat="1" ht="12.75" customHeight="1" thickTop="1" x14ac:dyDescent="0.2">
      <c r="A113" s="292"/>
      <c r="B113" s="364">
        <f>B99</f>
        <v>0</v>
      </c>
      <c r="C113" s="364">
        <f>C99</f>
        <v>0</v>
      </c>
      <c r="D113" s="364">
        <f>D99</f>
        <v>0</v>
      </c>
      <c r="E113" s="378">
        <f>E99</f>
        <v>0</v>
      </c>
      <c r="F113" s="363">
        <f>F99</f>
        <v>0</v>
      </c>
      <c r="G113" s="132" t="str">
        <f>$C$11</f>
        <v>SEPTEMBER</v>
      </c>
      <c r="H113" s="293" t="s">
        <v>58</v>
      </c>
      <c r="I113" s="294"/>
      <c r="J113" s="379">
        <f t="shared" ref="J113:R113" si="12">J99</f>
        <v>0</v>
      </c>
      <c r="K113" s="380">
        <f t="shared" si="12"/>
        <v>0</v>
      </c>
      <c r="L113" s="364">
        <f t="shared" si="12"/>
        <v>0</v>
      </c>
      <c r="M113" s="364">
        <f t="shared" si="12"/>
        <v>0</v>
      </c>
      <c r="N113" s="364">
        <f t="shared" si="12"/>
        <v>0</v>
      </c>
      <c r="O113" s="378">
        <f t="shared" si="12"/>
        <v>0</v>
      </c>
      <c r="P113" s="378">
        <f t="shared" si="12"/>
        <v>0</v>
      </c>
      <c r="Q113" s="364">
        <f t="shared" si="12"/>
        <v>0</v>
      </c>
      <c r="R113" s="381">
        <f t="shared" si="12"/>
        <v>0</v>
      </c>
      <c r="S113" s="295"/>
      <c r="T113" s="292"/>
      <c r="U113" s="364">
        <f t="shared" ref="U113:AH113" si="13">U99</f>
        <v>0</v>
      </c>
      <c r="V113" s="364">
        <f t="shared" si="13"/>
        <v>0</v>
      </c>
      <c r="W113" s="364">
        <f t="shared" si="13"/>
        <v>0</v>
      </c>
      <c r="X113" s="364">
        <f t="shared" si="13"/>
        <v>0</v>
      </c>
      <c r="Y113" s="364">
        <f t="shared" si="13"/>
        <v>0</v>
      </c>
      <c r="Z113" s="364">
        <f t="shared" si="13"/>
        <v>0</v>
      </c>
      <c r="AA113" s="364">
        <f t="shared" si="13"/>
        <v>0</v>
      </c>
      <c r="AB113" s="364">
        <f t="shared" si="13"/>
        <v>0</v>
      </c>
      <c r="AC113" s="364">
        <f t="shared" si="13"/>
        <v>0</v>
      </c>
      <c r="AD113" s="364">
        <f t="shared" si="13"/>
        <v>0</v>
      </c>
      <c r="AE113" s="364">
        <f t="shared" si="13"/>
        <v>0</v>
      </c>
      <c r="AF113" s="364">
        <f t="shared" si="13"/>
        <v>0</v>
      </c>
      <c r="AG113" s="364">
        <f t="shared" si="13"/>
        <v>0</v>
      </c>
      <c r="AH113" s="364">
        <f t="shared" si="13"/>
        <v>0</v>
      </c>
      <c r="AI113" s="296"/>
      <c r="AJ113" s="364">
        <f>AJ99</f>
        <v>0</v>
      </c>
      <c r="AK113" s="382">
        <f>AK99</f>
        <v>0</v>
      </c>
      <c r="AL113" s="295"/>
    </row>
    <row r="114" spans="1:38" s="22" customFormat="1" ht="12.75" customHeight="1" x14ac:dyDescent="0.2">
      <c r="A114" s="8">
        <v>1</v>
      </c>
      <c r="B114" s="343"/>
      <c r="C114" s="343"/>
      <c r="D114" s="343"/>
      <c r="E114" s="343"/>
      <c r="F114" s="345"/>
      <c r="G114" s="438"/>
      <c r="H114" s="287"/>
      <c r="I114" s="439"/>
      <c r="J114" s="364">
        <f t="shared" ref="J114:J144" si="14">SUM(B114:F114)</f>
        <v>0</v>
      </c>
      <c r="K114" s="363">
        <f t="shared" ref="K114:K144" si="15">SUM(U114:AK114)-SUM(L114:R114)</f>
        <v>0</v>
      </c>
      <c r="L114" s="343"/>
      <c r="M114" s="343"/>
      <c r="N114" s="343"/>
      <c r="O114" s="367"/>
      <c r="P114" s="344"/>
      <c r="Q114" s="343"/>
      <c r="R114" s="345"/>
      <c r="S114" s="16" t="s">
        <v>59</v>
      </c>
      <c r="T114" s="8">
        <v>1</v>
      </c>
      <c r="U114" s="343"/>
      <c r="V114" s="343"/>
      <c r="W114" s="343"/>
      <c r="X114" s="343"/>
      <c r="Y114" s="343"/>
      <c r="Z114" s="343"/>
      <c r="AA114" s="343"/>
      <c r="AB114" s="343"/>
      <c r="AC114" s="343"/>
      <c r="AD114" s="343"/>
      <c r="AE114" s="343"/>
      <c r="AF114" s="343"/>
      <c r="AG114" s="343"/>
      <c r="AH114" s="367"/>
      <c r="AI114" s="287"/>
      <c r="AJ114" s="343"/>
      <c r="AK114" s="345"/>
      <c r="AL114" s="16" t="s">
        <v>59</v>
      </c>
    </row>
    <row r="115" spans="1:38" s="22" customFormat="1" ht="12.75" customHeight="1" x14ac:dyDescent="0.2">
      <c r="A115" s="8">
        <v>2</v>
      </c>
      <c r="B115" s="343"/>
      <c r="C115" s="343"/>
      <c r="D115" s="343"/>
      <c r="E115" s="343"/>
      <c r="F115" s="345"/>
      <c r="G115" s="438"/>
      <c r="H115" s="287"/>
      <c r="I115" s="439"/>
      <c r="J115" s="364">
        <f t="shared" si="14"/>
        <v>0</v>
      </c>
      <c r="K115" s="363">
        <f t="shared" si="15"/>
        <v>0</v>
      </c>
      <c r="L115" s="343"/>
      <c r="M115" s="343"/>
      <c r="N115" s="343"/>
      <c r="O115" s="367"/>
      <c r="P115" s="344"/>
      <c r="Q115" s="343"/>
      <c r="R115" s="345"/>
      <c r="S115" s="16" t="s">
        <v>60</v>
      </c>
      <c r="T115" s="8">
        <v>2</v>
      </c>
      <c r="U115" s="343"/>
      <c r="V115" s="343"/>
      <c r="W115" s="343"/>
      <c r="X115" s="343"/>
      <c r="Y115" s="343"/>
      <c r="Z115" s="343"/>
      <c r="AA115" s="343"/>
      <c r="AB115" s="343"/>
      <c r="AC115" s="343"/>
      <c r="AD115" s="343"/>
      <c r="AE115" s="343"/>
      <c r="AF115" s="343"/>
      <c r="AG115" s="343"/>
      <c r="AH115" s="367"/>
      <c r="AI115" s="287"/>
      <c r="AJ115" s="343"/>
      <c r="AK115" s="345"/>
      <c r="AL115" s="16" t="s">
        <v>60</v>
      </c>
    </row>
    <row r="116" spans="1:38" s="22" customFormat="1" ht="12.75" customHeight="1" x14ac:dyDescent="0.2">
      <c r="A116" s="8">
        <v>3</v>
      </c>
      <c r="B116" s="343"/>
      <c r="C116" s="343"/>
      <c r="D116" s="343"/>
      <c r="E116" s="343"/>
      <c r="F116" s="345"/>
      <c r="G116" s="438"/>
      <c r="H116" s="287"/>
      <c r="I116" s="439"/>
      <c r="J116" s="364">
        <f t="shared" si="14"/>
        <v>0</v>
      </c>
      <c r="K116" s="363">
        <f t="shared" si="15"/>
        <v>0</v>
      </c>
      <c r="L116" s="343"/>
      <c r="M116" s="343"/>
      <c r="N116" s="343"/>
      <c r="O116" s="367"/>
      <c r="P116" s="344"/>
      <c r="Q116" s="343"/>
      <c r="R116" s="345"/>
      <c r="S116" s="16" t="s">
        <v>61</v>
      </c>
      <c r="T116" s="8">
        <v>3</v>
      </c>
      <c r="U116" s="343"/>
      <c r="V116" s="343"/>
      <c r="W116" s="343"/>
      <c r="X116" s="343"/>
      <c r="Y116" s="343"/>
      <c r="Z116" s="343"/>
      <c r="AA116" s="343"/>
      <c r="AB116" s="343"/>
      <c r="AC116" s="343"/>
      <c r="AD116" s="343"/>
      <c r="AE116" s="343"/>
      <c r="AF116" s="343"/>
      <c r="AG116" s="343"/>
      <c r="AH116" s="367"/>
      <c r="AI116" s="287"/>
      <c r="AJ116" s="343"/>
      <c r="AK116" s="345"/>
      <c r="AL116" s="16" t="s">
        <v>61</v>
      </c>
    </row>
    <row r="117" spans="1:38" s="22" customFormat="1" ht="12.75" customHeight="1" x14ac:dyDescent="0.2">
      <c r="A117" s="8">
        <v>4</v>
      </c>
      <c r="B117" s="343"/>
      <c r="C117" s="343"/>
      <c r="D117" s="343"/>
      <c r="E117" s="343"/>
      <c r="F117" s="345"/>
      <c r="G117" s="438"/>
      <c r="H117" s="287"/>
      <c r="I117" s="439"/>
      <c r="J117" s="364">
        <f t="shared" si="14"/>
        <v>0</v>
      </c>
      <c r="K117" s="363">
        <f t="shared" si="15"/>
        <v>0</v>
      </c>
      <c r="L117" s="343"/>
      <c r="M117" s="343"/>
      <c r="N117" s="343"/>
      <c r="O117" s="367"/>
      <c r="P117" s="344"/>
      <c r="Q117" s="343"/>
      <c r="R117" s="345"/>
      <c r="S117" s="16" t="s">
        <v>62</v>
      </c>
      <c r="T117" s="8">
        <v>4</v>
      </c>
      <c r="U117" s="343"/>
      <c r="V117" s="343"/>
      <c r="W117" s="343"/>
      <c r="X117" s="343"/>
      <c r="Y117" s="343"/>
      <c r="Z117" s="343"/>
      <c r="AA117" s="343"/>
      <c r="AB117" s="343"/>
      <c r="AC117" s="343"/>
      <c r="AD117" s="343"/>
      <c r="AE117" s="343"/>
      <c r="AF117" s="343"/>
      <c r="AG117" s="343"/>
      <c r="AH117" s="367"/>
      <c r="AI117" s="287"/>
      <c r="AJ117" s="343"/>
      <c r="AK117" s="345"/>
      <c r="AL117" s="16" t="s">
        <v>62</v>
      </c>
    </row>
    <row r="118" spans="1:38" s="22" customFormat="1" ht="12.75" customHeight="1" x14ac:dyDescent="0.2">
      <c r="A118" s="8">
        <v>5</v>
      </c>
      <c r="B118" s="343"/>
      <c r="C118" s="343"/>
      <c r="D118" s="343"/>
      <c r="E118" s="343"/>
      <c r="F118" s="345"/>
      <c r="G118" s="440"/>
      <c r="H118" s="287"/>
      <c r="I118" s="439"/>
      <c r="J118" s="364">
        <f t="shared" si="14"/>
        <v>0</v>
      </c>
      <c r="K118" s="363">
        <f t="shared" si="15"/>
        <v>0</v>
      </c>
      <c r="L118" s="343"/>
      <c r="M118" s="343"/>
      <c r="N118" s="343"/>
      <c r="O118" s="367"/>
      <c r="P118" s="344"/>
      <c r="Q118" s="343"/>
      <c r="R118" s="345"/>
      <c r="S118" s="16" t="s">
        <v>63</v>
      </c>
      <c r="T118" s="8">
        <v>5</v>
      </c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67"/>
      <c r="AI118" s="287"/>
      <c r="AJ118" s="343"/>
      <c r="AK118" s="345"/>
      <c r="AL118" s="16" t="s">
        <v>63</v>
      </c>
    </row>
    <row r="119" spans="1:38" s="22" customFormat="1" ht="12.75" customHeight="1" x14ac:dyDescent="0.2">
      <c r="A119" s="17">
        <v>6</v>
      </c>
      <c r="B119" s="346"/>
      <c r="C119" s="346"/>
      <c r="D119" s="346"/>
      <c r="E119" s="346"/>
      <c r="F119" s="348"/>
      <c r="G119" s="438"/>
      <c r="H119" s="288"/>
      <c r="I119" s="441"/>
      <c r="J119" s="364">
        <f t="shared" si="14"/>
        <v>0</v>
      </c>
      <c r="K119" s="363">
        <f t="shared" si="15"/>
        <v>0</v>
      </c>
      <c r="L119" s="346"/>
      <c r="M119" s="346"/>
      <c r="N119" s="346"/>
      <c r="O119" s="368"/>
      <c r="P119" s="347"/>
      <c r="Q119" s="346"/>
      <c r="R119" s="348"/>
      <c r="S119" s="18" t="s">
        <v>64</v>
      </c>
      <c r="T119" s="17">
        <v>6</v>
      </c>
      <c r="U119" s="346"/>
      <c r="V119" s="346"/>
      <c r="W119" s="346"/>
      <c r="X119" s="346"/>
      <c r="Y119" s="346"/>
      <c r="Z119" s="346"/>
      <c r="AA119" s="346"/>
      <c r="AB119" s="346"/>
      <c r="AC119" s="346"/>
      <c r="AD119" s="346"/>
      <c r="AE119" s="346"/>
      <c r="AF119" s="346"/>
      <c r="AG119" s="346"/>
      <c r="AH119" s="368"/>
      <c r="AI119" s="288"/>
      <c r="AJ119" s="346"/>
      <c r="AK119" s="348"/>
      <c r="AL119" s="18" t="s">
        <v>64</v>
      </c>
    </row>
    <row r="120" spans="1:38" s="22" customFormat="1" ht="12.75" customHeight="1" x14ac:dyDescent="0.2">
      <c r="A120" s="8">
        <v>7</v>
      </c>
      <c r="B120" s="343"/>
      <c r="C120" s="343"/>
      <c r="D120" s="343"/>
      <c r="E120" s="343"/>
      <c r="F120" s="345"/>
      <c r="G120" s="438"/>
      <c r="H120" s="287"/>
      <c r="I120" s="439"/>
      <c r="J120" s="364">
        <f t="shared" si="14"/>
        <v>0</v>
      </c>
      <c r="K120" s="363">
        <f t="shared" si="15"/>
        <v>0</v>
      </c>
      <c r="L120" s="343"/>
      <c r="M120" s="343"/>
      <c r="N120" s="343"/>
      <c r="O120" s="367"/>
      <c r="P120" s="344"/>
      <c r="Q120" s="343"/>
      <c r="R120" s="345"/>
      <c r="S120" s="16" t="s">
        <v>65</v>
      </c>
      <c r="T120" s="8">
        <v>7</v>
      </c>
      <c r="U120" s="343"/>
      <c r="V120" s="343"/>
      <c r="W120" s="343"/>
      <c r="X120" s="343"/>
      <c r="Y120" s="343"/>
      <c r="Z120" s="343"/>
      <c r="AA120" s="343"/>
      <c r="AB120" s="343"/>
      <c r="AC120" s="343"/>
      <c r="AD120" s="343"/>
      <c r="AE120" s="343"/>
      <c r="AF120" s="343"/>
      <c r="AG120" s="343"/>
      <c r="AH120" s="367"/>
      <c r="AI120" s="287"/>
      <c r="AJ120" s="343"/>
      <c r="AK120" s="345"/>
      <c r="AL120" s="16" t="s">
        <v>65</v>
      </c>
    </row>
    <row r="121" spans="1:38" s="22" customFormat="1" ht="12.75" customHeight="1" x14ac:dyDescent="0.2">
      <c r="A121" s="8">
        <v>8</v>
      </c>
      <c r="B121" s="343"/>
      <c r="C121" s="343"/>
      <c r="D121" s="343"/>
      <c r="E121" s="343"/>
      <c r="F121" s="345"/>
      <c r="G121" s="438"/>
      <c r="H121" s="287"/>
      <c r="I121" s="439"/>
      <c r="J121" s="364">
        <f t="shared" si="14"/>
        <v>0</v>
      </c>
      <c r="K121" s="363">
        <f t="shared" si="15"/>
        <v>0</v>
      </c>
      <c r="L121" s="343"/>
      <c r="M121" s="343"/>
      <c r="N121" s="343"/>
      <c r="O121" s="367"/>
      <c r="P121" s="344"/>
      <c r="Q121" s="343"/>
      <c r="R121" s="345"/>
      <c r="S121" s="16" t="s">
        <v>66</v>
      </c>
      <c r="T121" s="8">
        <v>8</v>
      </c>
      <c r="U121" s="343"/>
      <c r="V121" s="343"/>
      <c r="W121" s="343"/>
      <c r="X121" s="343"/>
      <c r="Y121" s="343"/>
      <c r="Z121" s="343"/>
      <c r="AA121" s="343"/>
      <c r="AB121" s="343"/>
      <c r="AC121" s="343"/>
      <c r="AD121" s="343"/>
      <c r="AE121" s="343"/>
      <c r="AF121" s="343"/>
      <c r="AG121" s="343"/>
      <c r="AH121" s="367"/>
      <c r="AI121" s="287"/>
      <c r="AJ121" s="343"/>
      <c r="AK121" s="345"/>
      <c r="AL121" s="16" t="s">
        <v>66</v>
      </c>
    </row>
    <row r="122" spans="1:38" s="22" customFormat="1" ht="12.75" customHeight="1" x14ac:dyDescent="0.2">
      <c r="A122" s="8">
        <v>9</v>
      </c>
      <c r="B122" s="343"/>
      <c r="C122" s="343"/>
      <c r="D122" s="343"/>
      <c r="E122" s="343"/>
      <c r="F122" s="345"/>
      <c r="G122" s="438"/>
      <c r="H122" s="287"/>
      <c r="I122" s="439"/>
      <c r="J122" s="364">
        <f t="shared" si="14"/>
        <v>0</v>
      </c>
      <c r="K122" s="363">
        <f t="shared" si="15"/>
        <v>0</v>
      </c>
      <c r="L122" s="343"/>
      <c r="M122" s="343"/>
      <c r="N122" s="343"/>
      <c r="O122" s="367"/>
      <c r="P122" s="344"/>
      <c r="Q122" s="343"/>
      <c r="R122" s="345"/>
      <c r="S122" s="16" t="s">
        <v>67</v>
      </c>
      <c r="T122" s="8">
        <v>9</v>
      </c>
      <c r="U122" s="343"/>
      <c r="V122" s="343"/>
      <c r="W122" s="343"/>
      <c r="X122" s="343"/>
      <c r="Y122" s="343"/>
      <c r="Z122" s="343"/>
      <c r="AA122" s="343"/>
      <c r="AB122" s="343"/>
      <c r="AC122" s="343"/>
      <c r="AD122" s="343"/>
      <c r="AE122" s="343"/>
      <c r="AF122" s="343"/>
      <c r="AG122" s="343"/>
      <c r="AH122" s="367"/>
      <c r="AI122" s="287"/>
      <c r="AJ122" s="343"/>
      <c r="AK122" s="345"/>
      <c r="AL122" s="16" t="s">
        <v>67</v>
      </c>
    </row>
    <row r="123" spans="1:38" s="22" customFormat="1" ht="12.75" customHeight="1" x14ac:dyDescent="0.2">
      <c r="A123" s="8">
        <v>10</v>
      </c>
      <c r="B123" s="343"/>
      <c r="C123" s="343"/>
      <c r="D123" s="343"/>
      <c r="E123" s="343"/>
      <c r="F123" s="345"/>
      <c r="G123" s="438"/>
      <c r="H123" s="287"/>
      <c r="I123" s="439"/>
      <c r="J123" s="364">
        <f t="shared" si="14"/>
        <v>0</v>
      </c>
      <c r="K123" s="363">
        <f t="shared" si="15"/>
        <v>0</v>
      </c>
      <c r="L123" s="343"/>
      <c r="M123" s="343"/>
      <c r="N123" s="343"/>
      <c r="O123" s="367"/>
      <c r="P123" s="344"/>
      <c r="Q123" s="343"/>
      <c r="R123" s="345"/>
      <c r="S123" s="16" t="s">
        <v>68</v>
      </c>
      <c r="T123" s="8">
        <v>10</v>
      </c>
      <c r="U123" s="343"/>
      <c r="V123" s="343"/>
      <c r="W123" s="343"/>
      <c r="X123" s="343"/>
      <c r="Y123" s="343"/>
      <c r="Z123" s="343"/>
      <c r="AA123" s="343"/>
      <c r="AB123" s="343"/>
      <c r="AC123" s="343"/>
      <c r="AD123" s="343"/>
      <c r="AE123" s="343"/>
      <c r="AF123" s="343"/>
      <c r="AG123" s="343"/>
      <c r="AH123" s="367"/>
      <c r="AI123" s="287"/>
      <c r="AJ123" s="343"/>
      <c r="AK123" s="345"/>
      <c r="AL123" s="16" t="s">
        <v>68</v>
      </c>
    </row>
    <row r="124" spans="1:38" s="22" customFormat="1" ht="12.75" customHeight="1" x14ac:dyDescent="0.2">
      <c r="A124" s="8">
        <v>11</v>
      </c>
      <c r="B124" s="343"/>
      <c r="C124" s="343"/>
      <c r="D124" s="343"/>
      <c r="E124" s="343"/>
      <c r="F124" s="345"/>
      <c r="G124" s="438"/>
      <c r="H124" s="287"/>
      <c r="I124" s="439"/>
      <c r="J124" s="364">
        <f t="shared" si="14"/>
        <v>0</v>
      </c>
      <c r="K124" s="363">
        <f t="shared" si="15"/>
        <v>0</v>
      </c>
      <c r="L124" s="343"/>
      <c r="M124" s="343"/>
      <c r="N124" s="343"/>
      <c r="O124" s="367"/>
      <c r="P124" s="344"/>
      <c r="Q124" s="343"/>
      <c r="R124" s="345"/>
      <c r="S124" s="16" t="s">
        <v>69</v>
      </c>
      <c r="T124" s="8">
        <v>11</v>
      </c>
      <c r="U124" s="343"/>
      <c r="V124" s="343"/>
      <c r="W124" s="343"/>
      <c r="X124" s="343"/>
      <c r="Y124" s="343"/>
      <c r="Z124" s="343"/>
      <c r="AA124" s="343"/>
      <c r="AB124" s="343"/>
      <c r="AC124" s="343"/>
      <c r="AD124" s="343"/>
      <c r="AE124" s="343"/>
      <c r="AF124" s="343"/>
      <c r="AG124" s="343"/>
      <c r="AH124" s="367"/>
      <c r="AI124" s="287"/>
      <c r="AJ124" s="343"/>
      <c r="AK124" s="345"/>
      <c r="AL124" s="16" t="s">
        <v>69</v>
      </c>
    </row>
    <row r="125" spans="1:38" s="22" customFormat="1" ht="12.75" customHeight="1" x14ac:dyDescent="0.2">
      <c r="A125" s="8">
        <v>12</v>
      </c>
      <c r="B125" s="343"/>
      <c r="C125" s="343"/>
      <c r="D125" s="343"/>
      <c r="E125" s="343"/>
      <c r="F125" s="345"/>
      <c r="G125" s="438"/>
      <c r="H125" s="287"/>
      <c r="I125" s="439"/>
      <c r="J125" s="364">
        <f t="shared" si="14"/>
        <v>0</v>
      </c>
      <c r="K125" s="363">
        <f t="shared" si="15"/>
        <v>0</v>
      </c>
      <c r="L125" s="343"/>
      <c r="M125" s="343"/>
      <c r="N125" s="343"/>
      <c r="O125" s="367"/>
      <c r="P125" s="344"/>
      <c r="Q125" s="343"/>
      <c r="R125" s="345"/>
      <c r="S125" s="16" t="s">
        <v>70</v>
      </c>
      <c r="T125" s="8">
        <v>12</v>
      </c>
      <c r="U125" s="343"/>
      <c r="V125" s="343"/>
      <c r="W125" s="343"/>
      <c r="X125" s="343"/>
      <c r="Y125" s="343"/>
      <c r="Z125" s="343"/>
      <c r="AA125" s="343"/>
      <c r="AB125" s="343"/>
      <c r="AC125" s="343"/>
      <c r="AD125" s="343"/>
      <c r="AE125" s="343"/>
      <c r="AF125" s="343"/>
      <c r="AG125" s="343"/>
      <c r="AH125" s="367"/>
      <c r="AI125" s="287"/>
      <c r="AJ125" s="343"/>
      <c r="AK125" s="345"/>
      <c r="AL125" s="16" t="s">
        <v>70</v>
      </c>
    </row>
    <row r="126" spans="1:38" s="22" customFormat="1" ht="12.75" customHeight="1" x14ac:dyDescent="0.2">
      <c r="A126" s="8">
        <v>13</v>
      </c>
      <c r="B126" s="343"/>
      <c r="C126" s="343"/>
      <c r="D126" s="343"/>
      <c r="E126" s="343"/>
      <c r="F126" s="345"/>
      <c r="G126" s="438"/>
      <c r="H126" s="287"/>
      <c r="I126" s="439"/>
      <c r="J126" s="364">
        <f t="shared" si="14"/>
        <v>0</v>
      </c>
      <c r="K126" s="363">
        <f t="shared" si="15"/>
        <v>0</v>
      </c>
      <c r="L126" s="343"/>
      <c r="M126" s="343"/>
      <c r="N126" s="343"/>
      <c r="O126" s="367"/>
      <c r="P126" s="344"/>
      <c r="Q126" s="343"/>
      <c r="R126" s="345"/>
      <c r="S126" s="16" t="s">
        <v>71</v>
      </c>
      <c r="T126" s="8">
        <v>13</v>
      </c>
      <c r="U126" s="343"/>
      <c r="V126" s="343"/>
      <c r="W126" s="343"/>
      <c r="X126" s="343"/>
      <c r="Y126" s="343"/>
      <c r="Z126" s="343"/>
      <c r="AA126" s="343"/>
      <c r="AB126" s="343"/>
      <c r="AC126" s="343"/>
      <c r="AD126" s="343"/>
      <c r="AE126" s="343"/>
      <c r="AF126" s="343"/>
      <c r="AG126" s="343"/>
      <c r="AH126" s="367"/>
      <c r="AI126" s="287"/>
      <c r="AJ126" s="343"/>
      <c r="AK126" s="345"/>
      <c r="AL126" s="16" t="s">
        <v>71</v>
      </c>
    </row>
    <row r="127" spans="1:38" s="22" customFormat="1" ht="12.75" customHeight="1" x14ac:dyDescent="0.2">
      <c r="A127" s="8">
        <v>14</v>
      </c>
      <c r="B127" s="343"/>
      <c r="C127" s="343"/>
      <c r="D127" s="343"/>
      <c r="E127" s="343"/>
      <c r="F127" s="345"/>
      <c r="G127" s="438"/>
      <c r="H127" s="287"/>
      <c r="I127" s="439"/>
      <c r="J127" s="364">
        <f t="shared" si="14"/>
        <v>0</v>
      </c>
      <c r="K127" s="363">
        <f t="shared" si="15"/>
        <v>0</v>
      </c>
      <c r="L127" s="343"/>
      <c r="M127" s="343"/>
      <c r="N127" s="343"/>
      <c r="O127" s="367"/>
      <c r="P127" s="344"/>
      <c r="Q127" s="343"/>
      <c r="R127" s="345"/>
      <c r="S127" s="16" t="s">
        <v>72</v>
      </c>
      <c r="T127" s="8">
        <v>14</v>
      </c>
      <c r="U127" s="343"/>
      <c r="V127" s="343"/>
      <c r="W127" s="343"/>
      <c r="X127" s="343"/>
      <c r="Y127" s="343"/>
      <c r="Z127" s="343"/>
      <c r="AA127" s="343"/>
      <c r="AB127" s="343"/>
      <c r="AC127" s="343"/>
      <c r="AD127" s="343"/>
      <c r="AE127" s="343"/>
      <c r="AF127" s="343"/>
      <c r="AG127" s="343"/>
      <c r="AH127" s="367"/>
      <c r="AI127" s="287"/>
      <c r="AJ127" s="343"/>
      <c r="AK127" s="345"/>
      <c r="AL127" s="16" t="s">
        <v>72</v>
      </c>
    </row>
    <row r="128" spans="1:38" s="22" customFormat="1" ht="12.75" customHeight="1" x14ac:dyDescent="0.2">
      <c r="A128" s="8">
        <v>15</v>
      </c>
      <c r="B128" s="343"/>
      <c r="C128" s="343"/>
      <c r="D128" s="343"/>
      <c r="E128" s="343"/>
      <c r="F128" s="345"/>
      <c r="G128" s="438"/>
      <c r="H128" s="287"/>
      <c r="I128" s="439"/>
      <c r="J128" s="364">
        <f t="shared" si="14"/>
        <v>0</v>
      </c>
      <c r="K128" s="363">
        <f t="shared" si="15"/>
        <v>0</v>
      </c>
      <c r="L128" s="343"/>
      <c r="M128" s="343"/>
      <c r="N128" s="343"/>
      <c r="O128" s="367"/>
      <c r="P128" s="344"/>
      <c r="Q128" s="343"/>
      <c r="R128" s="345"/>
      <c r="S128" s="16" t="s">
        <v>73</v>
      </c>
      <c r="T128" s="8">
        <v>15</v>
      </c>
      <c r="U128" s="343"/>
      <c r="V128" s="343"/>
      <c r="W128" s="343"/>
      <c r="X128" s="343"/>
      <c r="Y128" s="343"/>
      <c r="Z128" s="343"/>
      <c r="AA128" s="343"/>
      <c r="AB128" s="343"/>
      <c r="AC128" s="343"/>
      <c r="AD128" s="343"/>
      <c r="AE128" s="343"/>
      <c r="AF128" s="343"/>
      <c r="AG128" s="343"/>
      <c r="AH128" s="367"/>
      <c r="AI128" s="287"/>
      <c r="AJ128" s="343"/>
      <c r="AK128" s="345"/>
      <c r="AL128" s="16" t="s">
        <v>73</v>
      </c>
    </row>
    <row r="129" spans="1:38" s="22" customFormat="1" ht="12.75" customHeight="1" x14ac:dyDescent="0.2">
      <c r="A129" s="8">
        <v>16</v>
      </c>
      <c r="B129" s="343"/>
      <c r="C129" s="343"/>
      <c r="D129" s="343"/>
      <c r="E129" s="343"/>
      <c r="F129" s="345"/>
      <c r="G129" s="438"/>
      <c r="H129" s="287"/>
      <c r="I129" s="439"/>
      <c r="J129" s="364">
        <f t="shared" si="14"/>
        <v>0</v>
      </c>
      <c r="K129" s="363">
        <f t="shared" si="15"/>
        <v>0</v>
      </c>
      <c r="L129" s="343"/>
      <c r="M129" s="343"/>
      <c r="N129" s="343"/>
      <c r="O129" s="367"/>
      <c r="P129" s="344"/>
      <c r="Q129" s="343"/>
      <c r="R129" s="345"/>
      <c r="S129" s="16" t="s">
        <v>74</v>
      </c>
      <c r="T129" s="8">
        <v>16</v>
      </c>
      <c r="U129" s="343"/>
      <c r="V129" s="343"/>
      <c r="W129" s="343"/>
      <c r="X129" s="343"/>
      <c r="Y129" s="343"/>
      <c r="Z129" s="343"/>
      <c r="AA129" s="343"/>
      <c r="AB129" s="343"/>
      <c r="AC129" s="343"/>
      <c r="AD129" s="343"/>
      <c r="AE129" s="343"/>
      <c r="AF129" s="343"/>
      <c r="AG129" s="343"/>
      <c r="AH129" s="367"/>
      <c r="AI129" s="287"/>
      <c r="AJ129" s="343"/>
      <c r="AK129" s="345"/>
      <c r="AL129" s="16" t="s">
        <v>74</v>
      </c>
    </row>
    <row r="130" spans="1:38" s="22" customFormat="1" ht="12.75" customHeight="1" x14ac:dyDescent="0.2">
      <c r="A130" s="8">
        <v>17</v>
      </c>
      <c r="B130" s="343"/>
      <c r="C130" s="343"/>
      <c r="D130" s="343"/>
      <c r="E130" s="343"/>
      <c r="F130" s="345"/>
      <c r="G130" s="438"/>
      <c r="H130" s="287"/>
      <c r="I130" s="439"/>
      <c r="J130" s="364">
        <f t="shared" si="14"/>
        <v>0</v>
      </c>
      <c r="K130" s="363">
        <f t="shared" si="15"/>
        <v>0</v>
      </c>
      <c r="L130" s="343"/>
      <c r="M130" s="343"/>
      <c r="N130" s="343"/>
      <c r="O130" s="367"/>
      <c r="P130" s="344"/>
      <c r="Q130" s="343"/>
      <c r="R130" s="345"/>
      <c r="S130" s="16" t="s">
        <v>75</v>
      </c>
      <c r="T130" s="8">
        <v>17</v>
      </c>
      <c r="U130" s="343"/>
      <c r="V130" s="343"/>
      <c r="W130" s="343"/>
      <c r="X130" s="343"/>
      <c r="Y130" s="343"/>
      <c r="Z130" s="343"/>
      <c r="AA130" s="343"/>
      <c r="AB130" s="343"/>
      <c r="AC130" s="343"/>
      <c r="AD130" s="343"/>
      <c r="AE130" s="343"/>
      <c r="AF130" s="343"/>
      <c r="AG130" s="343"/>
      <c r="AH130" s="367"/>
      <c r="AI130" s="287"/>
      <c r="AJ130" s="343"/>
      <c r="AK130" s="345"/>
      <c r="AL130" s="16" t="s">
        <v>75</v>
      </c>
    </row>
    <row r="131" spans="1:38" s="22" customFormat="1" ht="12.75" customHeight="1" x14ac:dyDescent="0.2">
      <c r="A131" s="8">
        <v>18</v>
      </c>
      <c r="B131" s="343"/>
      <c r="C131" s="343"/>
      <c r="D131" s="343"/>
      <c r="E131" s="343"/>
      <c r="F131" s="345"/>
      <c r="G131" s="438"/>
      <c r="H131" s="287"/>
      <c r="I131" s="439"/>
      <c r="J131" s="364">
        <f t="shared" si="14"/>
        <v>0</v>
      </c>
      <c r="K131" s="363">
        <f t="shared" si="15"/>
        <v>0</v>
      </c>
      <c r="L131" s="343"/>
      <c r="M131" s="343"/>
      <c r="N131" s="343"/>
      <c r="O131" s="367"/>
      <c r="P131" s="344"/>
      <c r="Q131" s="343"/>
      <c r="R131" s="345"/>
      <c r="S131" s="16" t="s">
        <v>76</v>
      </c>
      <c r="T131" s="8">
        <v>18</v>
      </c>
      <c r="U131" s="343"/>
      <c r="V131" s="343"/>
      <c r="W131" s="343"/>
      <c r="X131" s="343"/>
      <c r="Y131" s="343"/>
      <c r="Z131" s="343"/>
      <c r="AA131" s="343"/>
      <c r="AB131" s="343"/>
      <c r="AC131" s="343"/>
      <c r="AD131" s="343"/>
      <c r="AE131" s="343"/>
      <c r="AF131" s="343"/>
      <c r="AG131" s="343"/>
      <c r="AH131" s="367"/>
      <c r="AI131" s="287"/>
      <c r="AJ131" s="343"/>
      <c r="AK131" s="345"/>
      <c r="AL131" s="16" t="s">
        <v>76</v>
      </c>
    </row>
    <row r="132" spans="1:38" s="22" customFormat="1" ht="12.75" customHeight="1" x14ac:dyDescent="0.2">
      <c r="A132" s="8">
        <v>19</v>
      </c>
      <c r="B132" s="343"/>
      <c r="C132" s="343"/>
      <c r="D132" s="343"/>
      <c r="E132" s="343"/>
      <c r="F132" s="345"/>
      <c r="G132" s="438"/>
      <c r="H132" s="287"/>
      <c r="I132" s="439"/>
      <c r="J132" s="364">
        <f t="shared" si="14"/>
        <v>0</v>
      </c>
      <c r="K132" s="363">
        <f t="shared" si="15"/>
        <v>0</v>
      </c>
      <c r="L132" s="343"/>
      <c r="M132" s="343"/>
      <c r="N132" s="343"/>
      <c r="O132" s="367"/>
      <c r="P132" s="344"/>
      <c r="Q132" s="343"/>
      <c r="R132" s="345"/>
      <c r="S132" s="16" t="s">
        <v>77</v>
      </c>
      <c r="T132" s="8">
        <v>19</v>
      </c>
      <c r="U132" s="343"/>
      <c r="V132" s="343"/>
      <c r="W132" s="343"/>
      <c r="X132" s="343"/>
      <c r="Y132" s="343"/>
      <c r="Z132" s="343"/>
      <c r="AA132" s="343"/>
      <c r="AB132" s="343"/>
      <c r="AC132" s="343"/>
      <c r="AD132" s="343"/>
      <c r="AE132" s="343"/>
      <c r="AF132" s="343"/>
      <c r="AG132" s="343"/>
      <c r="AH132" s="367"/>
      <c r="AI132" s="287"/>
      <c r="AJ132" s="343"/>
      <c r="AK132" s="345"/>
      <c r="AL132" s="16" t="s">
        <v>77</v>
      </c>
    </row>
    <row r="133" spans="1:38" s="22" customFormat="1" ht="12.75" customHeight="1" x14ac:dyDescent="0.2">
      <c r="A133" s="8">
        <v>20</v>
      </c>
      <c r="B133" s="343"/>
      <c r="C133" s="343"/>
      <c r="D133" s="343"/>
      <c r="E133" s="343"/>
      <c r="F133" s="345"/>
      <c r="G133" s="438"/>
      <c r="H133" s="287"/>
      <c r="I133" s="439"/>
      <c r="J133" s="364">
        <f t="shared" si="14"/>
        <v>0</v>
      </c>
      <c r="K133" s="363">
        <f t="shared" si="15"/>
        <v>0</v>
      </c>
      <c r="L133" s="343"/>
      <c r="M133" s="343"/>
      <c r="N133" s="343"/>
      <c r="O133" s="367"/>
      <c r="P133" s="344"/>
      <c r="Q133" s="343"/>
      <c r="R133" s="345"/>
      <c r="S133" s="16" t="s">
        <v>78</v>
      </c>
      <c r="T133" s="8">
        <v>20</v>
      </c>
      <c r="U133" s="343"/>
      <c r="V133" s="343"/>
      <c r="W133" s="343"/>
      <c r="X133" s="343"/>
      <c r="Y133" s="343"/>
      <c r="Z133" s="343"/>
      <c r="AA133" s="343"/>
      <c r="AB133" s="343"/>
      <c r="AC133" s="343"/>
      <c r="AD133" s="343"/>
      <c r="AE133" s="343"/>
      <c r="AF133" s="343"/>
      <c r="AG133" s="343"/>
      <c r="AH133" s="367"/>
      <c r="AI133" s="287"/>
      <c r="AJ133" s="343"/>
      <c r="AK133" s="345"/>
      <c r="AL133" s="16" t="s">
        <v>78</v>
      </c>
    </row>
    <row r="134" spans="1:38" s="22" customFormat="1" ht="12.75" customHeight="1" x14ac:dyDescent="0.2">
      <c r="A134" s="8">
        <v>21</v>
      </c>
      <c r="B134" s="343"/>
      <c r="C134" s="343"/>
      <c r="D134" s="343"/>
      <c r="E134" s="343"/>
      <c r="F134" s="345"/>
      <c r="G134" s="438"/>
      <c r="H134" s="287"/>
      <c r="I134" s="439"/>
      <c r="J134" s="364">
        <f t="shared" si="14"/>
        <v>0</v>
      </c>
      <c r="K134" s="363">
        <f t="shared" si="15"/>
        <v>0</v>
      </c>
      <c r="L134" s="343"/>
      <c r="M134" s="343"/>
      <c r="N134" s="343"/>
      <c r="O134" s="367"/>
      <c r="P134" s="344"/>
      <c r="Q134" s="343"/>
      <c r="R134" s="345"/>
      <c r="S134" s="16" t="s">
        <v>79</v>
      </c>
      <c r="T134" s="8">
        <v>21</v>
      </c>
      <c r="U134" s="343"/>
      <c r="V134" s="343"/>
      <c r="W134" s="343"/>
      <c r="X134" s="343"/>
      <c r="Y134" s="343"/>
      <c r="Z134" s="343"/>
      <c r="AA134" s="343"/>
      <c r="AB134" s="343"/>
      <c r="AC134" s="343"/>
      <c r="AD134" s="343"/>
      <c r="AE134" s="343"/>
      <c r="AF134" s="343"/>
      <c r="AG134" s="343"/>
      <c r="AH134" s="367"/>
      <c r="AI134" s="287"/>
      <c r="AJ134" s="343"/>
      <c r="AK134" s="345"/>
      <c r="AL134" s="16" t="s">
        <v>79</v>
      </c>
    </row>
    <row r="135" spans="1:38" s="22" customFormat="1" ht="12.75" customHeight="1" x14ac:dyDescent="0.2">
      <c r="A135" s="8">
        <v>22</v>
      </c>
      <c r="B135" s="343"/>
      <c r="C135" s="343"/>
      <c r="D135" s="343"/>
      <c r="E135" s="343"/>
      <c r="F135" s="345"/>
      <c r="G135" s="438"/>
      <c r="H135" s="287"/>
      <c r="I135" s="439"/>
      <c r="J135" s="364">
        <f t="shared" si="14"/>
        <v>0</v>
      </c>
      <c r="K135" s="363">
        <f t="shared" si="15"/>
        <v>0</v>
      </c>
      <c r="L135" s="343"/>
      <c r="M135" s="343"/>
      <c r="N135" s="343"/>
      <c r="O135" s="367"/>
      <c r="P135" s="344"/>
      <c r="Q135" s="343"/>
      <c r="R135" s="345"/>
      <c r="S135" s="16" t="s">
        <v>80</v>
      </c>
      <c r="T135" s="8">
        <v>22</v>
      </c>
      <c r="U135" s="343"/>
      <c r="V135" s="343"/>
      <c r="W135" s="343"/>
      <c r="X135" s="343"/>
      <c r="Y135" s="343"/>
      <c r="Z135" s="343"/>
      <c r="AA135" s="343"/>
      <c r="AB135" s="343"/>
      <c r="AC135" s="343"/>
      <c r="AD135" s="343"/>
      <c r="AE135" s="343"/>
      <c r="AF135" s="343"/>
      <c r="AG135" s="343"/>
      <c r="AH135" s="367"/>
      <c r="AI135" s="287"/>
      <c r="AJ135" s="343"/>
      <c r="AK135" s="345"/>
      <c r="AL135" s="16" t="s">
        <v>80</v>
      </c>
    </row>
    <row r="136" spans="1:38" s="22" customFormat="1" ht="12.75" customHeight="1" x14ac:dyDescent="0.2">
      <c r="A136" s="8">
        <v>23</v>
      </c>
      <c r="B136" s="343"/>
      <c r="C136" s="343"/>
      <c r="D136" s="343"/>
      <c r="E136" s="343"/>
      <c r="F136" s="345"/>
      <c r="G136" s="438"/>
      <c r="H136" s="287"/>
      <c r="I136" s="439"/>
      <c r="J136" s="364">
        <f t="shared" si="14"/>
        <v>0</v>
      </c>
      <c r="K136" s="363">
        <f t="shared" si="15"/>
        <v>0</v>
      </c>
      <c r="L136" s="343"/>
      <c r="M136" s="343"/>
      <c r="N136" s="343"/>
      <c r="O136" s="367"/>
      <c r="P136" s="344"/>
      <c r="Q136" s="343"/>
      <c r="R136" s="345"/>
      <c r="S136" s="16" t="s">
        <v>81</v>
      </c>
      <c r="T136" s="8">
        <v>23</v>
      </c>
      <c r="U136" s="343"/>
      <c r="V136" s="343"/>
      <c r="W136" s="343"/>
      <c r="X136" s="343"/>
      <c r="Y136" s="343"/>
      <c r="Z136" s="343"/>
      <c r="AA136" s="343"/>
      <c r="AB136" s="343"/>
      <c r="AC136" s="343"/>
      <c r="AD136" s="343"/>
      <c r="AE136" s="343"/>
      <c r="AF136" s="343"/>
      <c r="AG136" s="343"/>
      <c r="AH136" s="367"/>
      <c r="AI136" s="287"/>
      <c r="AJ136" s="343"/>
      <c r="AK136" s="345"/>
      <c r="AL136" s="16" t="s">
        <v>81</v>
      </c>
    </row>
    <row r="137" spans="1:38" s="22" customFormat="1" ht="12.75" customHeight="1" x14ac:dyDescent="0.2">
      <c r="A137" s="8">
        <v>24</v>
      </c>
      <c r="B137" s="343"/>
      <c r="C137" s="343"/>
      <c r="D137" s="343"/>
      <c r="E137" s="343"/>
      <c r="F137" s="345"/>
      <c r="G137" s="438"/>
      <c r="H137" s="287"/>
      <c r="I137" s="439"/>
      <c r="J137" s="364">
        <f t="shared" si="14"/>
        <v>0</v>
      </c>
      <c r="K137" s="363">
        <f t="shared" si="15"/>
        <v>0</v>
      </c>
      <c r="L137" s="343"/>
      <c r="M137" s="343"/>
      <c r="N137" s="343"/>
      <c r="O137" s="367"/>
      <c r="P137" s="344"/>
      <c r="Q137" s="343"/>
      <c r="R137" s="345"/>
      <c r="S137" s="16" t="s">
        <v>82</v>
      </c>
      <c r="T137" s="8">
        <v>24</v>
      </c>
      <c r="U137" s="343"/>
      <c r="V137" s="343"/>
      <c r="W137" s="343"/>
      <c r="X137" s="343"/>
      <c r="Y137" s="343"/>
      <c r="Z137" s="343"/>
      <c r="AA137" s="343"/>
      <c r="AB137" s="343"/>
      <c r="AC137" s="343"/>
      <c r="AD137" s="343"/>
      <c r="AE137" s="343"/>
      <c r="AF137" s="343"/>
      <c r="AG137" s="343"/>
      <c r="AH137" s="367"/>
      <c r="AI137" s="287"/>
      <c r="AJ137" s="343"/>
      <c r="AK137" s="345"/>
      <c r="AL137" s="16" t="s">
        <v>82</v>
      </c>
    </row>
    <row r="138" spans="1:38" s="22" customFormat="1" ht="12.75" customHeight="1" x14ac:dyDescent="0.2">
      <c r="A138" s="8">
        <v>25</v>
      </c>
      <c r="B138" s="343"/>
      <c r="C138" s="343"/>
      <c r="D138" s="343"/>
      <c r="E138" s="343"/>
      <c r="F138" s="345"/>
      <c r="G138" s="438"/>
      <c r="H138" s="287"/>
      <c r="I138" s="439"/>
      <c r="J138" s="364">
        <f t="shared" si="14"/>
        <v>0</v>
      </c>
      <c r="K138" s="363">
        <f t="shared" si="15"/>
        <v>0</v>
      </c>
      <c r="L138" s="343"/>
      <c r="M138" s="343"/>
      <c r="N138" s="343"/>
      <c r="O138" s="367"/>
      <c r="P138" s="344"/>
      <c r="Q138" s="343"/>
      <c r="R138" s="345"/>
      <c r="S138" s="16" t="s">
        <v>83</v>
      </c>
      <c r="T138" s="8">
        <v>25</v>
      </c>
      <c r="U138" s="343"/>
      <c r="V138" s="343"/>
      <c r="W138" s="343"/>
      <c r="X138" s="343"/>
      <c r="Y138" s="343"/>
      <c r="Z138" s="343"/>
      <c r="AA138" s="343"/>
      <c r="AB138" s="343"/>
      <c r="AC138" s="343"/>
      <c r="AD138" s="343"/>
      <c r="AE138" s="343"/>
      <c r="AF138" s="343"/>
      <c r="AG138" s="343"/>
      <c r="AH138" s="367"/>
      <c r="AI138" s="287"/>
      <c r="AJ138" s="343"/>
      <c r="AK138" s="345"/>
      <c r="AL138" s="16" t="s">
        <v>83</v>
      </c>
    </row>
    <row r="139" spans="1:38" s="22" customFormat="1" ht="12.75" customHeight="1" x14ac:dyDescent="0.2">
      <c r="A139" s="8">
        <v>26</v>
      </c>
      <c r="B139" s="343"/>
      <c r="C139" s="343"/>
      <c r="D139" s="343"/>
      <c r="E139" s="343"/>
      <c r="F139" s="345"/>
      <c r="G139" s="438"/>
      <c r="H139" s="287"/>
      <c r="I139" s="439"/>
      <c r="J139" s="364">
        <f t="shared" si="14"/>
        <v>0</v>
      </c>
      <c r="K139" s="363">
        <f t="shared" si="15"/>
        <v>0</v>
      </c>
      <c r="L139" s="343"/>
      <c r="M139" s="343"/>
      <c r="N139" s="343"/>
      <c r="O139" s="367"/>
      <c r="P139" s="344"/>
      <c r="Q139" s="343"/>
      <c r="R139" s="345"/>
      <c r="S139" s="16" t="s">
        <v>84</v>
      </c>
      <c r="T139" s="8">
        <v>26</v>
      </c>
      <c r="U139" s="343"/>
      <c r="V139" s="343"/>
      <c r="W139" s="343"/>
      <c r="X139" s="343"/>
      <c r="Y139" s="343"/>
      <c r="Z139" s="343"/>
      <c r="AA139" s="343"/>
      <c r="AB139" s="343"/>
      <c r="AC139" s="343"/>
      <c r="AD139" s="343"/>
      <c r="AE139" s="343"/>
      <c r="AF139" s="343"/>
      <c r="AG139" s="343"/>
      <c r="AH139" s="367"/>
      <c r="AI139" s="287"/>
      <c r="AJ139" s="343"/>
      <c r="AK139" s="345"/>
      <c r="AL139" s="16" t="s">
        <v>84</v>
      </c>
    </row>
    <row r="140" spans="1:38" s="22" customFormat="1" ht="12.75" customHeight="1" x14ac:dyDescent="0.2">
      <c r="A140" s="8">
        <v>27</v>
      </c>
      <c r="B140" s="343"/>
      <c r="C140" s="343"/>
      <c r="D140" s="343"/>
      <c r="E140" s="343"/>
      <c r="F140" s="345"/>
      <c r="G140" s="438"/>
      <c r="H140" s="287"/>
      <c r="I140" s="439"/>
      <c r="J140" s="364">
        <f t="shared" si="14"/>
        <v>0</v>
      </c>
      <c r="K140" s="363">
        <f t="shared" si="15"/>
        <v>0</v>
      </c>
      <c r="L140" s="343"/>
      <c r="M140" s="343"/>
      <c r="N140" s="343"/>
      <c r="O140" s="367"/>
      <c r="P140" s="344"/>
      <c r="Q140" s="343"/>
      <c r="R140" s="345"/>
      <c r="S140" s="16" t="s">
        <v>85</v>
      </c>
      <c r="T140" s="8">
        <v>27</v>
      </c>
      <c r="U140" s="343"/>
      <c r="V140" s="343"/>
      <c r="W140" s="343"/>
      <c r="X140" s="343"/>
      <c r="Y140" s="343"/>
      <c r="Z140" s="343"/>
      <c r="AA140" s="343"/>
      <c r="AB140" s="343"/>
      <c r="AC140" s="343"/>
      <c r="AD140" s="343"/>
      <c r="AE140" s="343"/>
      <c r="AF140" s="343"/>
      <c r="AG140" s="343"/>
      <c r="AH140" s="367"/>
      <c r="AI140" s="287"/>
      <c r="AJ140" s="343"/>
      <c r="AK140" s="345"/>
      <c r="AL140" s="16" t="s">
        <v>85</v>
      </c>
    </row>
    <row r="141" spans="1:38" s="22" customFormat="1" ht="12.75" customHeight="1" x14ac:dyDescent="0.2">
      <c r="A141" s="8">
        <v>28</v>
      </c>
      <c r="B141" s="343"/>
      <c r="C141" s="343"/>
      <c r="D141" s="343"/>
      <c r="E141" s="343"/>
      <c r="F141" s="345"/>
      <c r="G141" s="438"/>
      <c r="H141" s="287"/>
      <c r="I141" s="439"/>
      <c r="J141" s="364">
        <f t="shared" si="14"/>
        <v>0</v>
      </c>
      <c r="K141" s="363">
        <f t="shared" si="15"/>
        <v>0</v>
      </c>
      <c r="L141" s="343"/>
      <c r="M141" s="343"/>
      <c r="N141" s="343"/>
      <c r="O141" s="367"/>
      <c r="P141" s="344"/>
      <c r="Q141" s="343"/>
      <c r="R141" s="345"/>
      <c r="S141" s="16" t="s">
        <v>86</v>
      </c>
      <c r="T141" s="8">
        <v>28</v>
      </c>
      <c r="U141" s="343"/>
      <c r="V141" s="343"/>
      <c r="W141" s="343"/>
      <c r="X141" s="343"/>
      <c r="Y141" s="343"/>
      <c r="Z141" s="343"/>
      <c r="AA141" s="343"/>
      <c r="AB141" s="343"/>
      <c r="AC141" s="343"/>
      <c r="AD141" s="343"/>
      <c r="AE141" s="343"/>
      <c r="AF141" s="343"/>
      <c r="AG141" s="343"/>
      <c r="AH141" s="367"/>
      <c r="AI141" s="287"/>
      <c r="AJ141" s="343"/>
      <c r="AK141" s="345"/>
      <c r="AL141" s="16" t="s">
        <v>86</v>
      </c>
    </row>
    <row r="142" spans="1:38" s="22" customFormat="1" ht="12.75" customHeight="1" x14ac:dyDescent="0.2">
      <c r="A142" s="8">
        <v>29</v>
      </c>
      <c r="B142" s="343"/>
      <c r="C142" s="343"/>
      <c r="D142" s="343"/>
      <c r="E142" s="343"/>
      <c r="F142" s="345"/>
      <c r="G142" s="438"/>
      <c r="H142" s="287"/>
      <c r="I142" s="439"/>
      <c r="J142" s="364">
        <f t="shared" si="14"/>
        <v>0</v>
      </c>
      <c r="K142" s="363">
        <f t="shared" si="15"/>
        <v>0</v>
      </c>
      <c r="L142" s="343"/>
      <c r="M142" s="343"/>
      <c r="N142" s="343"/>
      <c r="O142" s="367"/>
      <c r="P142" s="344"/>
      <c r="Q142" s="343"/>
      <c r="R142" s="345"/>
      <c r="S142" s="16" t="s">
        <v>87</v>
      </c>
      <c r="T142" s="8">
        <v>29</v>
      </c>
      <c r="U142" s="343"/>
      <c r="V142" s="343"/>
      <c r="W142" s="343"/>
      <c r="X142" s="347"/>
      <c r="Y142" s="343"/>
      <c r="Z142" s="343"/>
      <c r="AA142" s="343"/>
      <c r="AB142" s="343"/>
      <c r="AC142" s="343"/>
      <c r="AD142" s="343"/>
      <c r="AE142" s="343"/>
      <c r="AF142" s="343"/>
      <c r="AG142" s="343"/>
      <c r="AH142" s="367"/>
      <c r="AI142" s="287"/>
      <c r="AJ142" s="343"/>
      <c r="AK142" s="345"/>
      <c r="AL142" s="16" t="s">
        <v>87</v>
      </c>
    </row>
    <row r="143" spans="1:38" s="22" customFormat="1" ht="12.75" customHeight="1" x14ac:dyDescent="0.2">
      <c r="A143" s="8">
        <v>30</v>
      </c>
      <c r="B143" s="343"/>
      <c r="C143" s="343"/>
      <c r="D143" s="343"/>
      <c r="E143" s="343"/>
      <c r="F143" s="345"/>
      <c r="G143" s="442"/>
      <c r="H143" s="287"/>
      <c r="I143" s="439"/>
      <c r="J143" s="364">
        <f t="shared" si="14"/>
        <v>0</v>
      </c>
      <c r="K143" s="363">
        <f t="shared" si="15"/>
        <v>0</v>
      </c>
      <c r="L143" s="343"/>
      <c r="M143" s="343"/>
      <c r="N143" s="343"/>
      <c r="O143" s="367"/>
      <c r="P143" s="344"/>
      <c r="Q143" s="343"/>
      <c r="R143" s="345"/>
      <c r="S143" s="16" t="s">
        <v>88</v>
      </c>
      <c r="T143" s="8">
        <v>30</v>
      </c>
      <c r="U143" s="343"/>
      <c r="V143" s="343"/>
      <c r="W143" s="343"/>
      <c r="X143" s="343"/>
      <c r="Y143" s="343"/>
      <c r="Z143" s="343"/>
      <c r="AA143" s="343"/>
      <c r="AB143" s="343"/>
      <c r="AC143" s="343"/>
      <c r="AD143" s="343"/>
      <c r="AE143" s="343"/>
      <c r="AF143" s="343"/>
      <c r="AG143" s="343"/>
      <c r="AH143" s="367"/>
      <c r="AI143" s="287"/>
      <c r="AJ143" s="343"/>
      <c r="AK143" s="345"/>
      <c r="AL143" s="16" t="s">
        <v>88</v>
      </c>
    </row>
    <row r="144" spans="1:38" s="22" customFormat="1" ht="12.75" customHeight="1" x14ac:dyDescent="0.2">
      <c r="A144" s="19">
        <v>31</v>
      </c>
      <c r="B144" s="349"/>
      <c r="C144" s="349"/>
      <c r="D144" s="349"/>
      <c r="E144" s="349"/>
      <c r="F144" s="351"/>
      <c r="G144" s="443"/>
      <c r="H144" s="289"/>
      <c r="I144" s="444"/>
      <c r="J144" s="445">
        <f t="shared" si="14"/>
        <v>0</v>
      </c>
      <c r="K144" s="365">
        <f t="shared" si="15"/>
        <v>0</v>
      </c>
      <c r="L144" s="349"/>
      <c r="M144" s="349"/>
      <c r="N144" s="349"/>
      <c r="O144" s="369"/>
      <c r="P144" s="350"/>
      <c r="Q144" s="349"/>
      <c r="R144" s="351"/>
      <c r="S144" s="20" t="s">
        <v>89</v>
      </c>
      <c r="T144" s="19">
        <v>31</v>
      </c>
      <c r="U144" s="349"/>
      <c r="V144" s="349"/>
      <c r="W144" s="349"/>
      <c r="X144" s="349"/>
      <c r="Y144" s="349"/>
      <c r="Z144" s="349"/>
      <c r="AA144" s="349"/>
      <c r="AB144" s="349"/>
      <c r="AC144" s="349"/>
      <c r="AD144" s="349"/>
      <c r="AE144" s="349"/>
      <c r="AF144" s="349"/>
      <c r="AG144" s="349"/>
      <c r="AH144" s="369"/>
      <c r="AI144" s="289"/>
      <c r="AJ144" s="349"/>
      <c r="AK144" s="351"/>
      <c r="AL144" s="20" t="s">
        <v>89</v>
      </c>
    </row>
    <row r="145" spans="1:38" s="297" customFormat="1" ht="12.75" customHeight="1" thickBot="1" x14ac:dyDescent="0.25">
      <c r="A145" s="298"/>
      <c r="B145" s="360">
        <f>SUM(B113:B144)</f>
        <v>0</v>
      </c>
      <c r="C145" s="360">
        <f>SUM(C113:C144)</f>
        <v>0</v>
      </c>
      <c r="D145" s="360">
        <f>SUM(D113:D144)</f>
        <v>0</v>
      </c>
      <c r="E145" s="361">
        <f>SUM(E113:E144)</f>
        <v>0</v>
      </c>
      <c r="F145" s="362">
        <f>SUM(F113:F144)</f>
        <v>0</v>
      </c>
      <c r="G145" s="299"/>
      <c r="H145" s="299" t="s">
        <v>90</v>
      </c>
      <c r="I145" s="314">
        <f>COUNTA(I114:I144)</f>
        <v>0</v>
      </c>
      <c r="J145" s="360">
        <f t="shared" ref="J145:R145" si="16">SUM(J113:J144)</f>
        <v>0</v>
      </c>
      <c r="K145" s="360">
        <f t="shared" si="16"/>
        <v>0</v>
      </c>
      <c r="L145" s="360">
        <f t="shared" si="16"/>
        <v>0</v>
      </c>
      <c r="M145" s="360">
        <f t="shared" si="16"/>
        <v>0</v>
      </c>
      <c r="N145" s="360">
        <f t="shared" si="16"/>
        <v>0</v>
      </c>
      <c r="O145" s="361">
        <f t="shared" si="16"/>
        <v>0</v>
      </c>
      <c r="P145" s="361">
        <f t="shared" si="16"/>
        <v>0</v>
      </c>
      <c r="Q145" s="360">
        <f t="shared" si="16"/>
        <v>0</v>
      </c>
      <c r="R145" s="366">
        <f t="shared" si="16"/>
        <v>0</v>
      </c>
      <c r="S145" s="300"/>
      <c r="T145" s="298"/>
      <c r="U145" s="360">
        <f t="shared" ref="U145:AH145" si="17">SUM(U113:U144)</f>
        <v>0</v>
      </c>
      <c r="V145" s="360">
        <f t="shared" si="17"/>
        <v>0</v>
      </c>
      <c r="W145" s="360">
        <f t="shared" si="17"/>
        <v>0</v>
      </c>
      <c r="X145" s="360">
        <f t="shared" si="17"/>
        <v>0</v>
      </c>
      <c r="Y145" s="360">
        <f t="shared" si="17"/>
        <v>0</v>
      </c>
      <c r="Z145" s="360">
        <f t="shared" si="17"/>
        <v>0</v>
      </c>
      <c r="AA145" s="360">
        <f t="shared" si="17"/>
        <v>0</v>
      </c>
      <c r="AB145" s="360">
        <f t="shared" si="17"/>
        <v>0</v>
      </c>
      <c r="AC145" s="360">
        <f t="shared" si="17"/>
        <v>0</v>
      </c>
      <c r="AD145" s="360">
        <f t="shared" si="17"/>
        <v>0</v>
      </c>
      <c r="AE145" s="360">
        <f t="shared" si="17"/>
        <v>0</v>
      </c>
      <c r="AF145" s="360">
        <f t="shared" si="17"/>
        <v>0</v>
      </c>
      <c r="AG145" s="360">
        <f t="shared" si="17"/>
        <v>0</v>
      </c>
      <c r="AH145" s="362">
        <f t="shared" si="17"/>
        <v>0</v>
      </c>
      <c r="AI145" s="301"/>
      <c r="AJ145" s="360">
        <f>SUM(AJ113:AJ144)</f>
        <v>0</v>
      </c>
      <c r="AK145" s="366">
        <f>SUM(AK113:AK144)</f>
        <v>0</v>
      </c>
      <c r="AL145" s="300"/>
    </row>
    <row r="146" spans="1:38" ht="12.75" customHeight="1" thickTop="1" x14ac:dyDescent="0.2">
      <c r="A146" s="40"/>
      <c r="B146" s="40"/>
      <c r="C146" s="40"/>
      <c r="D146" s="40"/>
      <c r="E146" s="40"/>
      <c r="F146" s="40"/>
      <c r="G146" s="41"/>
      <c r="H146" s="40"/>
      <c r="I146" s="42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</row>
    <row r="147" spans="1:38" ht="12.75" customHeight="1" x14ac:dyDescent="0.2">
      <c r="A147" s="188"/>
      <c r="B147" s="188"/>
      <c r="C147" s="188"/>
      <c r="D147" s="188"/>
      <c r="E147" s="188"/>
      <c r="F147" s="188"/>
      <c r="G147" s="285"/>
      <c r="H147" s="188"/>
      <c r="I147" s="169"/>
      <c r="J147" s="188"/>
      <c r="K147" s="188"/>
      <c r="L147" s="188"/>
      <c r="M147" s="188"/>
      <c r="N147" s="188"/>
      <c r="O147" s="188"/>
      <c r="P147" s="188"/>
      <c r="Q147" s="188"/>
      <c r="R147" s="188"/>
      <c r="S147" s="188"/>
      <c r="T147" s="188"/>
      <c r="U147" s="188"/>
      <c r="V147" s="188"/>
      <c r="W147" s="188"/>
      <c r="X147" s="188"/>
      <c r="Y147" s="188"/>
      <c r="Z147" s="188"/>
      <c r="AA147" s="188"/>
      <c r="AB147" s="188"/>
      <c r="AC147" s="188"/>
      <c r="AD147" s="188"/>
      <c r="AE147" s="188"/>
      <c r="AF147" s="188"/>
      <c r="AG147" s="188"/>
      <c r="AH147" s="188"/>
      <c r="AI147" s="188"/>
      <c r="AJ147" s="188"/>
      <c r="AK147" s="188"/>
      <c r="AL147" s="188"/>
    </row>
    <row r="148" spans="1:38" ht="12.75" customHeight="1" x14ac:dyDescent="0.2">
      <c r="A148" s="22"/>
      <c r="B148" s="22"/>
      <c r="C148" s="22"/>
      <c r="D148" s="22"/>
      <c r="E148" s="22"/>
      <c r="F148" s="22"/>
      <c r="G148" s="527" t="str">
        <f>$G$10</f>
        <v>UNITED STEELWORKERS - LOCAL UNION</v>
      </c>
      <c r="H148" s="527"/>
      <c r="I148" s="527"/>
      <c r="J148" s="11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11" t="str">
        <f>$AA$10</f>
        <v>FINANCIAL SECRETARY'S CASH BOOK</v>
      </c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</row>
    <row r="149" spans="1:38" ht="12.75" customHeight="1" x14ac:dyDescent="0.2">
      <c r="A149" s="22"/>
      <c r="B149" s="137" t="str">
        <f>$B$11</f>
        <v>Month</v>
      </c>
      <c r="C149" s="73" t="str">
        <f>$C$11</f>
        <v>SEPTEMBER</v>
      </c>
      <c r="D149" s="137" t="str">
        <f>$D$11</f>
        <v>Year</v>
      </c>
      <c r="E149" s="44">
        <f>$E$11</f>
        <v>0</v>
      </c>
      <c r="F149" s="22"/>
      <c r="G149" s="31"/>
      <c r="H149" s="22"/>
      <c r="I149" s="5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137"/>
      <c r="AJ149" s="178" t="str">
        <f>$C$11</f>
        <v>SEPTEMBER</v>
      </c>
      <c r="AK149" s="44">
        <f>$E$11</f>
        <v>0</v>
      </c>
    </row>
    <row r="150" spans="1:38" ht="12.75" customHeight="1" x14ac:dyDescent="0.2">
      <c r="A150" s="22"/>
      <c r="B150" s="137" t="str">
        <f>$B$12</f>
        <v>Page No.</v>
      </c>
      <c r="C150" s="177">
        <f>C104+1</f>
        <v>4</v>
      </c>
      <c r="D150" s="110"/>
      <c r="E150" s="110"/>
      <c r="F150" s="22"/>
      <c r="G150" s="31"/>
      <c r="H150" s="22"/>
      <c r="I150" s="5" t="s">
        <v>53</v>
      </c>
      <c r="J150" s="22"/>
      <c r="K150" s="22"/>
      <c r="L150" s="5"/>
      <c r="M150" s="22"/>
      <c r="N150" s="22"/>
      <c r="O150" s="22"/>
      <c r="P150" s="33"/>
      <c r="Q150" s="22"/>
      <c r="R150" s="33"/>
      <c r="S150" s="22"/>
      <c r="T150" s="22"/>
      <c r="U150" s="22"/>
      <c r="V150" s="22"/>
      <c r="W150" s="22"/>
      <c r="X150" s="22"/>
      <c r="Y150" s="22"/>
      <c r="Z150" s="22"/>
      <c r="AA150" s="22"/>
      <c r="AB150" s="34" t="s">
        <v>54</v>
      </c>
      <c r="AC150" s="22"/>
      <c r="AD150" s="22"/>
      <c r="AE150" s="22"/>
      <c r="AF150" s="22"/>
      <c r="AG150" s="22"/>
      <c r="AH150" s="22"/>
      <c r="AI150" s="137" t="str">
        <f>$B$12</f>
        <v>Page No.</v>
      </c>
      <c r="AJ150" s="323">
        <f>AJ104+1</f>
        <v>4</v>
      </c>
      <c r="AK150" s="172"/>
      <c r="AL150" s="111"/>
    </row>
    <row r="151" spans="1:38" ht="12.75" customHeight="1" x14ac:dyDescent="0.2">
      <c r="A151" s="3"/>
      <c r="B151" s="3"/>
      <c r="C151" s="3"/>
      <c r="D151" s="3"/>
      <c r="E151" s="3"/>
      <c r="F151" s="3"/>
      <c r="G151" s="35"/>
      <c r="H151" s="3"/>
      <c r="I151" s="5"/>
      <c r="J151" s="3"/>
      <c r="K151" s="3"/>
      <c r="L151" s="22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22"/>
      <c r="AF151" s="3"/>
      <c r="AG151" s="3"/>
      <c r="AH151" s="3"/>
      <c r="AI151" s="3"/>
      <c r="AJ151" s="3"/>
      <c r="AK151" s="3"/>
      <c r="AL151" s="3"/>
    </row>
    <row r="152" spans="1:38" ht="12.75" customHeight="1" x14ac:dyDescent="0.2">
      <c r="A152" s="36"/>
      <c r="B152" s="36"/>
      <c r="C152" s="36"/>
      <c r="D152" s="36"/>
      <c r="E152" s="36"/>
      <c r="F152" s="36"/>
      <c r="G152" s="37"/>
      <c r="H152" s="36"/>
      <c r="I152" s="38"/>
      <c r="J152" s="36"/>
      <c r="K152" s="36"/>
      <c r="L152" s="38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8"/>
      <c r="AF152" s="36"/>
      <c r="AG152" s="36"/>
      <c r="AH152" s="36"/>
      <c r="AI152" s="36"/>
      <c r="AJ152" s="36"/>
      <c r="AK152" s="36"/>
      <c r="AL152" s="36"/>
    </row>
    <row r="153" spans="1:38" customFormat="1" ht="12.75" customHeight="1" x14ac:dyDescent="0.2">
      <c r="A153" s="1"/>
      <c r="B153" s="484" t="s">
        <v>55</v>
      </c>
      <c r="C153" s="473"/>
      <c r="D153" s="473"/>
      <c r="E153" s="473"/>
      <c r="F153" s="474"/>
      <c r="G153" s="21"/>
      <c r="H153" s="2" t="s">
        <v>56</v>
      </c>
      <c r="I153" s="95"/>
      <c r="J153" s="473" t="s">
        <v>255</v>
      </c>
      <c r="K153" s="474"/>
      <c r="L153" s="3"/>
      <c r="M153" s="3"/>
      <c r="N153" s="3"/>
      <c r="O153" s="5" t="s">
        <v>57</v>
      </c>
      <c r="P153" s="3"/>
      <c r="Q153" s="3"/>
      <c r="R153" s="1"/>
      <c r="S153" s="3"/>
      <c r="T153" s="1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13"/>
      <c r="AJ153" s="3"/>
      <c r="AK153" s="1"/>
      <c r="AL153" s="3"/>
    </row>
    <row r="154" spans="1:38" customFormat="1" ht="12.75" customHeight="1" x14ac:dyDescent="0.2">
      <c r="A154" s="1"/>
      <c r="B154" s="3"/>
      <c r="C154" s="3"/>
      <c r="D154" s="3"/>
      <c r="E154" s="188"/>
      <c r="F154" s="1"/>
      <c r="G154" s="21"/>
      <c r="H154" s="13"/>
      <c r="I154" s="96"/>
      <c r="J154" s="3"/>
      <c r="K154" s="1"/>
      <c r="L154" s="3"/>
      <c r="M154" s="3"/>
      <c r="N154" s="3"/>
      <c r="O154" s="3"/>
      <c r="P154" s="3"/>
      <c r="Q154" s="3"/>
      <c r="R154" s="1"/>
      <c r="S154" s="3"/>
      <c r="T154" s="1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13"/>
      <c r="AJ154" s="3"/>
      <c r="AK154" s="1"/>
      <c r="AL154" s="3"/>
    </row>
    <row r="155" spans="1:38" customFormat="1" ht="12.75" customHeight="1" thickBot="1" x14ac:dyDescent="0.25">
      <c r="A155" s="29"/>
      <c r="B155" s="26">
        <v>1</v>
      </c>
      <c r="C155" s="26">
        <v>2</v>
      </c>
      <c r="D155" s="26">
        <v>3</v>
      </c>
      <c r="E155" s="26">
        <v>4</v>
      </c>
      <c r="F155" s="28">
        <v>5</v>
      </c>
      <c r="G155" s="39">
        <v>6</v>
      </c>
      <c r="H155" s="28">
        <v>7</v>
      </c>
      <c r="I155" s="97">
        <v>8</v>
      </c>
      <c r="J155" s="26">
        <v>9</v>
      </c>
      <c r="K155" s="28">
        <v>10</v>
      </c>
      <c r="L155" s="26">
        <v>11</v>
      </c>
      <c r="M155" s="26" t="s">
        <v>1</v>
      </c>
      <c r="N155" s="26">
        <v>12</v>
      </c>
      <c r="O155" s="26">
        <v>13</v>
      </c>
      <c r="P155" s="26">
        <v>14</v>
      </c>
      <c r="Q155" s="26">
        <v>15</v>
      </c>
      <c r="R155" s="28" t="s">
        <v>2</v>
      </c>
      <c r="S155" s="25"/>
      <c r="T155" s="29"/>
      <c r="U155" s="26">
        <v>16</v>
      </c>
      <c r="V155" s="26">
        <v>17</v>
      </c>
      <c r="W155" s="26">
        <v>18</v>
      </c>
      <c r="X155" s="26">
        <v>19</v>
      </c>
      <c r="Y155" s="26">
        <v>20</v>
      </c>
      <c r="Z155" s="26" t="s">
        <v>3</v>
      </c>
      <c r="AA155" s="26">
        <v>21</v>
      </c>
      <c r="AB155" s="26">
        <v>22</v>
      </c>
      <c r="AC155" s="26">
        <v>23</v>
      </c>
      <c r="AD155" s="26">
        <v>24</v>
      </c>
      <c r="AE155" s="26">
        <v>25</v>
      </c>
      <c r="AF155" s="26">
        <v>26</v>
      </c>
      <c r="AG155" s="26">
        <v>27</v>
      </c>
      <c r="AH155" s="26">
        <v>28</v>
      </c>
      <c r="AI155" s="30">
        <v>29</v>
      </c>
      <c r="AJ155" s="26">
        <v>30</v>
      </c>
      <c r="AK155" s="28">
        <v>31</v>
      </c>
      <c r="AL155" s="25"/>
    </row>
    <row r="156" spans="1:38" s="4" customFormat="1" ht="12.75" customHeight="1" thickTop="1" x14ac:dyDescent="0.2">
      <c r="A156" s="1"/>
      <c r="B156" s="84" t="s">
        <v>4</v>
      </c>
      <c r="C156" s="98"/>
      <c r="D156" s="84" t="s">
        <v>5</v>
      </c>
      <c r="E156" s="185" t="s">
        <v>6</v>
      </c>
      <c r="F156" s="83" t="s">
        <v>7</v>
      </c>
      <c r="G156" s="160"/>
      <c r="H156" s="83"/>
      <c r="I156" s="100"/>
      <c r="J156" s="84"/>
      <c r="K156" s="83"/>
      <c r="L156" s="84" t="s">
        <v>237</v>
      </c>
      <c r="M156" s="84"/>
      <c r="N156" s="84" t="s">
        <v>235</v>
      </c>
      <c r="O156" s="101" t="s">
        <v>481</v>
      </c>
      <c r="P156" s="274"/>
      <c r="Q156" s="84" t="s">
        <v>391</v>
      </c>
      <c r="R156" s="83" t="s">
        <v>274</v>
      </c>
      <c r="S156" s="103"/>
      <c r="T156" s="67"/>
      <c r="U156" s="475" t="s">
        <v>256</v>
      </c>
      <c r="V156" s="476"/>
      <c r="W156" s="476"/>
      <c r="X156" s="476"/>
      <c r="Y156" s="477"/>
      <c r="Z156" s="84" t="s">
        <v>10</v>
      </c>
      <c r="AA156" s="84" t="s">
        <v>11</v>
      </c>
      <c r="AB156" s="84" t="s">
        <v>205</v>
      </c>
      <c r="AC156" s="84" t="s">
        <v>12</v>
      </c>
      <c r="AD156" s="84" t="s">
        <v>13</v>
      </c>
      <c r="AE156" s="84" t="s">
        <v>14</v>
      </c>
      <c r="AF156" s="84"/>
      <c r="AG156" s="84"/>
      <c r="AH156" s="101"/>
      <c r="AI156" s="102"/>
      <c r="AJ156" s="84" t="s">
        <v>15</v>
      </c>
      <c r="AK156" s="83" t="s">
        <v>7</v>
      </c>
      <c r="AL156" s="3"/>
    </row>
    <row r="157" spans="1:38" s="4" customFormat="1" ht="12.75" customHeight="1" x14ac:dyDescent="0.2">
      <c r="A157" s="1"/>
      <c r="B157" s="84" t="s">
        <v>8</v>
      </c>
      <c r="C157" s="84" t="s">
        <v>16</v>
      </c>
      <c r="D157" s="84" t="s">
        <v>17</v>
      </c>
      <c r="E157" s="186" t="s">
        <v>8</v>
      </c>
      <c r="F157" s="83" t="s">
        <v>18</v>
      </c>
      <c r="G157" s="160" t="s">
        <v>19</v>
      </c>
      <c r="H157" s="83" t="s">
        <v>20</v>
      </c>
      <c r="I157" s="100" t="s">
        <v>394</v>
      </c>
      <c r="J157" s="84" t="s">
        <v>21</v>
      </c>
      <c r="K157" s="83" t="s">
        <v>22</v>
      </c>
      <c r="L157" s="84" t="s">
        <v>392</v>
      </c>
      <c r="M157" s="84" t="s">
        <v>393</v>
      </c>
      <c r="N157" s="84" t="s">
        <v>262</v>
      </c>
      <c r="O157" s="101" t="s">
        <v>262</v>
      </c>
      <c r="P157" s="186" t="s">
        <v>23</v>
      </c>
      <c r="Q157" s="84" t="s">
        <v>8</v>
      </c>
      <c r="R157" s="83" t="s">
        <v>8</v>
      </c>
      <c r="S157" s="103"/>
      <c r="T157" s="67"/>
      <c r="U157" s="84" t="s">
        <v>25</v>
      </c>
      <c r="V157" s="84" t="s">
        <v>26</v>
      </c>
      <c r="W157" s="84" t="s">
        <v>27</v>
      </c>
      <c r="X157" s="84" t="s">
        <v>28</v>
      </c>
      <c r="Y157" s="84" t="s">
        <v>136</v>
      </c>
      <c r="Z157" s="84" t="s">
        <v>252</v>
      </c>
      <c r="AA157" s="84" t="s">
        <v>137</v>
      </c>
      <c r="AB157" s="84" t="s">
        <v>204</v>
      </c>
      <c r="AC157" s="84" t="s">
        <v>30</v>
      </c>
      <c r="AD157" s="84" t="s">
        <v>140</v>
      </c>
      <c r="AE157" s="84" t="s">
        <v>31</v>
      </c>
      <c r="AF157" s="84" t="s">
        <v>32</v>
      </c>
      <c r="AG157" s="84" t="s">
        <v>206</v>
      </c>
      <c r="AH157" s="101" t="s">
        <v>16</v>
      </c>
      <c r="AI157" s="99" t="s">
        <v>34</v>
      </c>
      <c r="AJ157" s="84" t="s">
        <v>35</v>
      </c>
      <c r="AK157" s="83" t="s">
        <v>18</v>
      </c>
      <c r="AL157" s="3"/>
    </row>
    <row r="158" spans="1:38" s="4" customFormat="1" ht="12.75" customHeight="1" thickBot="1" x14ac:dyDescent="0.25">
      <c r="A158" s="6"/>
      <c r="B158" s="85" t="s">
        <v>36</v>
      </c>
      <c r="C158" s="85" t="s">
        <v>37</v>
      </c>
      <c r="D158" s="85" t="s">
        <v>38</v>
      </c>
      <c r="E158" s="187" t="s">
        <v>39</v>
      </c>
      <c r="F158" s="104" t="s">
        <v>40</v>
      </c>
      <c r="G158" s="161"/>
      <c r="H158" s="104"/>
      <c r="I158" s="105" t="s">
        <v>41</v>
      </c>
      <c r="J158" s="85"/>
      <c r="K158" s="104"/>
      <c r="L158" s="85" t="s">
        <v>237</v>
      </c>
      <c r="M158" s="85"/>
      <c r="N158" s="85" t="s">
        <v>236</v>
      </c>
      <c r="O158" s="106" t="s">
        <v>236</v>
      </c>
      <c r="P158" s="275"/>
      <c r="Q158" s="276" t="s">
        <v>24</v>
      </c>
      <c r="R158" s="277" t="s">
        <v>24</v>
      </c>
      <c r="S158" s="108"/>
      <c r="T158" s="76"/>
      <c r="U158" s="85" t="s">
        <v>42</v>
      </c>
      <c r="V158" s="85" t="s">
        <v>43</v>
      </c>
      <c r="W158" s="85"/>
      <c r="X158" s="85" t="s">
        <v>44</v>
      </c>
      <c r="Y158" s="85" t="s">
        <v>30</v>
      </c>
      <c r="Z158" s="85" t="s">
        <v>30</v>
      </c>
      <c r="AA158" s="85" t="s">
        <v>138</v>
      </c>
      <c r="AB158" s="85" t="s">
        <v>15</v>
      </c>
      <c r="AC158" s="85" t="s">
        <v>139</v>
      </c>
      <c r="AD158" s="85" t="s">
        <v>141</v>
      </c>
      <c r="AE158" s="85" t="s">
        <v>47</v>
      </c>
      <c r="AF158" s="85" t="s">
        <v>48</v>
      </c>
      <c r="AG158" s="85" t="s">
        <v>15</v>
      </c>
      <c r="AH158" s="106" t="s">
        <v>30</v>
      </c>
      <c r="AI158" s="107"/>
      <c r="AJ158" s="85" t="s">
        <v>49</v>
      </c>
      <c r="AK158" s="104" t="s">
        <v>188</v>
      </c>
      <c r="AL158" s="7"/>
    </row>
    <row r="159" spans="1:38" s="297" customFormat="1" ht="12.75" customHeight="1" thickTop="1" x14ac:dyDescent="0.2">
      <c r="A159" s="292"/>
      <c r="B159" s="364">
        <f>B145</f>
        <v>0</v>
      </c>
      <c r="C159" s="364">
        <f>C145</f>
        <v>0</v>
      </c>
      <c r="D159" s="364">
        <f>D145</f>
        <v>0</v>
      </c>
      <c r="E159" s="378">
        <f>E145</f>
        <v>0</v>
      </c>
      <c r="F159" s="363">
        <f>F145</f>
        <v>0</v>
      </c>
      <c r="G159" s="132" t="str">
        <f>$C$11</f>
        <v>SEPTEMBER</v>
      </c>
      <c r="H159" s="293" t="s">
        <v>58</v>
      </c>
      <c r="I159" s="294"/>
      <c r="J159" s="379">
        <f t="shared" ref="J159:R159" si="18">J145</f>
        <v>0</v>
      </c>
      <c r="K159" s="380">
        <f t="shared" si="18"/>
        <v>0</v>
      </c>
      <c r="L159" s="364">
        <f t="shared" si="18"/>
        <v>0</v>
      </c>
      <c r="M159" s="364">
        <f t="shared" si="18"/>
        <v>0</v>
      </c>
      <c r="N159" s="364">
        <f t="shared" si="18"/>
        <v>0</v>
      </c>
      <c r="O159" s="378">
        <f t="shared" si="18"/>
        <v>0</v>
      </c>
      <c r="P159" s="378">
        <f t="shared" si="18"/>
        <v>0</v>
      </c>
      <c r="Q159" s="364">
        <f t="shared" si="18"/>
        <v>0</v>
      </c>
      <c r="R159" s="381">
        <f t="shared" si="18"/>
        <v>0</v>
      </c>
      <c r="S159" s="295"/>
      <c r="T159" s="292"/>
      <c r="U159" s="364">
        <f t="shared" ref="U159:AH159" si="19">U145</f>
        <v>0</v>
      </c>
      <c r="V159" s="364">
        <f t="shared" si="19"/>
        <v>0</v>
      </c>
      <c r="W159" s="364">
        <f t="shared" si="19"/>
        <v>0</v>
      </c>
      <c r="X159" s="364">
        <f t="shared" si="19"/>
        <v>0</v>
      </c>
      <c r="Y159" s="364">
        <f t="shared" si="19"/>
        <v>0</v>
      </c>
      <c r="Z159" s="364">
        <f t="shared" si="19"/>
        <v>0</v>
      </c>
      <c r="AA159" s="364">
        <f t="shared" si="19"/>
        <v>0</v>
      </c>
      <c r="AB159" s="364">
        <f t="shared" si="19"/>
        <v>0</v>
      </c>
      <c r="AC159" s="364">
        <f t="shared" si="19"/>
        <v>0</v>
      </c>
      <c r="AD159" s="364">
        <f t="shared" si="19"/>
        <v>0</v>
      </c>
      <c r="AE159" s="364">
        <f t="shared" si="19"/>
        <v>0</v>
      </c>
      <c r="AF159" s="364">
        <f t="shared" si="19"/>
        <v>0</v>
      </c>
      <c r="AG159" s="364">
        <f t="shared" si="19"/>
        <v>0</v>
      </c>
      <c r="AH159" s="364">
        <f t="shared" si="19"/>
        <v>0</v>
      </c>
      <c r="AI159" s="296"/>
      <c r="AJ159" s="364">
        <f>AJ145</f>
        <v>0</v>
      </c>
      <c r="AK159" s="382">
        <f>AK145</f>
        <v>0</v>
      </c>
      <c r="AL159" s="295"/>
    </row>
    <row r="160" spans="1:38" s="22" customFormat="1" ht="12.75" customHeight="1" x14ac:dyDescent="0.2">
      <c r="A160" s="8">
        <v>1</v>
      </c>
      <c r="B160" s="343"/>
      <c r="C160" s="343"/>
      <c r="D160" s="343"/>
      <c r="E160" s="343"/>
      <c r="F160" s="345"/>
      <c r="G160" s="438"/>
      <c r="H160" s="287"/>
      <c r="I160" s="439"/>
      <c r="J160" s="364">
        <f t="shared" ref="J160:J190" si="20">SUM(B160:F160)</f>
        <v>0</v>
      </c>
      <c r="K160" s="363">
        <f t="shared" ref="K160:K190" si="21">SUM(U160:AK160)-SUM(L160:R160)</f>
        <v>0</v>
      </c>
      <c r="L160" s="343"/>
      <c r="M160" s="343"/>
      <c r="N160" s="343"/>
      <c r="O160" s="367"/>
      <c r="P160" s="344"/>
      <c r="Q160" s="343"/>
      <c r="R160" s="345"/>
      <c r="S160" s="16" t="s">
        <v>59</v>
      </c>
      <c r="T160" s="8">
        <v>1</v>
      </c>
      <c r="U160" s="343"/>
      <c r="V160" s="343"/>
      <c r="W160" s="343"/>
      <c r="X160" s="343"/>
      <c r="Y160" s="343"/>
      <c r="Z160" s="343"/>
      <c r="AA160" s="343"/>
      <c r="AB160" s="343"/>
      <c r="AC160" s="343"/>
      <c r="AD160" s="343"/>
      <c r="AE160" s="343"/>
      <c r="AF160" s="343"/>
      <c r="AG160" s="343"/>
      <c r="AH160" s="367"/>
      <c r="AI160" s="287"/>
      <c r="AJ160" s="343"/>
      <c r="AK160" s="345"/>
      <c r="AL160" s="16" t="s">
        <v>59</v>
      </c>
    </row>
    <row r="161" spans="1:38" s="22" customFormat="1" ht="12.75" customHeight="1" x14ac:dyDescent="0.2">
      <c r="A161" s="8">
        <v>2</v>
      </c>
      <c r="B161" s="343"/>
      <c r="C161" s="343"/>
      <c r="D161" s="343"/>
      <c r="E161" s="343"/>
      <c r="F161" s="345"/>
      <c r="G161" s="438"/>
      <c r="H161" s="287"/>
      <c r="I161" s="439"/>
      <c r="J161" s="364">
        <f t="shared" si="20"/>
        <v>0</v>
      </c>
      <c r="K161" s="363">
        <f t="shared" si="21"/>
        <v>0</v>
      </c>
      <c r="L161" s="343"/>
      <c r="M161" s="343"/>
      <c r="N161" s="343"/>
      <c r="O161" s="367"/>
      <c r="P161" s="344"/>
      <c r="Q161" s="343"/>
      <c r="R161" s="345"/>
      <c r="S161" s="16" t="s">
        <v>60</v>
      </c>
      <c r="T161" s="8">
        <v>2</v>
      </c>
      <c r="U161" s="343"/>
      <c r="V161" s="343"/>
      <c r="W161" s="343"/>
      <c r="X161" s="343"/>
      <c r="Y161" s="343"/>
      <c r="Z161" s="343"/>
      <c r="AA161" s="343"/>
      <c r="AB161" s="343"/>
      <c r="AC161" s="343"/>
      <c r="AD161" s="343"/>
      <c r="AE161" s="343"/>
      <c r="AF161" s="343"/>
      <c r="AG161" s="343"/>
      <c r="AH161" s="367"/>
      <c r="AI161" s="287"/>
      <c r="AJ161" s="343"/>
      <c r="AK161" s="345"/>
      <c r="AL161" s="16" t="s">
        <v>60</v>
      </c>
    </row>
    <row r="162" spans="1:38" s="22" customFormat="1" ht="12.75" customHeight="1" x14ac:dyDescent="0.2">
      <c r="A162" s="8">
        <v>3</v>
      </c>
      <c r="B162" s="343"/>
      <c r="C162" s="343"/>
      <c r="D162" s="343"/>
      <c r="E162" s="343"/>
      <c r="F162" s="345"/>
      <c r="G162" s="438"/>
      <c r="H162" s="287"/>
      <c r="I162" s="439"/>
      <c r="J162" s="364">
        <f t="shared" si="20"/>
        <v>0</v>
      </c>
      <c r="K162" s="363">
        <f t="shared" si="21"/>
        <v>0</v>
      </c>
      <c r="L162" s="343"/>
      <c r="M162" s="343"/>
      <c r="N162" s="343"/>
      <c r="O162" s="367"/>
      <c r="P162" s="344"/>
      <c r="Q162" s="343"/>
      <c r="R162" s="345"/>
      <c r="S162" s="16" t="s">
        <v>61</v>
      </c>
      <c r="T162" s="8">
        <v>3</v>
      </c>
      <c r="U162" s="343"/>
      <c r="V162" s="343"/>
      <c r="W162" s="343"/>
      <c r="X162" s="343"/>
      <c r="Y162" s="343"/>
      <c r="Z162" s="343"/>
      <c r="AA162" s="343"/>
      <c r="AB162" s="343"/>
      <c r="AC162" s="343"/>
      <c r="AD162" s="343"/>
      <c r="AE162" s="343"/>
      <c r="AF162" s="343"/>
      <c r="AG162" s="343"/>
      <c r="AH162" s="367"/>
      <c r="AI162" s="287"/>
      <c r="AJ162" s="343"/>
      <c r="AK162" s="345"/>
      <c r="AL162" s="16" t="s">
        <v>61</v>
      </c>
    </row>
    <row r="163" spans="1:38" s="22" customFormat="1" ht="12.75" customHeight="1" x14ac:dyDescent="0.2">
      <c r="A163" s="8">
        <v>4</v>
      </c>
      <c r="B163" s="343"/>
      <c r="C163" s="343"/>
      <c r="D163" s="343"/>
      <c r="E163" s="343"/>
      <c r="F163" s="345"/>
      <c r="G163" s="438"/>
      <c r="H163" s="287"/>
      <c r="I163" s="439"/>
      <c r="J163" s="364">
        <f t="shared" si="20"/>
        <v>0</v>
      </c>
      <c r="K163" s="363">
        <f t="shared" si="21"/>
        <v>0</v>
      </c>
      <c r="L163" s="343"/>
      <c r="M163" s="343"/>
      <c r="N163" s="343"/>
      <c r="O163" s="367"/>
      <c r="P163" s="344"/>
      <c r="Q163" s="343"/>
      <c r="R163" s="345"/>
      <c r="S163" s="16" t="s">
        <v>62</v>
      </c>
      <c r="T163" s="8">
        <v>4</v>
      </c>
      <c r="U163" s="343"/>
      <c r="V163" s="343"/>
      <c r="W163" s="343"/>
      <c r="X163" s="343"/>
      <c r="Y163" s="343"/>
      <c r="Z163" s="343"/>
      <c r="AA163" s="343"/>
      <c r="AB163" s="343"/>
      <c r="AC163" s="343"/>
      <c r="AD163" s="343"/>
      <c r="AE163" s="343"/>
      <c r="AF163" s="343"/>
      <c r="AG163" s="343"/>
      <c r="AH163" s="367"/>
      <c r="AI163" s="287"/>
      <c r="AJ163" s="343"/>
      <c r="AK163" s="345"/>
      <c r="AL163" s="16" t="s">
        <v>62</v>
      </c>
    </row>
    <row r="164" spans="1:38" s="22" customFormat="1" ht="12.75" customHeight="1" x14ac:dyDescent="0.2">
      <c r="A164" s="8">
        <v>5</v>
      </c>
      <c r="B164" s="343"/>
      <c r="C164" s="343"/>
      <c r="D164" s="343"/>
      <c r="E164" s="343"/>
      <c r="F164" s="345"/>
      <c r="G164" s="440"/>
      <c r="H164" s="287"/>
      <c r="I164" s="439"/>
      <c r="J164" s="364">
        <f t="shared" si="20"/>
        <v>0</v>
      </c>
      <c r="K164" s="363">
        <f t="shared" si="21"/>
        <v>0</v>
      </c>
      <c r="L164" s="343"/>
      <c r="M164" s="343"/>
      <c r="N164" s="343"/>
      <c r="O164" s="367"/>
      <c r="P164" s="344"/>
      <c r="Q164" s="343"/>
      <c r="R164" s="345"/>
      <c r="S164" s="16" t="s">
        <v>63</v>
      </c>
      <c r="T164" s="8">
        <v>5</v>
      </c>
      <c r="U164" s="343"/>
      <c r="V164" s="343"/>
      <c r="W164" s="343"/>
      <c r="X164" s="343"/>
      <c r="Y164" s="343"/>
      <c r="Z164" s="343"/>
      <c r="AA164" s="343"/>
      <c r="AB164" s="343"/>
      <c r="AC164" s="343"/>
      <c r="AD164" s="343"/>
      <c r="AE164" s="343"/>
      <c r="AF164" s="343"/>
      <c r="AG164" s="343"/>
      <c r="AH164" s="367"/>
      <c r="AI164" s="287"/>
      <c r="AJ164" s="343"/>
      <c r="AK164" s="345"/>
      <c r="AL164" s="16" t="s">
        <v>63</v>
      </c>
    </row>
    <row r="165" spans="1:38" s="22" customFormat="1" ht="12.75" customHeight="1" x14ac:dyDescent="0.2">
      <c r="A165" s="17">
        <v>6</v>
      </c>
      <c r="B165" s="346"/>
      <c r="C165" s="346"/>
      <c r="D165" s="346"/>
      <c r="E165" s="346"/>
      <c r="F165" s="348"/>
      <c r="G165" s="438"/>
      <c r="H165" s="288"/>
      <c r="I165" s="441"/>
      <c r="J165" s="364">
        <f t="shared" si="20"/>
        <v>0</v>
      </c>
      <c r="K165" s="363">
        <f t="shared" si="21"/>
        <v>0</v>
      </c>
      <c r="L165" s="346"/>
      <c r="M165" s="346"/>
      <c r="N165" s="346"/>
      <c r="O165" s="368"/>
      <c r="P165" s="347"/>
      <c r="Q165" s="346"/>
      <c r="R165" s="348"/>
      <c r="S165" s="18" t="s">
        <v>64</v>
      </c>
      <c r="T165" s="17">
        <v>6</v>
      </c>
      <c r="U165" s="346"/>
      <c r="V165" s="346"/>
      <c r="W165" s="346"/>
      <c r="X165" s="346"/>
      <c r="Y165" s="346"/>
      <c r="Z165" s="346"/>
      <c r="AA165" s="346"/>
      <c r="AB165" s="346"/>
      <c r="AC165" s="346"/>
      <c r="AD165" s="346"/>
      <c r="AE165" s="346"/>
      <c r="AF165" s="346"/>
      <c r="AG165" s="346"/>
      <c r="AH165" s="368"/>
      <c r="AI165" s="288"/>
      <c r="AJ165" s="346"/>
      <c r="AK165" s="348"/>
      <c r="AL165" s="18" t="s">
        <v>64</v>
      </c>
    </row>
    <row r="166" spans="1:38" s="22" customFormat="1" ht="12.75" customHeight="1" x14ac:dyDescent="0.2">
      <c r="A166" s="8">
        <v>7</v>
      </c>
      <c r="B166" s="343"/>
      <c r="C166" s="343"/>
      <c r="D166" s="343"/>
      <c r="E166" s="343"/>
      <c r="F166" s="345"/>
      <c r="G166" s="438"/>
      <c r="H166" s="287"/>
      <c r="I166" s="439"/>
      <c r="J166" s="364">
        <f t="shared" si="20"/>
        <v>0</v>
      </c>
      <c r="K166" s="363">
        <f t="shared" si="21"/>
        <v>0</v>
      </c>
      <c r="L166" s="343"/>
      <c r="M166" s="343"/>
      <c r="N166" s="343"/>
      <c r="O166" s="367"/>
      <c r="P166" s="344"/>
      <c r="Q166" s="343"/>
      <c r="R166" s="345"/>
      <c r="S166" s="16" t="s">
        <v>65</v>
      </c>
      <c r="T166" s="8">
        <v>7</v>
      </c>
      <c r="U166" s="343"/>
      <c r="V166" s="343"/>
      <c r="W166" s="343"/>
      <c r="X166" s="343"/>
      <c r="Y166" s="343"/>
      <c r="Z166" s="343"/>
      <c r="AA166" s="343"/>
      <c r="AB166" s="343"/>
      <c r="AC166" s="343"/>
      <c r="AD166" s="343"/>
      <c r="AE166" s="343"/>
      <c r="AF166" s="343"/>
      <c r="AG166" s="343"/>
      <c r="AH166" s="367"/>
      <c r="AI166" s="287"/>
      <c r="AJ166" s="343"/>
      <c r="AK166" s="345"/>
      <c r="AL166" s="16" t="s">
        <v>65</v>
      </c>
    </row>
    <row r="167" spans="1:38" s="22" customFormat="1" ht="12.75" customHeight="1" x14ac:dyDescent="0.2">
      <c r="A167" s="8">
        <v>8</v>
      </c>
      <c r="B167" s="343"/>
      <c r="C167" s="343"/>
      <c r="D167" s="343"/>
      <c r="E167" s="343"/>
      <c r="F167" s="345"/>
      <c r="G167" s="438"/>
      <c r="H167" s="287"/>
      <c r="I167" s="439"/>
      <c r="J167" s="364">
        <f t="shared" si="20"/>
        <v>0</v>
      </c>
      <c r="K167" s="363">
        <f t="shared" si="21"/>
        <v>0</v>
      </c>
      <c r="L167" s="343"/>
      <c r="M167" s="343"/>
      <c r="N167" s="343"/>
      <c r="O167" s="367"/>
      <c r="P167" s="344"/>
      <c r="Q167" s="343"/>
      <c r="R167" s="345"/>
      <c r="S167" s="16" t="s">
        <v>66</v>
      </c>
      <c r="T167" s="8">
        <v>8</v>
      </c>
      <c r="U167" s="343"/>
      <c r="V167" s="343"/>
      <c r="W167" s="343"/>
      <c r="X167" s="343"/>
      <c r="Y167" s="343"/>
      <c r="Z167" s="343"/>
      <c r="AA167" s="343"/>
      <c r="AB167" s="343"/>
      <c r="AC167" s="343"/>
      <c r="AD167" s="343"/>
      <c r="AE167" s="343"/>
      <c r="AF167" s="343"/>
      <c r="AG167" s="343"/>
      <c r="AH167" s="367"/>
      <c r="AI167" s="287"/>
      <c r="AJ167" s="343"/>
      <c r="AK167" s="345"/>
      <c r="AL167" s="16" t="s">
        <v>66</v>
      </c>
    </row>
    <row r="168" spans="1:38" s="22" customFormat="1" ht="12.75" customHeight="1" x14ac:dyDescent="0.2">
      <c r="A168" s="8">
        <v>9</v>
      </c>
      <c r="B168" s="343"/>
      <c r="C168" s="343"/>
      <c r="D168" s="343"/>
      <c r="E168" s="343"/>
      <c r="F168" s="345"/>
      <c r="G168" s="438"/>
      <c r="H168" s="287"/>
      <c r="I168" s="439"/>
      <c r="J168" s="364">
        <f t="shared" si="20"/>
        <v>0</v>
      </c>
      <c r="K168" s="363">
        <f t="shared" si="21"/>
        <v>0</v>
      </c>
      <c r="L168" s="343"/>
      <c r="M168" s="343"/>
      <c r="N168" s="343"/>
      <c r="O168" s="367"/>
      <c r="P168" s="344"/>
      <c r="Q168" s="343"/>
      <c r="R168" s="345"/>
      <c r="S168" s="16" t="s">
        <v>67</v>
      </c>
      <c r="T168" s="8">
        <v>9</v>
      </c>
      <c r="U168" s="343"/>
      <c r="V168" s="343"/>
      <c r="W168" s="343"/>
      <c r="X168" s="343"/>
      <c r="Y168" s="343"/>
      <c r="Z168" s="343"/>
      <c r="AA168" s="343"/>
      <c r="AB168" s="343"/>
      <c r="AC168" s="343"/>
      <c r="AD168" s="343"/>
      <c r="AE168" s="343"/>
      <c r="AF168" s="343"/>
      <c r="AG168" s="343"/>
      <c r="AH168" s="367"/>
      <c r="AI168" s="287"/>
      <c r="AJ168" s="343"/>
      <c r="AK168" s="345"/>
      <c r="AL168" s="16" t="s">
        <v>67</v>
      </c>
    </row>
    <row r="169" spans="1:38" s="22" customFormat="1" ht="12.75" customHeight="1" x14ac:dyDescent="0.2">
      <c r="A169" s="8">
        <v>10</v>
      </c>
      <c r="B169" s="343"/>
      <c r="C169" s="343"/>
      <c r="D169" s="343"/>
      <c r="E169" s="343"/>
      <c r="F169" s="345"/>
      <c r="G169" s="438"/>
      <c r="H169" s="287"/>
      <c r="I169" s="439"/>
      <c r="J169" s="364">
        <f t="shared" si="20"/>
        <v>0</v>
      </c>
      <c r="K169" s="363">
        <f t="shared" si="21"/>
        <v>0</v>
      </c>
      <c r="L169" s="343"/>
      <c r="M169" s="343"/>
      <c r="N169" s="343"/>
      <c r="O169" s="367"/>
      <c r="P169" s="344"/>
      <c r="Q169" s="343"/>
      <c r="R169" s="345"/>
      <c r="S169" s="16" t="s">
        <v>68</v>
      </c>
      <c r="T169" s="8">
        <v>10</v>
      </c>
      <c r="U169" s="343"/>
      <c r="V169" s="343"/>
      <c r="W169" s="343"/>
      <c r="X169" s="343"/>
      <c r="Y169" s="343"/>
      <c r="Z169" s="343"/>
      <c r="AA169" s="343"/>
      <c r="AB169" s="343"/>
      <c r="AC169" s="343"/>
      <c r="AD169" s="343"/>
      <c r="AE169" s="343"/>
      <c r="AF169" s="343"/>
      <c r="AG169" s="343"/>
      <c r="AH169" s="367"/>
      <c r="AI169" s="287"/>
      <c r="AJ169" s="343"/>
      <c r="AK169" s="345"/>
      <c r="AL169" s="16" t="s">
        <v>68</v>
      </c>
    </row>
    <row r="170" spans="1:38" s="22" customFormat="1" ht="12.75" customHeight="1" x14ac:dyDescent="0.2">
      <c r="A170" s="8">
        <v>11</v>
      </c>
      <c r="B170" s="343"/>
      <c r="C170" s="343"/>
      <c r="D170" s="343"/>
      <c r="E170" s="343"/>
      <c r="F170" s="345"/>
      <c r="G170" s="438"/>
      <c r="H170" s="287"/>
      <c r="I170" s="439"/>
      <c r="J170" s="364">
        <f t="shared" si="20"/>
        <v>0</v>
      </c>
      <c r="K170" s="363">
        <f t="shared" si="21"/>
        <v>0</v>
      </c>
      <c r="L170" s="343"/>
      <c r="M170" s="343"/>
      <c r="N170" s="343"/>
      <c r="O170" s="367"/>
      <c r="P170" s="344"/>
      <c r="Q170" s="343"/>
      <c r="R170" s="345"/>
      <c r="S170" s="16" t="s">
        <v>69</v>
      </c>
      <c r="T170" s="8">
        <v>11</v>
      </c>
      <c r="U170" s="343"/>
      <c r="V170" s="343"/>
      <c r="W170" s="343"/>
      <c r="X170" s="343"/>
      <c r="Y170" s="343"/>
      <c r="Z170" s="343"/>
      <c r="AA170" s="343"/>
      <c r="AB170" s="343"/>
      <c r="AC170" s="343"/>
      <c r="AD170" s="343"/>
      <c r="AE170" s="343"/>
      <c r="AF170" s="343"/>
      <c r="AG170" s="343"/>
      <c r="AH170" s="367"/>
      <c r="AI170" s="287"/>
      <c r="AJ170" s="343"/>
      <c r="AK170" s="345"/>
      <c r="AL170" s="16" t="s">
        <v>69</v>
      </c>
    </row>
    <row r="171" spans="1:38" s="22" customFormat="1" ht="12.75" customHeight="1" x14ac:dyDescent="0.2">
      <c r="A171" s="8">
        <v>12</v>
      </c>
      <c r="B171" s="343"/>
      <c r="C171" s="343"/>
      <c r="D171" s="343"/>
      <c r="E171" s="343"/>
      <c r="F171" s="345"/>
      <c r="G171" s="438"/>
      <c r="H171" s="287"/>
      <c r="I171" s="439"/>
      <c r="J171" s="364">
        <f t="shared" si="20"/>
        <v>0</v>
      </c>
      <c r="K171" s="363">
        <f t="shared" si="21"/>
        <v>0</v>
      </c>
      <c r="L171" s="343"/>
      <c r="M171" s="343"/>
      <c r="N171" s="343"/>
      <c r="O171" s="367"/>
      <c r="P171" s="344"/>
      <c r="Q171" s="343"/>
      <c r="R171" s="345"/>
      <c r="S171" s="16" t="s">
        <v>70</v>
      </c>
      <c r="T171" s="8">
        <v>12</v>
      </c>
      <c r="U171" s="343"/>
      <c r="V171" s="343"/>
      <c r="W171" s="343"/>
      <c r="X171" s="343"/>
      <c r="Y171" s="343"/>
      <c r="Z171" s="343"/>
      <c r="AA171" s="343"/>
      <c r="AB171" s="343"/>
      <c r="AC171" s="343"/>
      <c r="AD171" s="343"/>
      <c r="AE171" s="343"/>
      <c r="AF171" s="343"/>
      <c r="AG171" s="343"/>
      <c r="AH171" s="367"/>
      <c r="AI171" s="287"/>
      <c r="AJ171" s="343"/>
      <c r="AK171" s="345"/>
      <c r="AL171" s="16" t="s">
        <v>70</v>
      </c>
    </row>
    <row r="172" spans="1:38" s="22" customFormat="1" ht="12.75" customHeight="1" x14ac:dyDescent="0.2">
      <c r="A172" s="8">
        <v>13</v>
      </c>
      <c r="B172" s="343"/>
      <c r="C172" s="343"/>
      <c r="D172" s="343"/>
      <c r="E172" s="343"/>
      <c r="F172" s="345"/>
      <c r="G172" s="438"/>
      <c r="H172" s="287"/>
      <c r="I172" s="439"/>
      <c r="J172" s="364">
        <f t="shared" si="20"/>
        <v>0</v>
      </c>
      <c r="K172" s="363">
        <f t="shared" si="21"/>
        <v>0</v>
      </c>
      <c r="L172" s="343"/>
      <c r="M172" s="343"/>
      <c r="N172" s="343"/>
      <c r="O172" s="367"/>
      <c r="P172" s="344"/>
      <c r="Q172" s="343"/>
      <c r="R172" s="345"/>
      <c r="S172" s="16" t="s">
        <v>71</v>
      </c>
      <c r="T172" s="8">
        <v>13</v>
      </c>
      <c r="U172" s="343"/>
      <c r="V172" s="343"/>
      <c r="W172" s="343"/>
      <c r="X172" s="343"/>
      <c r="Y172" s="343"/>
      <c r="Z172" s="343"/>
      <c r="AA172" s="343"/>
      <c r="AB172" s="343"/>
      <c r="AC172" s="343"/>
      <c r="AD172" s="343"/>
      <c r="AE172" s="343"/>
      <c r="AF172" s="343"/>
      <c r="AG172" s="343"/>
      <c r="AH172" s="367"/>
      <c r="AI172" s="287"/>
      <c r="AJ172" s="343"/>
      <c r="AK172" s="345"/>
      <c r="AL172" s="16" t="s">
        <v>71</v>
      </c>
    </row>
    <row r="173" spans="1:38" s="22" customFormat="1" ht="12.75" customHeight="1" x14ac:dyDescent="0.2">
      <c r="A173" s="8">
        <v>14</v>
      </c>
      <c r="B173" s="343"/>
      <c r="C173" s="343"/>
      <c r="D173" s="343"/>
      <c r="E173" s="343"/>
      <c r="F173" s="345"/>
      <c r="G173" s="438"/>
      <c r="H173" s="287"/>
      <c r="I173" s="439"/>
      <c r="J173" s="364">
        <f t="shared" si="20"/>
        <v>0</v>
      </c>
      <c r="K173" s="363">
        <f t="shared" si="21"/>
        <v>0</v>
      </c>
      <c r="L173" s="343"/>
      <c r="M173" s="343"/>
      <c r="N173" s="343"/>
      <c r="O173" s="367"/>
      <c r="P173" s="344"/>
      <c r="Q173" s="343"/>
      <c r="R173" s="345"/>
      <c r="S173" s="16" t="s">
        <v>72</v>
      </c>
      <c r="T173" s="8">
        <v>14</v>
      </c>
      <c r="U173" s="343"/>
      <c r="V173" s="343"/>
      <c r="W173" s="343"/>
      <c r="X173" s="343"/>
      <c r="Y173" s="343"/>
      <c r="Z173" s="343"/>
      <c r="AA173" s="343"/>
      <c r="AB173" s="343"/>
      <c r="AC173" s="343"/>
      <c r="AD173" s="343"/>
      <c r="AE173" s="343"/>
      <c r="AF173" s="343"/>
      <c r="AG173" s="343"/>
      <c r="AH173" s="367"/>
      <c r="AI173" s="287"/>
      <c r="AJ173" s="343"/>
      <c r="AK173" s="345"/>
      <c r="AL173" s="16" t="s">
        <v>72</v>
      </c>
    </row>
    <row r="174" spans="1:38" s="22" customFormat="1" ht="12.75" customHeight="1" x14ac:dyDescent="0.2">
      <c r="A174" s="8">
        <v>15</v>
      </c>
      <c r="B174" s="343"/>
      <c r="C174" s="343"/>
      <c r="D174" s="343"/>
      <c r="E174" s="343"/>
      <c r="F174" s="345"/>
      <c r="G174" s="438"/>
      <c r="H174" s="287"/>
      <c r="I174" s="439"/>
      <c r="J174" s="364">
        <f t="shared" si="20"/>
        <v>0</v>
      </c>
      <c r="K174" s="363">
        <f t="shared" si="21"/>
        <v>0</v>
      </c>
      <c r="L174" s="343"/>
      <c r="M174" s="343"/>
      <c r="N174" s="343"/>
      <c r="O174" s="367"/>
      <c r="P174" s="344"/>
      <c r="Q174" s="343"/>
      <c r="R174" s="345"/>
      <c r="S174" s="16" t="s">
        <v>73</v>
      </c>
      <c r="T174" s="8">
        <v>15</v>
      </c>
      <c r="U174" s="343"/>
      <c r="V174" s="343"/>
      <c r="W174" s="343"/>
      <c r="X174" s="343"/>
      <c r="Y174" s="343"/>
      <c r="Z174" s="343"/>
      <c r="AA174" s="343"/>
      <c r="AB174" s="343"/>
      <c r="AC174" s="343"/>
      <c r="AD174" s="343"/>
      <c r="AE174" s="343"/>
      <c r="AF174" s="343"/>
      <c r="AG174" s="343"/>
      <c r="AH174" s="367"/>
      <c r="AI174" s="287"/>
      <c r="AJ174" s="343"/>
      <c r="AK174" s="345"/>
      <c r="AL174" s="16" t="s">
        <v>73</v>
      </c>
    </row>
    <row r="175" spans="1:38" s="22" customFormat="1" ht="12.75" customHeight="1" x14ac:dyDescent="0.2">
      <c r="A175" s="8">
        <v>16</v>
      </c>
      <c r="B175" s="343"/>
      <c r="C175" s="343"/>
      <c r="D175" s="343"/>
      <c r="E175" s="343"/>
      <c r="F175" s="345"/>
      <c r="G175" s="438"/>
      <c r="H175" s="287"/>
      <c r="I175" s="439"/>
      <c r="J175" s="364">
        <f t="shared" si="20"/>
        <v>0</v>
      </c>
      <c r="K175" s="363">
        <f t="shared" si="21"/>
        <v>0</v>
      </c>
      <c r="L175" s="343"/>
      <c r="M175" s="343"/>
      <c r="N175" s="343"/>
      <c r="O175" s="367"/>
      <c r="P175" s="344"/>
      <c r="Q175" s="343"/>
      <c r="R175" s="345"/>
      <c r="S175" s="16" t="s">
        <v>74</v>
      </c>
      <c r="T175" s="8">
        <v>16</v>
      </c>
      <c r="U175" s="343"/>
      <c r="V175" s="343"/>
      <c r="W175" s="343"/>
      <c r="X175" s="343"/>
      <c r="Y175" s="343"/>
      <c r="Z175" s="343"/>
      <c r="AA175" s="343"/>
      <c r="AB175" s="343"/>
      <c r="AC175" s="343"/>
      <c r="AD175" s="343"/>
      <c r="AE175" s="343"/>
      <c r="AF175" s="343"/>
      <c r="AG175" s="343"/>
      <c r="AH175" s="367"/>
      <c r="AI175" s="287"/>
      <c r="AJ175" s="343"/>
      <c r="AK175" s="345"/>
      <c r="AL175" s="16" t="s">
        <v>74</v>
      </c>
    </row>
    <row r="176" spans="1:38" s="22" customFormat="1" ht="12.75" customHeight="1" x14ac:dyDescent="0.2">
      <c r="A176" s="8">
        <v>17</v>
      </c>
      <c r="B176" s="343"/>
      <c r="C176" s="343"/>
      <c r="D176" s="343"/>
      <c r="E176" s="343"/>
      <c r="F176" s="345"/>
      <c r="G176" s="438"/>
      <c r="H176" s="287"/>
      <c r="I176" s="439"/>
      <c r="J176" s="364">
        <f t="shared" si="20"/>
        <v>0</v>
      </c>
      <c r="K176" s="363">
        <f t="shared" si="21"/>
        <v>0</v>
      </c>
      <c r="L176" s="343"/>
      <c r="M176" s="343"/>
      <c r="N176" s="343"/>
      <c r="O176" s="367"/>
      <c r="P176" s="344"/>
      <c r="Q176" s="343"/>
      <c r="R176" s="345"/>
      <c r="S176" s="16" t="s">
        <v>75</v>
      </c>
      <c r="T176" s="8">
        <v>17</v>
      </c>
      <c r="U176" s="343"/>
      <c r="V176" s="343"/>
      <c r="W176" s="343"/>
      <c r="X176" s="343"/>
      <c r="Y176" s="343"/>
      <c r="Z176" s="343"/>
      <c r="AA176" s="343"/>
      <c r="AB176" s="343"/>
      <c r="AC176" s="343"/>
      <c r="AD176" s="343"/>
      <c r="AE176" s="343"/>
      <c r="AF176" s="343"/>
      <c r="AG176" s="343"/>
      <c r="AH176" s="367"/>
      <c r="AI176" s="287"/>
      <c r="AJ176" s="343"/>
      <c r="AK176" s="345"/>
      <c r="AL176" s="16" t="s">
        <v>75</v>
      </c>
    </row>
    <row r="177" spans="1:38" s="22" customFormat="1" ht="12.75" customHeight="1" x14ac:dyDescent="0.2">
      <c r="A177" s="8">
        <v>18</v>
      </c>
      <c r="B177" s="343"/>
      <c r="C177" s="343"/>
      <c r="D177" s="343"/>
      <c r="E177" s="343"/>
      <c r="F177" s="345"/>
      <c r="G177" s="438"/>
      <c r="H177" s="287"/>
      <c r="I177" s="439"/>
      <c r="J177" s="364">
        <f t="shared" si="20"/>
        <v>0</v>
      </c>
      <c r="K177" s="363">
        <f t="shared" si="21"/>
        <v>0</v>
      </c>
      <c r="L177" s="343"/>
      <c r="M177" s="343"/>
      <c r="N177" s="343"/>
      <c r="O177" s="367"/>
      <c r="P177" s="344"/>
      <c r="Q177" s="343"/>
      <c r="R177" s="345"/>
      <c r="S177" s="16" t="s">
        <v>76</v>
      </c>
      <c r="T177" s="8">
        <v>18</v>
      </c>
      <c r="U177" s="343"/>
      <c r="V177" s="343"/>
      <c r="W177" s="343"/>
      <c r="X177" s="343"/>
      <c r="Y177" s="343"/>
      <c r="Z177" s="343"/>
      <c r="AA177" s="343"/>
      <c r="AB177" s="343"/>
      <c r="AC177" s="343"/>
      <c r="AD177" s="343"/>
      <c r="AE177" s="343"/>
      <c r="AF177" s="343"/>
      <c r="AG177" s="343"/>
      <c r="AH177" s="367"/>
      <c r="AI177" s="287"/>
      <c r="AJ177" s="343"/>
      <c r="AK177" s="345"/>
      <c r="AL177" s="16" t="s">
        <v>76</v>
      </c>
    </row>
    <row r="178" spans="1:38" s="22" customFormat="1" ht="12.75" customHeight="1" x14ac:dyDescent="0.2">
      <c r="A178" s="8">
        <v>19</v>
      </c>
      <c r="B178" s="343"/>
      <c r="C178" s="343"/>
      <c r="D178" s="343"/>
      <c r="E178" s="343"/>
      <c r="F178" s="345"/>
      <c r="G178" s="438"/>
      <c r="H178" s="287"/>
      <c r="I178" s="439"/>
      <c r="J178" s="364">
        <f t="shared" si="20"/>
        <v>0</v>
      </c>
      <c r="K178" s="363">
        <f t="shared" si="21"/>
        <v>0</v>
      </c>
      <c r="L178" s="343"/>
      <c r="M178" s="343"/>
      <c r="N178" s="343"/>
      <c r="O178" s="367"/>
      <c r="P178" s="344"/>
      <c r="Q178" s="343"/>
      <c r="R178" s="345"/>
      <c r="S178" s="16" t="s">
        <v>77</v>
      </c>
      <c r="T178" s="8">
        <v>19</v>
      </c>
      <c r="U178" s="343"/>
      <c r="V178" s="343"/>
      <c r="W178" s="343"/>
      <c r="X178" s="343"/>
      <c r="Y178" s="343"/>
      <c r="Z178" s="343"/>
      <c r="AA178" s="343"/>
      <c r="AB178" s="343"/>
      <c r="AC178" s="343"/>
      <c r="AD178" s="343"/>
      <c r="AE178" s="343"/>
      <c r="AF178" s="343"/>
      <c r="AG178" s="343"/>
      <c r="AH178" s="367"/>
      <c r="AI178" s="287"/>
      <c r="AJ178" s="343"/>
      <c r="AK178" s="345"/>
      <c r="AL178" s="16" t="s">
        <v>77</v>
      </c>
    </row>
    <row r="179" spans="1:38" s="22" customFormat="1" ht="12.75" customHeight="1" x14ac:dyDescent="0.2">
      <c r="A179" s="8">
        <v>20</v>
      </c>
      <c r="B179" s="343"/>
      <c r="C179" s="343"/>
      <c r="D179" s="343"/>
      <c r="E179" s="343"/>
      <c r="F179" s="345"/>
      <c r="G179" s="438"/>
      <c r="H179" s="287"/>
      <c r="I179" s="439"/>
      <c r="J179" s="364">
        <f t="shared" si="20"/>
        <v>0</v>
      </c>
      <c r="K179" s="363">
        <f t="shared" si="21"/>
        <v>0</v>
      </c>
      <c r="L179" s="343"/>
      <c r="M179" s="343"/>
      <c r="N179" s="343"/>
      <c r="O179" s="367"/>
      <c r="P179" s="344"/>
      <c r="Q179" s="343"/>
      <c r="R179" s="345"/>
      <c r="S179" s="16" t="s">
        <v>78</v>
      </c>
      <c r="T179" s="8">
        <v>20</v>
      </c>
      <c r="U179" s="343"/>
      <c r="V179" s="343"/>
      <c r="W179" s="343"/>
      <c r="X179" s="343"/>
      <c r="Y179" s="343"/>
      <c r="Z179" s="343"/>
      <c r="AA179" s="343"/>
      <c r="AB179" s="343"/>
      <c r="AC179" s="343"/>
      <c r="AD179" s="343"/>
      <c r="AE179" s="343"/>
      <c r="AF179" s="343"/>
      <c r="AG179" s="343"/>
      <c r="AH179" s="367"/>
      <c r="AI179" s="287"/>
      <c r="AJ179" s="343"/>
      <c r="AK179" s="345"/>
      <c r="AL179" s="16" t="s">
        <v>78</v>
      </c>
    </row>
    <row r="180" spans="1:38" s="22" customFormat="1" ht="12.75" customHeight="1" x14ac:dyDescent="0.2">
      <c r="A180" s="8">
        <v>21</v>
      </c>
      <c r="B180" s="343"/>
      <c r="C180" s="343"/>
      <c r="D180" s="343"/>
      <c r="E180" s="343"/>
      <c r="F180" s="345"/>
      <c r="G180" s="438"/>
      <c r="H180" s="287"/>
      <c r="I180" s="439"/>
      <c r="J180" s="364">
        <f t="shared" si="20"/>
        <v>0</v>
      </c>
      <c r="K180" s="363">
        <f t="shared" si="21"/>
        <v>0</v>
      </c>
      <c r="L180" s="343"/>
      <c r="M180" s="343"/>
      <c r="N180" s="343"/>
      <c r="O180" s="367"/>
      <c r="P180" s="344"/>
      <c r="Q180" s="343"/>
      <c r="R180" s="345"/>
      <c r="S180" s="16" t="s">
        <v>79</v>
      </c>
      <c r="T180" s="8">
        <v>21</v>
      </c>
      <c r="U180" s="343"/>
      <c r="V180" s="343"/>
      <c r="W180" s="343"/>
      <c r="X180" s="343"/>
      <c r="Y180" s="343"/>
      <c r="Z180" s="343"/>
      <c r="AA180" s="343"/>
      <c r="AB180" s="343"/>
      <c r="AC180" s="343"/>
      <c r="AD180" s="343"/>
      <c r="AE180" s="343"/>
      <c r="AF180" s="343"/>
      <c r="AG180" s="343"/>
      <c r="AH180" s="367"/>
      <c r="AI180" s="287"/>
      <c r="AJ180" s="343"/>
      <c r="AK180" s="345"/>
      <c r="AL180" s="16" t="s">
        <v>79</v>
      </c>
    </row>
    <row r="181" spans="1:38" s="22" customFormat="1" ht="12.75" customHeight="1" x14ac:dyDescent="0.2">
      <c r="A181" s="8">
        <v>22</v>
      </c>
      <c r="B181" s="343"/>
      <c r="C181" s="343"/>
      <c r="D181" s="343"/>
      <c r="E181" s="343"/>
      <c r="F181" s="345"/>
      <c r="G181" s="438"/>
      <c r="H181" s="287"/>
      <c r="I181" s="439"/>
      <c r="J181" s="364">
        <f t="shared" si="20"/>
        <v>0</v>
      </c>
      <c r="K181" s="363">
        <f t="shared" si="21"/>
        <v>0</v>
      </c>
      <c r="L181" s="343"/>
      <c r="M181" s="343"/>
      <c r="N181" s="343"/>
      <c r="O181" s="367"/>
      <c r="P181" s="344"/>
      <c r="Q181" s="343"/>
      <c r="R181" s="345"/>
      <c r="S181" s="16" t="s">
        <v>80</v>
      </c>
      <c r="T181" s="8">
        <v>22</v>
      </c>
      <c r="U181" s="343"/>
      <c r="V181" s="343"/>
      <c r="W181" s="343"/>
      <c r="X181" s="343"/>
      <c r="Y181" s="343"/>
      <c r="Z181" s="343"/>
      <c r="AA181" s="343"/>
      <c r="AB181" s="343"/>
      <c r="AC181" s="343"/>
      <c r="AD181" s="343"/>
      <c r="AE181" s="343"/>
      <c r="AF181" s="343"/>
      <c r="AG181" s="343"/>
      <c r="AH181" s="367"/>
      <c r="AI181" s="287"/>
      <c r="AJ181" s="343"/>
      <c r="AK181" s="345"/>
      <c r="AL181" s="16" t="s">
        <v>80</v>
      </c>
    </row>
    <row r="182" spans="1:38" s="22" customFormat="1" ht="12.75" customHeight="1" x14ac:dyDescent="0.2">
      <c r="A182" s="8">
        <v>23</v>
      </c>
      <c r="B182" s="343"/>
      <c r="C182" s="343"/>
      <c r="D182" s="343"/>
      <c r="E182" s="343"/>
      <c r="F182" s="345"/>
      <c r="G182" s="438"/>
      <c r="H182" s="287"/>
      <c r="I182" s="439"/>
      <c r="J182" s="364">
        <f t="shared" si="20"/>
        <v>0</v>
      </c>
      <c r="K182" s="363">
        <f t="shared" si="21"/>
        <v>0</v>
      </c>
      <c r="L182" s="343"/>
      <c r="M182" s="343"/>
      <c r="N182" s="343"/>
      <c r="O182" s="367"/>
      <c r="P182" s="344"/>
      <c r="Q182" s="343"/>
      <c r="R182" s="345"/>
      <c r="S182" s="16" t="s">
        <v>81</v>
      </c>
      <c r="T182" s="8">
        <v>23</v>
      </c>
      <c r="U182" s="343"/>
      <c r="V182" s="343"/>
      <c r="W182" s="343"/>
      <c r="X182" s="343"/>
      <c r="Y182" s="343"/>
      <c r="Z182" s="343"/>
      <c r="AA182" s="343"/>
      <c r="AB182" s="343"/>
      <c r="AC182" s="343"/>
      <c r="AD182" s="343"/>
      <c r="AE182" s="343"/>
      <c r="AF182" s="343"/>
      <c r="AG182" s="343"/>
      <c r="AH182" s="367"/>
      <c r="AI182" s="287"/>
      <c r="AJ182" s="343"/>
      <c r="AK182" s="345"/>
      <c r="AL182" s="16" t="s">
        <v>81</v>
      </c>
    </row>
    <row r="183" spans="1:38" s="22" customFormat="1" ht="12.75" customHeight="1" x14ac:dyDescent="0.2">
      <c r="A183" s="8">
        <v>24</v>
      </c>
      <c r="B183" s="343"/>
      <c r="C183" s="343"/>
      <c r="D183" s="343"/>
      <c r="E183" s="343"/>
      <c r="F183" s="345"/>
      <c r="G183" s="438"/>
      <c r="H183" s="287"/>
      <c r="I183" s="439"/>
      <c r="J183" s="364">
        <f t="shared" si="20"/>
        <v>0</v>
      </c>
      <c r="K183" s="363">
        <f t="shared" si="21"/>
        <v>0</v>
      </c>
      <c r="L183" s="343"/>
      <c r="M183" s="343"/>
      <c r="N183" s="343"/>
      <c r="O183" s="367"/>
      <c r="P183" s="344"/>
      <c r="Q183" s="343"/>
      <c r="R183" s="345"/>
      <c r="S183" s="16" t="s">
        <v>82</v>
      </c>
      <c r="T183" s="8">
        <v>24</v>
      </c>
      <c r="U183" s="343"/>
      <c r="V183" s="343"/>
      <c r="W183" s="343"/>
      <c r="X183" s="343"/>
      <c r="Y183" s="343"/>
      <c r="Z183" s="343"/>
      <c r="AA183" s="343"/>
      <c r="AB183" s="343"/>
      <c r="AC183" s="343"/>
      <c r="AD183" s="343"/>
      <c r="AE183" s="343"/>
      <c r="AF183" s="343"/>
      <c r="AG183" s="343"/>
      <c r="AH183" s="367"/>
      <c r="AI183" s="287"/>
      <c r="AJ183" s="343"/>
      <c r="AK183" s="345"/>
      <c r="AL183" s="16" t="s">
        <v>82</v>
      </c>
    </row>
    <row r="184" spans="1:38" s="22" customFormat="1" ht="12.75" customHeight="1" x14ac:dyDescent="0.2">
      <c r="A184" s="8">
        <v>25</v>
      </c>
      <c r="B184" s="343"/>
      <c r="C184" s="343"/>
      <c r="D184" s="343"/>
      <c r="E184" s="343"/>
      <c r="F184" s="345"/>
      <c r="G184" s="438"/>
      <c r="H184" s="287"/>
      <c r="I184" s="439"/>
      <c r="J184" s="364">
        <f t="shared" si="20"/>
        <v>0</v>
      </c>
      <c r="K184" s="363">
        <f t="shared" si="21"/>
        <v>0</v>
      </c>
      <c r="L184" s="343"/>
      <c r="M184" s="343"/>
      <c r="N184" s="343"/>
      <c r="O184" s="367"/>
      <c r="P184" s="344"/>
      <c r="Q184" s="343"/>
      <c r="R184" s="345"/>
      <c r="S184" s="16" t="s">
        <v>83</v>
      </c>
      <c r="T184" s="8">
        <v>25</v>
      </c>
      <c r="U184" s="343"/>
      <c r="V184" s="343"/>
      <c r="W184" s="343"/>
      <c r="X184" s="343"/>
      <c r="Y184" s="343"/>
      <c r="Z184" s="343"/>
      <c r="AA184" s="343"/>
      <c r="AB184" s="343"/>
      <c r="AC184" s="343"/>
      <c r="AD184" s="343"/>
      <c r="AE184" s="343"/>
      <c r="AF184" s="343"/>
      <c r="AG184" s="343"/>
      <c r="AH184" s="367"/>
      <c r="AI184" s="287"/>
      <c r="AJ184" s="343"/>
      <c r="AK184" s="345"/>
      <c r="AL184" s="16" t="s">
        <v>83</v>
      </c>
    </row>
    <row r="185" spans="1:38" s="22" customFormat="1" ht="12.75" customHeight="1" x14ac:dyDescent="0.2">
      <c r="A185" s="8">
        <v>26</v>
      </c>
      <c r="B185" s="343"/>
      <c r="C185" s="343"/>
      <c r="D185" s="343"/>
      <c r="E185" s="343"/>
      <c r="F185" s="345"/>
      <c r="G185" s="438"/>
      <c r="H185" s="287"/>
      <c r="I185" s="439"/>
      <c r="J185" s="364">
        <f t="shared" si="20"/>
        <v>0</v>
      </c>
      <c r="K185" s="363">
        <f t="shared" si="21"/>
        <v>0</v>
      </c>
      <c r="L185" s="343"/>
      <c r="M185" s="343"/>
      <c r="N185" s="343"/>
      <c r="O185" s="367"/>
      <c r="P185" s="344"/>
      <c r="Q185" s="343"/>
      <c r="R185" s="345"/>
      <c r="S185" s="16" t="s">
        <v>84</v>
      </c>
      <c r="T185" s="8">
        <v>26</v>
      </c>
      <c r="U185" s="343"/>
      <c r="V185" s="343"/>
      <c r="W185" s="343"/>
      <c r="X185" s="343"/>
      <c r="Y185" s="343"/>
      <c r="Z185" s="343"/>
      <c r="AA185" s="343"/>
      <c r="AB185" s="343"/>
      <c r="AC185" s="343"/>
      <c r="AD185" s="343"/>
      <c r="AE185" s="343"/>
      <c r="AF185" s="343"/>
      <c r="AG185" s="343"/>
      <c r="AH185" s="367"/>
      <c r="AI185" s="287"/>
      <c r="AJ185" s="343"/>
      <c r="AK185" s="345"/>
      <c r="AL185" s="16" t="s">
        <v>84</v>
      </c>
    </row>
    <row r="186" spans="1:38" s="22" customFormat="1" ht="12.75" customHeight="1" x14ac:dyDescent="0.2">
      <c r="A186" s="8">
        <v>27</v>
      </c>
      <c r="B186" s="343"/>
      <c r="C186" s="343"/>
      <c r="D186" s="343"/>
      <c r="E186" s="343"/>
      <c r="F186" s="345"/>
      <c r="G186" s="438"/>
      <c r="H186" s="287"/>
      <c r="I186" s="439"/>
      <c r="J186" s="364">
        <f t="shared" si="20"/>
        <v>0</v>
      </c>
      <c r="K186" s="363">
        <f t="shared" si="21"/>
        <v>0</v>
      </c>
      <c r="L186" s="343"/>
      <c r="M186" s="343"/>
      <c r="N186" s="343"/>
      <c r="O186" s="367"/>
      <c r="P186" s="344"/>
      <c r="Q186" s="343"/>
      <c r="R186" s="345"/>
      <c r="S186" s="16" t="s">
        <v>85</v>
      </c>
      <c r="T186" s="8">
        <v>27</v>
      </c>
      <c r="U186" s="343"/>
      <c r="V186" s="343"/>
      <c r="W186" s="343"/>
      <c r="X186" s="343"/>
      <c r="Y186" s="343"/>
      <c r="Z186" s="343"/>
      <c r="AA186" s="343"/>
      <c r="AB186" s="343"/>
      <c r="AC186" s="343"/>
      <c r="AD186" s="343"/>
      <c r="AE186" s="343"/>
      <c r="AF186" s="343"/>
      <c r="AG186" s="343"/>
      <c r="AH186" s="367"/>
      <c r="AI186" s="287"/>
      <c r="AJ186" s="343"/>
      <c r="AK186" s="345"/>
      <c r="AL186" s="16" t="s">
        <v>85</v>
      </c>
    </row>
    <row r="187" spans="1:38" s="22" customFormat="1" ht="12.75" customHeight="1" x14ac:dyDescent="0.2">
      <c r="A187" s="8">
        <v>28</v>
      </c>
      <c r="B187" s="343"/>
      <c r="C187" s="343"/>
      <c r="D187" s="343"/>
      <c r="E187" s="343"/>
      <c r="F187" s="345"/>
      <c r="G187" s="438"/>
      <c r="H187" s="287"/>
      <c r="I187" s="439"/>
      <c r="J187" s="364">
        <f t="shared" si="20"/>
        <v>0</v>
      </c>
      <c r="K187" s="363">
        <f t="shared" si="21"/>
        <v>0</v>
      </c>
      <c r="L187" s="343"/>
      <c r="M187" s="343"/>
      <c r="N187" s="343"/>
      <c r="O187" s="367"/>
      <c r="P187" s="344"/>
      <c r="Q187" s="343"/>
      <c r="R187" s="345"/>
      <c r="S187" s="16" t="s">
        <v>86</v>
      </c>
      <c r="T187" s="8">
        <v>28</v>
      </c>
      <c r="U187" s="343"/>
      <c r="V187" s="343"/>
      <c r="W187" s="343"/>
      <c r="X187" s="343"/>
      <c r="Y187" s="343"/>
      <c r="Z187" s="343"/>
      <c r="AA187" s="343"/>
      <c r="AB187" s="343"/>
      <c r="AC187" s="343"/>
      <c r="AD187" s="343"/>
      <c r="AE187" s="343"/>
      <c r="AF187" s="343"/>
      <c r="AG187" s="343"/>
      <c r="AH187" s="367"/>
      <c r="AI187" s="287"/>
      <c r="AJ187" s="343"/>
      <c r="AK187" s="345"/>
      <c r="AL187" s="16" t="s">
        <v>86</v>
      </c>
    </row>
    <row r="188" spans="1:38" s="22" customFormat="1" ht="12.75" customHeight="1" x14ac:dyDescent="0.2">
      <c r="A188" s="8">
        <v>29</v>
      </c>
      <c r="B188" s="343"/>
      <c r="C188" s="343"/>
      <c r="D188" s="343"/>
      <c r="E188" s="343"/>
      <c r="F188" s="345"/>
      <c r="G188" s="438"/>
      <c r="H188" s="287"/>
      <c r="I188" s="439"/>
      <c r="J188" s="364">
        <f t="shared" si="20"/>
        <v>0</v>
      </c>
      <c r="K188" s="363">
        <f t="shared" si="21"/>
        <v>0</v>
      </c>
      <c r="L188" s="343"/>
      <c r="M188" s="343"/>
      <c r="N188" s="343"/>
      <c r="O188" s="367"/>
      <c r="P188" s="344"/>
      <c r="Q188" s="343"/>
      <c r="R188" s="345"/>
      <c r="S188" s="16" t="s">
        <v>87</v>
      </c>
      <c r="T188" s="8">
        <v>29</v>
      </c>
      <c r="U188" s="343"/>
      <c r="V188" s="343"/>
      <c r="W188" s="343"/>
      <c r="X188" s="347"/>
      <c r="Y188" s="343"/>
      <c r="Z188" s="343"/>
      <c r="AA188" s="343"/>
      <c r="AB188" s="343"/>
      <c r="AC188" s="343"/>
      <c r="AD188" s="343"/>
      <c r="AE188" s="343"/>
      <c r="AF188" s="343"/>
      <c r="AG188" s="343"/>
      <c r="AH188" s="367"/>
      <c r="AI188" s="287"/>
      <c r="AJ188" s="343"/>
      <c r="AK188" s="345"/>
      <c r="AL188" s="16" t="s">
        <v>87</v>
      </c>
    </row>
    <row r="189" spans="1:38" s="22" customFormat="1" ht="12.75" customHeight="1" x14ac:dyDescent="0.2">
      <c r="A189" s="8">
        <v>30</v>
      </c>
      <c r="B189" s="343"/>
      <c r="C189" s="343"/>
      <c r="D189" s="343"/>
      <c r="E189" s="343"/>
      <c r="F189" s="345"/>
      <c r="G189" s="442"/>
      <c r="H189" s="287"/>
      <c r="I189" s="439"/>
      <c r="J189" s="364">
        <f t="shared" si="20"/>
        <v>0</v>
      </c>
      <c r="K189" s="363">
        <f t="shared" si="21"/>
        <v>0</v>
      </c>
      <c r="L189" s="343"/>
      <c r="M189" s="343"/>
      <c r="N189" s="343"/>
      <c r="O189" s="367"/>
      <c r="P189" s="344"/>
      <c r="Q189" s="343"/>
      <c r="R189" s="345"/>
      <c r="S189" s="16" t="s">
        <v>88</v>
      </c>
      <c r="T189" s="8">
        <v>30</v>
      </c>
      <c r="U189" s="343"/>
      <c r="V189" s="343"/>
      <c r="W189" s="343"/>
      <c r="X189" s="343"/>
      <c r="Y189" s="343"/>
      <c r="Z189" s="343"/>
      <c r="AA189" s="343"/>
      <c r="AB189" s="343"/>
      <c r="AC189" s="343"/>
      <c r="AD189" s="343"/>
      <c r="AE189" s="343"/>
      <c r="AF189" s="343"/>
      <c r="AG189" s="343"/>
      <c r="AH189" s="367"/>
      <c r="AI189" s="287"/>
      <c r="AJ189" s="343"/>
      <c r="AK189" s="345"/>
      <c r="AL189" s="16" t="s">
        <v>88</v>
      </c>
    </row>
    <row r="190" spans="1:38" s="22" customFormat="1" ht="12.75" customHeight="1" x14ac:dyDescent="0.2">
      <c r="A190" s="19">
        <v>31</v>
      </c>
      <c r="B190" s="349"/>
      <c r="C190" s="349"/>
      <c r="D190" s="349"/>
      <c r="E190" s="349"/>
      <c r="F190" s="351"/>
      <c r="G190" s="443"/>
      <c r="H190" s="289"/>
      <c r="I190" s="444"/>
      <c r="J190" s="445">
        <f t="shared" si="20"/>
        <v>0</v>
      </c>
      <c r="K190" s="365">
        <f t="shared" si="21"/>
        <v>0</v>
      </c>
      <c r="L190" s="349"/>
      <c r="M190" s="349"/>
      <c r="N190" s="349"/>
      <c r="O190" s="369"/>
      <c r="P190" s="350"/>
      <c r="Q190" s="349"/>
      <c r="R190" s="351"/>
      <c r="S190" s="20" t="s">
        <v>89</v>
      </c>
      <c r="T190" s="19">
        <v>31</v>
      </c>
      <c r="U190" s="349"/>
      <c r="V190" s="349"/>
      <c r="W190" s="349"/>
      <c r="X190" s="349"/>
      <c r="Y190" s="349"/>
      <c r="Z190" s="349"/>
      <c r="AA190" s="349"/>
      <c r="AB190" s="349"/>
      <c r="AC190" s="349"/>
      <c r="AD190" s="349"/>
      <c r="AE190" s="349"/>
      <c r="AF190" s="349"/>
      <c r="AG190" s="349"/>
      <c r="AH190" s="369"/>
      <c r="AI190" s="289"/>
      <c r="AJ190" s="349"/>
      <c r="AK190" s="351"/>
      <c r="AL190" s="20" t="s">
        <v>89</v>
      </c>
    </row>
    <row r="191" spans="1:38" s="297" customFormat="1" ht="12.75" customHeight="1" thickBot="1" x14ac:dyDescent="0.25">
      <c r="A191" s="302"/>
      <c r="B191" s="383">
        <f>SUM(B159:B190)</f>
        <v>0</v>
      </c>
      <c r="C191" s="383">
        <f>SUM(C159:C190)</f>
        <v>0</v>
      </c>
      <c r="D191" s="383">
        <f>SUM(D159:D190)</f>
        <v>0</v>
      </c>
      <c r="E191" s="384">
        <f>SUM(E159:E190)</f>
        <v>0</v>
      </c>
      <c r="F191" s="385">
        <f>SUM(F159:F190)</f>
        <v>0</v>
      </c>
      <c r="G191" s="303"/>
      <c r="H191" s="303" t="s">
        <v>90</v>
      </c>
      <c r="I191" s="315">
        <f>COUNTA(I160:I190)</f>
        <v>0</v>
      </c>
      <c r="J191" s="383">
        <f t="shared" ref="J191:R191" si="22">SUM(J159:J190)</f>
        <v>0</v>
      </c>
      <c r="K191" s="383">
        <f t="shared" si="22"/>
        <v>0</v>
      </c>
      <c r="L191" s="383">
        <f t="shared" si="22"/>
        <v>0</v>
      </c>
      <c r="M191" s="383">
        <f t="shared" si="22"/>
        <v>0</v>
      </c>
      <c r="N191" s="383">
        <f t="shared" si="22"/>
        <v>0</v>
      </c>
      <c r="O191" s="384">
        <f t="shared" si="22"/>
        <v>0</v>
      </c>
      <c r="P191" s="384">
        <f t="shared" si="22"/>
        <v>0</v>
      </c>
      <c r="Q191" s="383">
        <f t="shared" si="22"/>
        <v>0</v>
      </c>
      <c r="R191" s="386">
        <f t="shared" si="22"/>
        <v>0</v>
      </c>
      <c r="S191" s="304"/>
      <c r="T191" s="302"/>
      <c r="U191" s="383">
        <f t="shared" ref="U191:AH191" si="23">SUM(U159:U190)</f>
        <v>0</v>
      </c>
      <c r="V191" s="383">
        <f t="shared" si="23"/>
        <v>0</v>
      </c>
      <c r="W191" s="383">
        <f t="shared" si="23"/>
        <v>0</v>
      </c>
      <c r="X191" s="383">
        <f t="shared" si="23"/>
        <v>0</v>
      </c>
      <c r="Y191" s="383">
        <f t="shared" si="23"/>
        <v>0</v>
      </c>
      <c r="Z191" s="383">
        <f t="shared" si="23"/>
        <v>0</v>
      </c>
      <c r="AA191" s="383">
        <f t="shared" si="23"/>
        <v>0</v>
      </c>
      <c r="AB191" s="383">
        <f t="shared" si="23"/>
        <v>0</v>
      </c>
      <c r="AC191" s="383">
        <f t="shared" si="23"/>
        <v>0</v>
      </c>
      <c r="AD191" s="383">
        <f t="shared" si="23"/>
        <v>0</v>
      </c>
      <c r="AE191" s="383">
        <f t="shared" si="23"/>
        <v>0</v>
      </c>
      <c r="AF191" s="383">
        <f t="shared" si="23"/>
        <v>0</v>
      </c>
      <c r="AG191" s="383">
        <f t="shared" si="23"/>
        <v>0</v>
      </c>
      <c r="AH191" s="385">
        <f t="shared" si="23"/>
        <v>0</v>
      </c>
      <c r="AI191" s="305"/>
      <c r="AJ191" s="383">
        <f>SUM(AJ159:AJ190)</f>
        <v>0</v>
      </c>
      <c r="AK191" s="386">
        <f>SUM(AK159:AK190)</f>
        <v>0</v>
      </c>
      <c r="AL191" s="304"/>
    </row>
    <row r="192" spans="1:38" s="52" customFormat="1" ht="12.75" customHeight="1" thickTop="1" x14ac:dyDescent="0.2">
      <c r="A192" s="191"/>
      <c r="B192" s="191"/>
      <c r="C192" s="191"/>
      <c r="D192" s="191"/>
      <c r="E192" s="191"/>
      <c r="F192" s="191"/>
      <c r="G192" s="284"/>
      <c r="H192" s="284"/>
      <c r="I192" s="284"/>
      <c r="J192" s="191"/>
      <c r="K192" s="191"/>
      <c r="L192" s="191"/>
      <c r="M192" s="191"/>
      <c r="N192" s="191"/>
      <c r="O192" s="191"/>
      <c r="P192" s="191"/>
      <c r="Q192" s="191"/>
      <c r="R192" s="191"/>
      <c r="S192" s="54"/>
      <c r="T192" s="191"/>
      <c r="U192" s="191"/>
      <c r="V192" s="191"/>
      <c r="W192" s="191"/>
      <c r="X192" s="191"/>
      <c r="Y192" s="191"/>
      <c r="Z192" s="191"/>
      <c r="AA192" s="191"/>
      <c r="AB192" s="191"/>
      <c r="AC192" s="191"/>
      <c r="AD192" s="191"/>
      <c r="AE192" s="191"/>
      <c r="AF192" s="191"/>
      <c r="AG192" s="191"/>
      <c r="AH192" s="191"/>
      <c r="AI192" s="191"/>
      <c r="AJ192" s="191"/>
      <c r="AK192" s="191"/>
      <c r="AL192" s="54"/>
    </row>
    <row r="193" spans="1:38" s="52" customFormat="1" ht="12.75" customHeight="1" x14ac:dyDescent="0.2">
      <c r="A193" s="191"/>
      <c r="B193" s="191"/>
      <c r="C193" s="191"/>
      <c r="D193" s="191"/>
      <c r="E193" s="191"/>
      <c r="F193" s="191"/>
      <c r="G193" s="284"/>
      <c r="H193" s="284"/>
      <c r="I193" s="284"/>
      <c r="J193" s="191"/>
      <c r="K193" s="191"/>
      <c r="L193" s="191"/>
      <c r="M193" s="191"/>
      <c r="N193" s="191"/>
      <c r="O193" s="191"/>
      <c r="P193" s="191"/>
      <c r="Q193" s="191"/>
      <c r="R193" s="191"/>
      <c r="S193" s="54"/>
      <c r="T193" s="191"/>
      <c r="U193" s="191"/>
      <c r="V193" s="191"/>
      <c r="W193" s="191"/>
      <c r="X193" s="191"/>
      <c r="Y193" s="191"/>
      <c r="Z193" s="191"/>
      <c r="AA193" s="191"/>
      <c r="AB193" s="191"/>
      <c r="AC193" s="191"/>
      <c r="AD193" s="191"/>
      <c r="AE193" s="191"/>
      <c r="AF193" s="191"/>
      <c r="AG193" s="191"/>
      <c r="AH193" s="191"/>
      <c r="AI193" s="191"/>
      <c r="AJ193" s="191"/>
      <c r="AK193" s="191"/>
      <c r="AL193" s="54"/>
    </row>
    <row r="194" spans="1:38" ht="12.75" customHeight="1" x14ac:dyDescent="0.2">
      <c r="A194" s="22"/>
      <c r="B194" s="22"/>
      <c r="C194" s="22"/>
      <c r="D194" s="22"/>
      <c r="E194" s="22"/>
      <c r="F194" s="22"/>
      <c r="G194" s="527" t="str">
        <f>$G$10</f>
        <v>UNITED STEELWORKERS - LOCAL UNION</v>
      </c>
      <c r="H194" s="527"/>
      <c r="I194" s="527"/>
      <c r="J194" s="11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11" t="str">
        <f>$AA$10</f>
        <v>FINANCIAL SECRETARY'S CASH BOOK</v>
      </c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</row>
    <row r="195" spans="1:38" ht="12.75" customHeight="1" x14ac:dyDescent="0.2">
      <c r="A195" s="22"/>
      <c r="B195" s="137" t="str">
        <f>$B$11</f>
        <v>Month</v>
      </c>
      <c r="C195" s="73" t="str">
        <f>$C$11</f>
        <v>SEPTEMBER</v>
      </c>
      <c r="D195" s="137" t="str">
        <f>$D$11</f>
        <v>Year</v>
      </c>
      <c r="E195" s="44">
        <f>$E$11</f>
        <v>0</v>
      </c>
      <c r="F195" s="22"/>
      <c r="G195" s="31"/>
      <c r="H195" s="22"/>
      <c r="I195" s="5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137"/>
      <c r="AJ195" s="178" t="str">
        <f>$C$11</f>
        <v>SEPTEMBER</v>
      </c>
      <c r="AK195" s="44">
        <f>$E$11</f>
        <v>0</v>
      </c>
    </row>
    <row r="196" spans="1:38" ht="12.75" customHeight="1" x14ac:dyDescent="0.2">
      <c r="A196" s="22"/>
      <c r="B196" s="137" t="str">
        <f>$B$12</f>
        <v>Page No.</v>
      </c>
      <c r="C196" s="177">
        <f>C150+1</f>
        <v>5</v>
      </c>
      <c r="D196" s="110"/>
      <c r="E196" s="110"/>
      <c r="F196" s="22"/>
      <c r="G196" s="31"/>
      <c r="H196" s="22"/>
      <c r="I196" s="5" t="s">
        <v>53</v>
      </c>
      <c r="J196" s="22"/>
      <c r="K196" s="22"/>
      <c r="L196" s="5"/>
      <c r="M196" s="22"/>
      <c r="N196" s="22"/>
      <c r="O196" s="22"/>
      <c r="P196" s="33"/>
      <c r="Q196" s="22"/>
      <c r="R196" s="33"/>
      <c r="S196" s="22"/>
      <c r="T196" s="22"/>
      <c r="U196" s="22"/>
      <c r="V196" s="22"/>
      <c r="W196" s="22"/>
      <c r="X196" s="22"/>
      <c r="Y196" s="22"/>
      <c r="Z196" s="22"/>
      <c r="AA196" s="22"/>
      <c r="AB196" s="34" t="s">
        <v>54</v>
      </c>
      <c r="AC196" s="22"/>
      <c r="AD196" s="22"/>
      <c r="AE196" s="22"/>
      <c r="AF196" s="22"/>
      <c r="AG196" s="22"/>
      <c r="AH196" s="22"/>
      <c r="AI196" s="137" t="str">
        <f>$B$12</f>
        <v>Page No.</v>
      </c>
      <c r="AJ196" s="323">
        <f>AJ150+1</f>
        <v>5</v>
      </c>
      <c r="AK196" s="172"/>
      <c r="AL196" s="111"/>
    </row>
    <row r="197" spans="1:38" ht="12.75" customHeight="1" x14ac:dyDescent="0.2">
      <c r="A197" s="3"/>
      <c r="B197" s="3"/>
      <c r="C197" s="3"/>
      <c r="D197" s="3"/>
      <c r="E197" s="3"/>
      <c r="F197" s="3"/>
      <c r="G197" s="35"/>
      <c r="H197" s="3"/>
      <c r="I197" s="5"/>
      <c r="J197" s="3"/>
      <c r="K197" s="3"/>
      <c r="L197" s="22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22"/>
      <c r="AF197" s="3"/>
      <c r="AG197" s="3"/>
      <c r="AH197" s="3"/>
      <c r="AI197" s="3"/>
      <c r="AJ197" s="3"/>
      <c r="AK197" s="3"/>
      <c r="AL197" s="3"/>
    </row>
    <row r="198" spans="1:38" ht="12.75" customHeight="1" x14ac:dyDescent="0.2">
      <c r="A198" s="36"/>
      <c r="B198" s="36"/>
      <c r="C198" s="36"/>
      <c r="D198" s="36"/>
      <c r="E198" s="36"/>
      <c r="F198" s="36"/>
      <c r="G198" s="37"/>
      <c r="H198" s="36"/>
      <c r="I198" s="38"/>
      <c r="J198" s="36"/>
      <c r="K198" s="36"/>
      <c r="L198" s="38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8"/>
      <c r="AF198" s="36"/>
      <c r="AG198" s="36"/>
      <c r="AH198" s="36"/>
      <c r="AI198" s="36"/>
      <c r="AJ198" s="36"/>
      <c r="AK198" s="36"/>
      <c r="AL198" s="36"/>
    </row>
    <row r="199" spans="1:38" customFormat="1" ht="12.75" customHeight="1" x14ac:dyDescent="0.2">
      <c r="A199" s="1"/>
      <c r="B199" s="484" t="s">
        <v>55</v>
      </c>
      <c r="C199" s="473"/>
      <c r="D199" s="473"/>
      <c r="E199" s="473"/>
      <c r="F199" s="474"/>
      <c r="G199" s="21"/>
      <c r="H199" s="2" t="s">
        <v>56</v>
      </c>
      <c r="I199" s="95"/>
      <c r="J199" s="473" t="s">
        <v>255</v>
      </c>
      <c r="K199" s="474"/>
      <c r="L199" s="3"/>
      <c r="M199" s="3"/>
      <c r="N199" s="3"/>
      <c r="O199" s="5" t="s">
        <v>57</v>
      </c>
      <c r="P199" s="3"/>
      <c r="Q199" s="3"/>
      <c r="R199" s="1"/>
      <c r="S199" s="3"/>
      <c r="T199" s="1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13"/>
      <c r="AJ199" s="3"/>
      <c r="AK199" s="1"/>
      <c r="AL199" s="3"/>
    </row>
    <row r="200" spans="1:38" customFormat="1" ht="12.75" customHeight="1" x14ac:dyDescent="0.2">
      <c r="A200" s="1"/>
      <c r="B200" s="3"/>
      <c r="C200" s="3"/>
      <c r="D200" s="3"/>
      <c r="E200" s="188"/>
      <c r="F200" s="1"/>
      <c r="G200" s="21"/>
      <c r="H200" s="13"/>
      <c r="I200" s="96"/>
      <c r="J200" s="3"/>
      <c r="K200" s="1"/>
      <c r="L200" s="3"/>
      <c r="M200" s="3"/>
      <c r="N200" s="3"/>
      <c r="O200" s="3"/>
      <c r="P200" s="3"/>
      <c r="Q200" s="3"/>
      <c r="R200" s="1"/>
      <c r="S200" s="3"/>
      <c r="T200" s="1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13"/>
      <c r="AJ200" s="3"/>
      <c r="AK200" s="1"/>
      <c r="AL200" s="3"/>
    </row>
    <row r="201" spans="1:38" customFormat="1" ht="12.75" customHeight="1" thickBot="1" x14ac:dyDescent="0.25">
      <c r="A201" s="29"/>
      <c r="B201" s="26">
        <v>1</v>
      </c>
      <c r="C201" s="26">
        <v>2</v>
      </c>
      <c r="D201" s="26">
        <v>3</v>
      </c>
      <c r="E201" s="26">
        <v>4</v>
      </c>
      <c r="F201" s="28">
        <v>5</v>
      </c>
      <c r="G201" s="39">
        <v>6</v>
      </c>
      <c r="H201" s="28">
        <v>7</v>
      </c>
      <c r="I201" s="97">
        <v>8</v>
      </c>
      <c r="J201" s="26">
        <v>9</v>
      </c>
      <c r="K201" s="28">
        <v>10</v>
      </c>
      <c r="L201" s="26">
        <v>11</v>
      </c>
      <c r="M201" s="26" t="s">
        <v>1</v>
      </c>
      <c r="N201" s="26">
        <v>12</v>
      </c>
      <c r="O201" s="26">
        <v>13</v>
      </c>
      <c r="P201" s="26">
        <v>14</v>
      </c>
      <c r="Q201" s="26">
        <v>15</v>
      </c>
      <c r="R201" s="28" t="s">
        <v>2</v>
      </c>
      <c r="S201" s="25"/>
      <c r="T201" s="29"/>
      <c r="U201" s="26">
        <v>16</v>
      </c>
      <c r="V201" s="26">
        <v>17</v>
      </c>
      <c r="W201" s="26">
        <v>18</v>
      </c>
      <c r="X201" s="26">
        <v>19</v>
      </c>
      <c r="Y201" s="26">
        <v>20</v>
      </c>
      <c r="Z201" s="26" t="s">
        <v>3</v>
      </c>
      <c r="AA201" s="26">
        <v>21</v>
      </c>
      <c r="AB201" s="26">
        <v>22</v>
      </c>
      <c r="AC201" s="26">
        <v>23</v>
      </c>
      <c r="AD201" s="26">
        <v>24</v>
      </c>
      <c r="AE201" s="26">
        <v>25</v>
      </c>
      <c r="AF201" s="26">
        <v>26</v>
      </c>
      <c r="AG201" s="26">
        <v>27</v>
      </c>
      <c r="AH201" s="26">
        <v>28</v>
      </c>
      <c r="AI201" s="30">
        <v>29</v>
      </c>
      <c r="AJ201" s="26">
        <v>30</v>
      </c>
      <c r="AK201" s="28">
        <v>31</v>
      </c>
      <c r="AL201" s="25"/>
    </row>
    <row r="202" spans="1:38" s="4" customFormat="1" ht="12.75" customHeight="1" thickTop="1" x14ac:dyDescent="0.2">
      <c r="A202" s="1"/>
      <c r="B202" s="84" t="s">
        <v>4</v>
      </c>
      <c r="C202" s="98"/>
      <c r="D202" s="84" t="s">
        <v>5</v>
      </c>
      <c r="E202" s="185" t="s">
        <v>6</v>
      </c>
      <c r="F202" s="83" t="s">
        <v>7</v>
      </c>
      <c r="G202" s="160"/>
      <c r="H202" s="83"/>
      <c r="I202" s="100"/>
      <c r="J202" s="84"/>
      <c r="K202" s="83"/>
      <c r="L202" s="84" t="s">
        <v>237</v>
      </c>
      <c r="M202" s="84"/>
      <c r="N202" s="84" t="s">
        <v>235</v>
      </c>
      <c r="O202" s="101" t="s">
        <v>481</v>
      </c>
      <c r="P202" s="274"/>
      <c r="Q202" s="84" t="s">
        <v>391</v>
      </c>
      <c r="R202" s="83" t="s">
        <v>274</v>
      </c>
      <c r="S202" s="103"/>
      <c r="T202" s="67"/>
      <c r="U202" s="475" t="s">
        <v>256</v>
      </c>
      <c r="V202" s="476"/>
      <c r="W202" s="476"/>
      <c r="X202" s="476"/>
      <c r="Y202" s="477"/>
      <c r="Z202" s="84" t="s">
        <v>10</v>
      </c>
      <c r="AA202" s="84" t="s">
        <v>11</v>
      </c>
      <c r="AB202" s="84" t="s">
        <v>205</v>
      </c>
      <c r="AC202" s="84" t="s">
        <v>12</v>
      </c>
      <c r="AD202" s="84" t="s">
        <v>13</v>
      </c>
      <c r="AE202" s="84" t="s">
        <v>14</v>
      </c>
      <c r="AF202" s="84"/>
      <c r="AG202" s="84"/>
      <c r="AH202" s="101"/>
      <c r="AI202" s="102"/>
      <c r="AJ202" s="84" t="s">
        <v>15</v>
      </c>
      <c r="AK202" s="83" t="s">
        <v>7</v>
      </c>
      <c r="AL202" s="3"/>
    </row>
    <row r="203" spans="1:38" s="4" customFormat="1" ht="12.75" customHeight="1" x14ac:dyDescent="0.2">
      <c r="A203" s="1"/>
      <c r="B203" s="84" t="s">
        <v>8</v>
      </c>
      <c r="C203" s="84" t="s">
        <v>16</v>
      </c>
      <c r="D203" s="84" t="s">
        <v>17</v>
      </c>
      <c r="E203" s="186" t="s">
        <v>8</v>
      </c>
      <c r="F203" s="83" t="s">
        <v>18</v>
      </c>
      <c r="G203" s="160" t="s">
        <v>19</v>
      </c>
      <c r="H203" s="83" t="s">
        <v>20</v>
      </c>
      <c r="I203" s="100" t="s">
        <v>394</v>
      </c>
      <c r="J203" s="84" t="s">
        <v>21</v>
      </c>
      <c r="K203" s="83" t="s">
        <v>22</v>
      </c>
      <c r="L203" s="84" t="s">
        <v>392</v>
      </c>
      <c r="M203" s="84" t="s">
        <v>393</v>
      </c>
      <c r="N203" s="84" t="s">
        <v>262</v>
      </c>
      <c r="O203" s="101" t="s">
        <v>262</v>
      </c>
      <c r="P203" s="186" t="s">
        <v>23</v>
      </c>
      <c r="Q203" s="84" t="s">
        <v>8</v>
      </c>
      <c r="R203" s="83" t="s">
        <v>8</v>
      </c>
      <c r="S203" s="103"/>
      <c r="T203" s="67"/>
      <c r="U203" s="84" t="s">
        <v>25</v>
      </c>
      <c r="V203" s="84" t="s">
        <v>26</v>
      </c>
      <c r="W203" s="84" t="s">
        <v>27</v>
      </c>
      <c r="X203" s="84" t="s">
        <v>28</v>
      </c>
      <c r="Y203" s="84" t="s">
        <v>136</v>
      </c>
      <c r="Z203" s="84" t="s">
        <v>252</v>
      </c>
      <c r="AA203" s="84" t="s">
        <v>137</v>
      </c>
      <c r="AB203" s="84" t="s">
        <v>204</v>
      </c>
      <c r="AC203" s="84" t="s">
        <v>30</v>
      </c>
      <c r="AD203" s="84" t="s">
        <v>140</v>
      </c>
      <c r="AE203" s="84" t="s">
        <v>31</v>
      </c>
      <c r="AF203" s="84" t="s">
        <v>32</v>
      </c>
      <c r="AG203" s="84" t="s">
        <v>206</v>
      </c>
      <c r="AH203" s="101" t="s">
        <v>16</v>
      </c>
      <c r="AI203" s="99" t="s">
        <v>34</v>
      </c>
      <c r="AJ203" s="84" t="s">
        <v>35</v>
      </c>
      <c r="AK203" s="83" t="s">
        <v>18</v>
      </c>
      <c r="AL203" s="3"/>
    </row>
    <row r="204" spans="1:38" s="4" customFormat="1" ht="12.75" customHeight="1" thickBot="1" x14ac:dyDescent="0.25">
      <c r="A204" s="6"/>
      <c r="B204" s="85" t="s">
        <v>36</v>
      </c>
      <c r="C204" s="85" t="s">
        <v>37</v>
      </c>
      <c r="D204" s="85" t="s">
        <v>38</v>
      </c>
      <c r="E204" s="187" t="s">
        <v>39</v>
      </c>
      <c r="F204" s="104" t="s">
        <v>40</v>
      </c>
      <c r="G204" s="161"/>
      <c r="H204" s="104"/>
      <c r="I204" s="105" t="s">
        <v>41</v>
      </c>
      <c r="J204" s="85"/>
      <c r="K204" s="104"/>
      <c r="L204" s="85" t="s">
        <v>237</v>
      </c>
      <c r="M204" s="85"/>
      <c r="N204" s="85" t="s">
        <v>236</v>
      </c>
      <c r="O204" s="106" t="s">
        <v>236</v>
      </c>
      <c r="P204" s="275"/>
      <c r="Q204" s="276" t="s">
        <v>24</v>
      </c>
      <c r="R204" s="277" t="s">
        <v>24</v>
      </c>
      <c r="S204" s="108"/>
      <c r="T204" s="76"/>
      <c r="U204" s="85" t="s">
        <v>42</v>
      </c>
      <c r="V204" s="85" t="s">
        <v>43</v>
      </c>
      <c r="W204" s="85"/>
      <c r="X204" s="85" t="s">
        <v>44</v>
      </c>
      <c r="Y204" s="85" t="s">
        <v>30</v>
      </c>
      <c r="Z204" s="85" t="s">
        <v>30</v>
      </c>
      <c r="AA204" s="85" t="s">
        <v>138</v>
      </c>
      <c r="AB204" s="85" t="s">
        <v>15</v>
      </c>
      <c r="AC204" s="85" t="s">
        <v>139</v>
      </c>
      <c r="AD204" s="85" t="s">
        <v>141</v>
      </c>
      <c r="AE204" s="85" t="s">
        <v>47</v>
      </c>
      <c r="AF204" s="85" t="s">
        <v>48</v>
      </c>
      <c r="AG204" s="85" t="s">
        <v>15</v>
      </c>
      <c r="AH204" s="106" t="s">
        <v>30</v>
      </c>
      <c r="AI204" s="107"/>
      <c r="AJ204" s="85" t="s">
        <v>49</v>
      </c>
      <c r="AK204" s="104" t="s">
        <v>188</v>
      </c>
      <c r="AL204" s="7"/>
    </row>
    <row r="205" spans="1:38" s="297" customFormat="1" ht="12.75" customHeight="1" thickTop="1" x14ac:dyDescent="0.2">
      <c r="A205" s="292"/>
      <c r="B205" s="364">
        <f>B191</f>
        <v>0</v>
      </c>
      <c r="C205" s="364">
        <f>C191</f>
        <v>0</v>
      </c>
      <c r="D205" s="364">
        <f>D191</f>
        <v>0</v>
      </c>
      <c r="E205" s="378">
        <f>E191</f>
        <v>0</v>
      </c>
      <c r="F205" s="363">
        <f>F191</f>
        <v>0</v>
      </c>
      <c r="G205" s="132" t="str">
        <f>$C$11</f>
        <v>SEPTEMBER</v>
      </c>
      <c r="H205" s="293" t="s">
        <v>58</v>
      </c>
      <c r="I205" s="294"/>
      <c r="J205" s="379">
        <f t="shared" ref="J205:R205" si="24">J191</f>
        <v>0</v>
      </c>
      <c r="K205" s="380">
        <f t="shared" si="24"/>
        <v>0</v>
      </c>
      <c r="L205" s="364">
        <f t="shared" si="24"/>
        <v>0</v>
      </c>
      <c r="M205" s="364">
        <f t="shared" si="24"/>
        <v>0</v>
      </c>
      <c r="N205" s="364">
        <f t="shared" si="24"/>
        <v>0</v>
      </c>
      <c r="O205" s="378">
        <f t="shared" si="24"/>
        <v>0</v>
      </c>
      <c r="P205" s="378">
        <f t="shared" si="24"/>
        <v>0</v>
      </c>
      <c r="Q205" s="364">
        <f t="shared" si="24"/>
        <v>0</v>
      </c>
      <c r="R205" s="381">
        <f t="shared" si="24"/>
        <v>0</v>
      </c>
      <c r="S205" s="295"/>
      <c r="T205" s="292"/>
      <c r="U205" s="364">
        <f t="shared" ref="U205:AH205" si="25">U191</f>
        <v>0</v>
      </c>
      <c r="V205" s="364">
        <f t="shared" si="25"/>
        <v>0</v>
      </c>
      <c r="W205" s="364">
        <f t="shared" si="25"/>
        <v>0</v>
      </c>
      <c r="X205" s="364">
        <f t="shared" si="25"/>
        <v>0</v>
      </c>
      <c r="Y205" s="364">
        <f t="shared" si="25"/>
        <v>0</v>
      </c>
      <c r="Z205" s="364">
        <f t="shared" si="25"/>
        <v>0</v>
      </c>
      <c r="AA205" s="364">
        <f t="shared" si="25"/>
        <v>0</v>
      </c>
      <c r="AB205" s="364">
        <f t="shared" si="25"/>
        <v>0</v>
      </c>
      <c r="AC205" s="364">
        <f t="shared" si="25"/>
        <v>0</v>
      </c>
      <c r="AD205" s="364">
        <f t="shared" si="25"/>
        <v>0</v>
      </c>
      <c r="AE205" s="364">
        <f t="shared" si="25"/>
        <v>0</v>
      </c>
      <c r="AF205" s="364">
        <f t="shared" si="25"/>
        <v>0</v>
      </c>
      <c r="AG205" s="364">
        <f t="shared" si="25"/>
        <v>0</v>
      </c>
      <c r="AH205" s="364">
        <f t="shared" si="25"/>
        <v>0</v>
      </c>
      <c r="AI205" s="296"/>
      <c r="AJ205" s="364">
        <f>AJ191</f>
        <v>0</v>
      </c>
      <c r="AK205" s="382">
        <f>AK191</f>
        <v>0</v>
      </c>
      <c r="AL205" s="295"/>
    </row>
    <row r="206" spans="1:38" s="22" customFormat="1" ht="12.75" customHeight="1" x14ac:dyDescent="0.2">
      <c r="A206" s="8">
        <v>1</v>
      </c>
      <c r="B206" s="343"/>
      <c r="C206" s="343"/>
      <c r="D206" s="343"/>
      <c r="E206" s="343"/>
      <c r="F206" s="345"/>
      <c r="G206" s="438"/>
      <c r="H206" s="287"/>
      <c r="I206" s="439"/>
      <c r="J206" s="364">
        <f t="shared" ref="J206:J236" si="26">SUM(B206:F206)</f>
        <v>0</v>
      </c>
      <c r="K206" s="363">
        <f t="shared" ref="K206:K236" si="27">SUM(U206:AK206)-SUM(L206:R206)</f>
        <v>0</v>
      </c>
      <c r="L206" s="343"/>
      <c r="M206" s="343"/>
      <c r="N206" s="343"/>
      <c r="O206" s="367"/>
      <c r="P206" s="344"/>
      <c r="Q206" s="343"/>
      <c r="R206" s="345"/>
      <c r="S206" s="16" t="s">
        <v>59</v>
      </c>
      <c r="T206" s="8">
        <v>1</v>
      </c>
      <c r="U206" s="343"/>
      <c r="V206" s="343"/>
      <c r="W206" s="343"/>
      <c r="X206" s="343"/>
      <c r="Y206" s="343"/>
      <c r="Z206" s="343"/>
      <c r="AA206" s="343"/>
      <c r="AB206" s="343"/>
      <c r="AC206" s="343"/>
      <c r="AD206" s="343"/>
      <c r="AE206" s="343"/>
      <c r="AF206" s="343"/>
      <c r="AG206" s="343"/>
      <c r="AH206" s="367"/>
      <c r="AI206" s="287"/>
      <c r="AJ206" s="343"/>
      <c r="AK206" s="345"/>
      <c r="AL206" s="16" t="s">
        <v>59</v>
      </c>
    </row>
    <row r="207" spans="1:38" s="22" customFormat="1" ht="12.75" customHeight="1" x14ac:dyDescent="0.2">
      <c r="A207" s="8">
        <v>2</v>
      </c>
      <c r="B207" s="343"/>
      <c r="C207" s="343"/>
      <c r="D207" s="343"/>
      <c r="E207" s="343"/>
      <c r="F207" s="345"/>
      <c r="G207" s="438"/>
      <c r="H207" s="287"/>
      <c r="I207" s="439"/>
      <c r="J207" s="364">
        <f t="shared" si="26"/>
        <v>0</v>
      </c>
      <c r="K207" s="363">
        <f t="shared" si="27"/>
        <v>0</v>
      </c>
      <c r="L207" s="343"/>
      <c r="M207" s="343"/>
      <c r="N207" s="343"/>
      <c r="O207" s="367"/>
      <c r="P207" s="344"/>
      <c r="Q207" s="343"/>
      <c r="R207" s="345"/>
      <c r="S207" s="16" t="s">
        <v>60</v>
      </c>
      <c r="T207" s="8">
        <v>2</v>
      </c>
      <c r="U207" s="343"/>
      <c r="V207" s="343"/>
      <c r="W207" s="343"/>
      <c r="X207" s="343"/>
      <c r="Y207" s="343"/>
      <c r="Z207" s="343"/>
      <c r="AA207" s="343"/>
      <c r="AB207" s="343"/>
      <c r="AC207" s="343"/>
      <c r="AD207" s="343"/>
      <c r="AE207" s="343"/>
      <c r="AF207" s="343"/>
      <c r="AG207" s="343"/>
      <c r="AH207" s="367"/>
      <c r="AI207" s="287"/>
      <c r="AJ207" s="343"/>
      <c r="AK207" s="345"/>
      <c r="AL207" s="16" t="s">
        <v>60</v>
      </c>
    </row>
    <row r="208" spans="1:38" s="22" customFormat="1" ht="12.75" customHeight="1" x14ac:dyDescent="0.2">
      <c r="A208" s="8">
        <v>3</v>
      </c>
      <c r="B208" s="343"/>
      <c r="C208" s="343"/>
      <c r="D208" s="343"/>
      <c r="E208" s="343"/>
      <c r="F208" s="345"/>
      <c r="G208" s="438"/>
      <c r="H208" s="287"/>
      <c r="I208" s="439"/>
      <c r="J208" s="364">
        <f t="shared" si="26"/>
        <v>0</v>
      </c>
      <c r="K208" s="363">
        <f t="shared" si="27"/>
        <v>0</v>
      </c>
      <c r="L208" s="343"/>
      <c r="M208" s="343"/>
      <c r="N208" s="343"/>
      <c r="O208" s="367"/>
      <c r="P208" s="344"/>
      <c r="Q208" s="343"/>
      <c r="R208" s="345"/>
      <c r="S208" s="16" t="s">
        <v>61</v>
      </c>
      <c r="T208" s="8">
        <v>3</v>
      </c>
      <c r="U208" s="343"/>
      <c r="V208" s="343"/>
      <c r="W208" s="343"/>
      <c r="X208" s="343"/>
      <c r="Y208" s="343"/>
      <c r="Z208" s="343"/>
      <c r="AA208" s="343"/>
      <c r="AB208" s="343"/>
      <c r="AC208" s="343"/>
      <c r="AD208" s="343"/>
      <c r="AE208" s="343"/>
      <c r="AF208" s="343"/>
      <c r="AG208" s="343"/>
      <c r="AH208" s="367"/>
      <c r="AI208" s="287"/>
      <c r="AJ208" s="343"/>
      <c r="AK208" s="345"/>
      <c r="AL208" s="16" t="s">
        <v>61</v>
      </c>
    </row>
    <row r="209" spans="1:38" s="22" customFormat="1" ht="12.75" customHeight="1" x14ac:dyDescent="0.2">
      <c r="A209" s="8">
        <v>4</v>
      </c>
      <c r="B209" s="343"/>
      <c r="C209" s="343"/>
      <c r="D209" s="343"/>
      <c r="E209" s="343"/>
      <c r="F209" s="345"/>
      <c r="G209" s="438"/>
      <c r="H209" s="287"/>
      <c r="I209" s="439"/>
      <c r="J209" s="364">
        <f t="shared" si="26"/>
        <v>0</v>
      </c>
      <c r="K209" s="363">
        <f t="shared" si="27"/>
        <v>0</v>
      </c>
      <c r="L209" s="343"/>
      <c r="M209" s="343"/>
      <c r="N209" s="343"/>
      <c r="O209" s="367"/>
      <c r="P209" s="344"/>
      <c r="Q209" s="343"/>
      <c r="R209" s="345"/>
      <c r="S209" s="16" t="s">
        <v>62</v>
      </c>
      <c r="T209" s="8">
        <v>4</v>
      </c>
      <c r="U209" s="343"/>
      <c r="V209" s="343"/>
      <c r="W209" s="343"/>
      <c r="X209" s="343"/>
      <c r="Y209" s="343"/>
      <c r="Z209" s="343"/>
      <c r="AA209" s="343"/>
      <c r="AB209" s="343"/>
      <c r="AC209" s="343"/>
      <c r="AD209" s="343"/>
      <c r="AE209" s="343"/>
      <c r="AF209" s="343"/>
      <c r="AG209" s="343"/>
      <c r="AH209" s="367"/>
      <c r="AI209" s="287"/>
      <c r="AJ209" s="343"/>
      <c r="AK209" s="345"/>
      <c r="AL209" s="16" t="s">
        <v>62</v>
      </c>
    </row>
    <row r="210" spans="1:38" s="22" customFormat="1" ht="12.75" customHeight="1" x14ac:dyDescent="0.2">
      <c r="A210" s="8">
        <v>5</v>
      </c>
      <c r="B210" s="343"/>
      <c r="C210" s="343"/>
      <c r="D210" s="343"/>
      <c r="E210" s="343"/>
      <c r="F210" s="345"/>
      <c r="G210" s="440"/>
      <c r="H210" s="287"/>
      <c r="I210" s="439"/>
      <c r="J210" s="364">
        <f t="shared" si="26"/>
        <v>0</v>
      </c>
      <c r="K210" s="363">
        <f t="shared" si="27"/>
        <v>0</v>
      </c>
      <c r="L210" s="343"/>
      <c r="M210" s="343"/>
      <c r="N210" s="343"/>
      <c r="O210" s="367"/>
      <c r="P210" s="344"/>
      <c r="Q210" s="343"/>
      <c r="R210" s="345"/>
      <c r="S210" s="16" t="s">
        <v>63</v>
      </c>
      <c r="T210" s="8">
        <v>5</v>
      </c>
      <c r="U210" s="343"/>
      <c r="V210" s="343"/>
      <c r="W210" s="343"/>
      <c r="X210" s="343"/>
      <c r="Y210" s="343"/>
      <c r="Z210" s="343"/>
      <c r="AA210" s="343"/>
      <c r="AB210" s="343"/>
      <c r="AC210" s="343"/>
      <c r="AD210" s="343"/>
      <c r="AE210" s="343"/>
      <c r="AF210" s="343"/>
      <c r="AG210" s="343"/>
      <c r="AH210" s="367"/>
      <c r="AI210" s="287"/>
      <c r="AJ210" s="343"/>
      <c r="AK210" s="345"/>
      <c r="AL210" s="16" t="s">
        <v>63</v>
      </c>
    </row>
    <row r="211" spans="1:38" s="22" customFormat="1" ht="12.75" customHeight="1" x14ac:dyDescent="0.2">
      <c r="A211" s="17">
        <v>6</v>
      </c>
      <c r="B211" s="346"/>
      <c r="C211" s="346"/>
      <c r="D211" s="346"/>
      <c r="E211" s="346"/>
      <c r="F211" s="348"/>
      <c r="G211" s="438"/>
      <c r="H211" s="288"/>
      <c r="I211" s="441"/>
      <c r="J211" s="364">
        <f t="shared" si="26"/>
        <v>0</v>
      </c>
      <c r="K211" s="363">
        <f t="shared" si="27"/>
        <v>0</v>
      </c>
      <c r="L211" s="346"/>
      <c r="M211" s="346"/>
      <c r="N211" s="346"/>
      <c r="O211" s="368"/>
      <c r="P211" s="347"/>
      <c r="Q211" s="346"/>
      <c r="R211" s="348"/>
      <c r="S211" s="18" t="s">
        <v>64</v>
      </c>
      <c r="T211" s="17">
        <v>6</v>
      </c>
      <c r="U211" s="346"/>
      <c r="V211" s="346"/>
      <c r="W211" s="346"/>
      <c r="X211" s="346"/>
      <c r="Y211" s="346"/>
      <c r="Z211" s="346"/>
      <c r="AA211" s="346"/>
      <c r="AB211" s="346"/>
      <c r="AC211" s="346"/>
      <c r="AD211" s="346"/>
      <c r="AE211" s="346"/>
      <c r="AF211" s="346"/>
      <c r="AG211" s="346"/>
      <c r="AH211" s="368"/>
      <c r="AI211" s="288"/>
      <c r="AJ211" s="346"/>
      <c r="AK211" s="348"/>
      <c r="AL211" s="18" t="s">
        <v>64</v>
      </c>
    </row>
    <row r="212" spans="1:38" s="22" customFormat="1" ht="12.75" customHeight="1" x14ac:dyDescent="0.2">
      <c r="A212" s="8">
        <v>7</v>
      </c>
      <c r="B212" s="343"/>
      <c r="C212" s="343"/>
      <c r="D212" s="343"/>
      <c r="E212" s="343"/>
      <c r="F212" s="345"/>
      <c r="G212" s="438"/>
      <c r="H212" s="287"/>
      <c r="I212" s="439"/>
      <c r="J212" s="364">
        <f t="shared" si="26"/>
        <v>0</v>
      </c>
      <c r="K212" s="363">
        <f t="shared" si="27"/>
        <v>0</v>
      </c>
      <c r="L212" s="343"/>
      <c r="M212" s="343"/>
      <c r="N212" s="343"/>
      <c r="O212" s="367"/>
      <c r="P212" s="344"/>
      <c r="Q212" s="343"/>
      <c r="R212" s="345"/>
      <c r="S212" s="16" t="s">
        <v>65</v>
      </c>
      <c r="T212" s="8">
        <v>7</v>
      </c>
      <c r="U212" s="343"/>
      <c r="V212" s="343"/>
      <c r="W212" s="343"/>
      <c r="X212" s="343"/>
      <c r="Y212" s="343"/>
      <c r="Z212" s="343"/>
      <c r="AA212" s="343"/>
      <c r="AB212" s="343"/>
      <c r="AC212" s="343"/>
      <c r="AD212" s="343"/>
      <c r="AE212" s="343"/>
      <c r="AF212" s="343"/>
      <c r="AG212" s="343"/>
      <c r="AH212" s="367"/>
      <c r="AI212" s="287"/>
      <c r="AJ212" s="343"/>
      <c r="AK212" s="345"/>
      <c r="AL212" s="16" t="s">
        <v>65</v>
      </c>
    </row>
    <row r="213" spans="1:38" s="22" customFormat="1" ht="12.75" customHeight="1" x14ac:dyDescent="0.2">
      <c r="A213" s="8">
        <v>8</v>
      </c>
      <c r="B213" s="343"/>
      <c r="C213" s="343"/>
      <c r="D213" s="343"/>
      <c r="E213" s="343"/>
      <c r="F213" s="345"/>
      <c r="G213" s="438"/>
      <c r="H213" s="287"/>
      <c r="I213" s="439"/>
      <c r="J213" s="364">
        <f t="shared" si="26"/>
        <v>0</v>
      </c>
      <c r="K213" s="363">
        <f t="shared" si="27"/>
        <v>0</v>
      </c>
      <c r="L213" s="343"/>
      <c r="M213" s="343"/>
      <c r="N213" s="343"/>
      <c r="O213" s="367"/>
      <c r="P213" s="344"/>
      <c r="Q213" s="343"/>
      <c r="R213" s="345"/>
      <c r="S213" s="16" t="s">
        <v>66</v>
      </c>
      <c r="T213" s="8">
        <v>8</v>
      </c>
      <c r="U213" s="343"/>
      <c r="V213" s="343"/>
      <c r="W213" s="343"/>
      <c r="X213" s="343"/>
      <c r="Y213" s="343"/>
      <c r="Z213" s="343"/>
      <c r="AA213" s="343"/>
      <c r="AB213" s="343"/>
      <c r="AC213" s="343"/>
      <c r="AD213" s="343"/>
      <c r="AE213" s="343"/>
      <c r="AF213" s="343"/>
      <c r="AG213" s="343"/>
      <c r="AH213" s="367"/>
      <c r="AI213" s="287"/>
      <c r="AJ213" s="343"/>
      <c r="AK213" s="345"/>
      <c r="AL213" s="16" t="s">
        <v>66</v>
      </c>
    </row>
    <row r="214" spans="1:38" s="22" customFormat="1" ht="12.75" customHeight="1" x14ac:dyDescent="0.2">
      <c r="A214" s="8">
        <v>9</v>
      </c>
      <c r="B214" s="343"/>
      <c r="C214" s="343"/>
      <c r="D214" s="343"/>
      <c r="E214" s="343"/>
      <c r="F214" s="345"/>
      <c r="G214" s="438"/>
      <c r="H214" s="287"/>
      <c r="I214" s="439"/>
      <c r="J214" s="364">
        <f t="shared" si="26"/>
        <v>0</v>
      </c>
      <c r="K214" s="363">
        <f t="shared" si="27"/>
        <v>0</v>
      </c>
      <c r="L214" s="343"/>
      <c r="M214" s="343"/>
      <c r="N214" s="343"/>
      <c r="O214" s="367"/>
      <c r="P214" s="344"/>
      <c r="Q214" s="343"/>
      <c r="R214" s="345"/>
      <c r="S214" s="16" t="s">
        <v>67</v>
      </c>
      <c r="T214" s="8">
        <v>9</v>
      </c>
      <c r="U214" s="343"/>
      <c r="V214" s="343"/>
      <c r="W214" s="343"/>
      <c r="X214" s="343"/>
      <c r="Y214" s="343"/>
      <c r="Z214" s="343"/>
      <c r="AA214" s="343"/>
      <c r="AB214" s="343"/>
      <c r="AC214" s="343"/>
      <c r="AD214" s="343"/>
      <c r="AE214" s="343"/>
      <c r="AF214" s="343"/>
      <c r="AG214" s="343"/>
      <c r="AH214" s="367"/>
      <c r="AI214" s="287"/>
      <c r="AJ214" s="343"/>
      <c r="AK214" s="345"/>
      <c r="AL214" s="16" t="s">
        <v>67</v>
      </c>
    </row>
    <row r="215" spans="1:38" s="22" customFormat="1" ht="12.75" customHeight="1" x14ac:dyDescent="0.2">
      <c r="A215" s="8">
        <v>10</v>
      </c>
      <c r="B215" s="343"/>
      <c r="C215" s="343"/>
      <c r="D215" s="343"/>
      <c r="E215" s="343"/>
      <c r="F215" s="345"/>
      <c r="G215" s="438"/>
      <c r="H215" s="287"/>
      <c r="I215" s="439"/>
      <c r="J215" s="364">
        <f t="shared" si="26"/>
        <v>0</v>
      </c>
      <c r="K215" s="363">
        <f t="shared" si="27"/>
        <v>0</v>
      </c>
      <c r="L215" s="343"/>
      <c r="M215" s="343"/>
      <c r="N215" s="343"/>
      <c r="O215" s="367"/>
      <c r="P215" s="344"/>
      <c r="Q215" s="343"/>
      <c r="R215" s="345"/>
      <c r="S215" s="16" t="s">
        <v>68</v>
      </c>
      <c r="T215" s="8">
        <v>10</v>
      </c>
      <c r="U215" s="343"/>
      <c r="V215" s="343"/>
      <c r="W215" s="343"/>
      <c r="X215" s="343"/>
      <c r="Y215" s="343"/>
      <c r="Z215" s="343"/>
      <c r="AA215" s="343"/>
      <c r="AB215" s="343"/>
      <c r="AC215" s="343"/>
      <c r="AD215" s="343"/>
      <c r="AE215" s="343"/>
      <c r="AF215" s="343"/>
      <c r="AG215" s="343"/>
      <c r="AH215" s="367"/>
      <c r="AI215" s="287"/>
      <c r="AJ215" s="343"/>
      <c r="AK215" s="345"/>
      <c r="AL215" s="16" t="s">
        <v>68</v>
      </c>
    </row>
    <row r="216" spans="1:38" s="22" customFormat="1" ht="12.75" customHeight="1" x14ac:dyDescent="0.2">
      <c r="A216" s="8">
        <v>11</v>
      </c>
      <c r="B216" s="343"/>
      <c r="C216" s="343"/>
      <c r="D216" s="343"/>
      <c r="E216" s="343"/>
      <c r="F216" s="345"/>
      <c r="G216" s="438"/>
      <c r="H216" s="287"/>
      <c r="I216" s="439"/>
      <c r="J216" s="364">
        <f t="shared" si="26"/>
        <v>0</v>
      </c>
      <c r="K216" s="363">
        <f t="shared" si="27"/>
        <v>0</v>
      </c>
      <c r="L216" s="343"/>
      <c r="M216" s="343"/>
      <c r="N216" s="343"/>
      <c r="O216" s="367"/>
      <c r="P216" s="344"/>
      <c r="Q216" s="343"/>
      <c r="R216" s="345"/>
      <c r="S216" s="16" t="s">
        <v>69</v>
      </c>
      <c r="T216" s="8">
        <v>11</v>
      </c>
      <c r="U216" s="343"/>
      <c r="V216" s="343"/>
      <c r="W216" s="343"/>
      <c r="X216" s="343"/>
      <c r="Y216" s="343"/>
      <c r="Z216" s="343"/>
      <c r="AA216" s="343"/>
      <c r="AB216" s="343"/>
      <c r="AC216" s="343"/>
      <c r="AD216" s="343"/>
      <c r="AE216" s="343"/>
      <c r="AF216" s="343"/>
      <c r="AG216" s="343"/>
      <c r="AH216" s="367"/>
      <c r="AI216" s="287"/>
      <c r="AJ216" s="343"/>
      <c r="AK216" s="345"/>
      <c r="AL216" s="16" t="s">
        <v>69</v>
      </c>
    </row>
    <row r="217" spans="1:38" s="22" customFormat="1" ht="12.75" customHeight="1" x14ac:dyDescent="0.2">
      <c r="A217" s="8">
        <v>12</v>
      </c>
      <c r="B217" s="343"/>
      <c r="C217" s="343"/>
      <c r="D217" s="343"/>
      <c r="E217" s="343"/>
      <c r="F217" s="345"/>
      <c r="G217" s="438"/>
      <c r="H217" s="287"/>
      <c r="I217" s="439"/>
      <c r="J217" s="364">
        <f t="shared" si="26"/>
        <v>0</v>
      </c>
      <c r="K217" s="363">
        <f t="shared" si="27"/>
        <v>0</v>
      </c>
      <c r="L217" s="343"/>
      <c r="M217" s="343"/>
      <c r="N217" s="343"/>
      <c r="O217" s="367"/>
      <c r="P217" s="344"/>
      <c r="Q217" s="343"/>
      <c r="R217" s="345"/>
      <c r="S217" s="16" t="s">
        <v>70</v>
      </c>
      <c r="T217" s="8">
        <v>12</v>
      </c>
      <c r="U217" s="343"/>
      <c r="V217" s="343"/>
      <c r="W217" s="343"/>
      <c r="X217" s="343"/>
      <c r="Y217" s="343"/>
      <c r="Z217" s="343"/>
      <c r="AA217" s="343"/>
      <c r="AB217" s="343"/>
      <c r="AC217" s="343"/>
      <c r="AD217" s="343"/>
      <c r="AE217" s="343"/>
      <c r="AF217" s="343"/>
      <c r="AG217" s="343"/>
      <c r="AH217" s="367"/>
      <c r="AI217" s="287"/>
      <c r="AJ217" s="343"/>
      <c r="AK217" s="345"/>
      <c r="AL217" s="16" t="s">
        <v>70</v>
      </c>
    </row>
    <row r="218" spans="1:38" s="22" customFormat="1" ht="12.75" customHeight="1" x14ac:dyDescent="0.2">
      <c r="A218" s="8">
        <v>13</v>
      </c>
      <c r="B218" s="343"/>
      <c r="C218" s="343"/>
      <c r="D218" s="343"/>
      <c r="E218" s="343"/>
      <c r="F218" s="345"/>
      <c r="G218" s="438"/>
      <c r="H218" s="287"/>
      <c r="I218" s="439"/>
      <c r="J218" s="364">
        <f t="shared" si="26"/>
        <v>0</v>
      </c>
      <c r="K218" s="363">
        <f t="shared" si="27"/>
        <v>0</v>
      </c>
      <c r="L218" s="343"/>
      <c r="M218" s="343"/>
      <c r="N218" s="343"/>
      <c r="O218" s="367"/>
      <c r="P218" s="344"/>
      <c r="Q218" s="343"/>
      <c r="R218" s="345"/>
      <c r="S218" s="16" t="s">
        <v>71</v>
      </c>
      <c r="T218" s="8">
        <v>13</v>
      </c>
      <c r="U218" s="343"/>
      <c r="V218" s="343"/>
      <c r="W218" s="343"/>
      <c r="X218" s="343"/>
      <c r="Y218" s="343"/>
      <c r="Z218" s="343"/>
      <c r="AA218" s="343"/>
      <c r="AB218" s="343"/>
      <c r="AC218" s="343"/>
      <c r="AD218" s="343"/>
      <c r="AE218" s="343"/>
      <c r="AF218" s="343"/>
      <c r="AG218" s="343"/>
      <c r="AH218" s="367"/>
      <c r="AI218" s="287"/>
      <c r="AJ218" s="343"/>
      <c r="AK218" s="345"/>
      <c r="AL218" s="16" t="s">
        <v>71</v>
      </c>
    </row>
    <row r="219" spans="1:38" s="22" customFormat="1" ht="12.75" customHeight="1" x14ac:dyDescent="0.2">
      <c r="A219" s="8">
        <v>14</v>
      </c>
      <c r="B219" s="343"/>
      <c r="C219" s="343"/>
      <c r="D219" s="343"/>
      <c r="E219" s="343"/>
      <c r="F219" s="345"/>
      <c r="G219" s="438"/>
      <c r="H219" s="287"/>
      <c r="I219" s="439"/>
      <c r="J219" s="364">
        <f t="shared" si="26"/>
        <v>0</v>
      </c>
      <c r="K219" s="363">
        <f t="shared" si="27"/>
        <v>0</v>
      </c>
      <c r="L219" s="343"/>
      <c r="M219" s="343"/>
      <c r="N219" s="343"/>
      <c r="O219" s="367"/>
      <c r="P219" s="344"/>
      <c r="Q219" s="343"/>
      <c r="R219" s="345"/>
      <c r="S219" s="16" t="s">
        <v>72</v>
      </c>
      <c r="T219" s="8">
        <v>14</v>
      </c>
      <c r="U219" s="343"/>
      <c r="V219" s="343"/>
      <c r="W219" s="343"/>
      <c r="X219" s="343"/>
      <c r="Y219" s="343"/>
      <c r="Z219" s="343"/>
      <c r="AA219" s="343"/>
      <c r="AB219" s="343"/>
      <c r="AC219" s="343"/>
      <c r="AD219" s="343"/>
      <c r="AE219" s="343"/>
      <c r="AF219" s="343"/>
      <c r="AG219" s="343"/>
      <c r="AH219" s="367"/>
      <c r="AI219" s="287"/>
      <c r="AJ219" s="343"/>
      <c r="AK219" s="345"/>
      <c r="AL219" s="16" t="s">
        <v>72</v>
      </c>
    </row>
    <row r="220" spans="1:38" s="22" customFormat="1" ht="12.75" customHeight="1" x14ac:dyDescent="0.2">
      <c r="A220" s="8">
        <v>15</v>
      </c>
      <c r="B220" s="343"/>
      <c r="C220" s="343"/>
      <c r="D220" s="343"/>
      <c r="E220" s="343"/>
      <c r="F220" s="345"/>
      <c r="G220" s="438"/>
      <c r="H220" s="287"/>
      <c r="I220" s="439"/>
      <c r="J220" s="364">
        <f t="shared" si="26"/>
        <v>0</v>
      </c>
      <c r="K220" s="363">
        <f t="shared" si="27"/>
        <v>0</v>
      </c>
      <c r="L220" s="343"/>
      <c r="M220" s="343"/>
      <c r="N220" s="343"/>
      <c r="O220" s="367"/>
      <c r="P220" s="344"/>
      <c r="Q220" s="343"/>
      <c r="R220" s="345"/>
      <c r="S220" s="16" t="s">
        <v>73</v>
      </c>
      <c r="T220" s="8">
        <v>15</v>
      </c>
      <c r="U220" s="343"/>
      <c r="V220" s="343"/>
      <c r="W220" s="343"/>
      <c r="X220" s="343"/>
      <c r="Y220" s="343"/>
      <c r="Z220" s="343"/>
      <c r="AA220" s="343"/>
      <c r="AB220" s="343"/>
      <c r="AC220" s="343"/>
      <c r="AD220" s="343"/>
      <c r="AE220" s="343"/>
      <c r="AF220" s="343"/>
      <c r="AG220" s="343"/>
      <c r="AH220" s="367"/>
      <c r="AI220" s="287"/>
      <c r="AJ220" s="343"/>
      <c r="AK220" s="345"/>
      <c r="AL220" s="16" t="s">
        <v>73</v>
      </c>
    </row>
    <row r="221" spans="1:38" s="22" customFormat="1" ht="12.75" customHeight="1" x14ac:dyDescent="0.2">
      <c r="A221" s="8">
        <v>16</v>
      </c>
      <c r="B221" s="343"/>
      <c r="C221" s="343"/>
      <c r="D221" s="343"/>
      <c r="E221" s="343"/>
      <c r="F221" s="345"/>
      <c r="G221" s="438"/>
      <c r="H221" s="287"/>
      <c r="I221" s="439"/>
      <c r="J221" s="364">
        <f t="shared" si="26"/>
        <v>0</v>
      </c>
      <c r="K221" s="363">
        <f t="shared" si="27"/>
        <v>0</v>
      </c>
      <c r="L221" s="343"/>
      <c r="M221" s="343"/>
      <c r="N221" s="343"/>
      <c r="O221" s="367"/>
      <c r="P221" s="344"/>
      <c r="Q221" s="343"/>
      <c r="R221" s="345"/>
      <c r="S221" s="16" t="s">
        <v>74</v>
      </c>
      <c r="T221" s="8">
        <v>16</v>
      </c>
      <c r="U221" s="343"/>
      <c r="V221" s="343"/>
      <c r="W221" s="343"/>
      <c r="X221" s="343"/>
      <c r="Y221" s="343"/>
      <c r="Z221" s="343"/>
      <c r="AA221" s="343"/>
      <c r="AB221" s="343"/>
      <c r="AC221" s="343"/>
      <c r="AD221" s="343"/>
      <c r="AE221" s="343"/>
      <c r="AF221" s="343"/>
      <c r="AG221" s="343"/>
      <c r="AH221" s="367"/>
      <c r="AI221" s="287"/>
      <c r="AJ221" s="343"/>
      <c r="AK221" s="345"/>
      <c r="AL221" s="16" t="s">
        <v>74</v>
      </c>
    </row>
    <row r="222" spans="1:38" s="22" customFormat="1" ht="12.75" customHeight="1" x14ac:dyDescent="0.2">
      <c r="A222" s="8">
        <v>17</v>
      </c>
      <c r="B222" s="343"/>
      <c r="C222" s="343"/>
      <c r="D222" s="343"/>
      <c r="E222" s="343"/>
      <c r="F222" s="345"/>
      <c r="G222" s="438"/>
      <c r="H222" s="287"/>
      <c r="I222" s="439"/>
      <c r="J222" s="364">
        <f t="shared" si="26"/>
        <v>0</v>
      </c>
      <c r="K222" s="363">
        <f t="shared" si="27"/>
        <v>0</v>
      </c>
      <c r="L222" s="343"/>
      <c r="M222" s="343"/>
      <c r="N222" s="343"/>
      <c r="O222" s="367"/>
      <c r="P222" s="344"/>
      <c r="Q222" s="343"/>
      <c r="R222" s="345"/>
      <c r="S222" s="16" t="s">
        <v>75</v>
      </c>
      <c r="T222" s="8">
        <v>17</v>
      </c>
      <c r="U222" s="343"/>
      <c r="V222" s="343"/>
      <c r="W222" s="343"/>
      <c r="X222" s="343"/>
      <c r="Y222" s="343"/>
      <c r="Z222" s="343"/>
      <c r="AA222" s="343"/>
      <c r="AB222" s="343"/>
      <c r="AC222" s="343"/>
      <c r="AD222" s="343"/>
      <c r="AE222" s="343"/>
      <c r="AF222" s="343"/>
      <c r="AG222" s="343"/>
      <c r="AH222" s="367"/>
      <c r="AI222" s="287"/>
      <c r="AJ222" s="343"/>
      <c r="AK222" s="345"/>
      <c r="AL222" s="16" t="s">
        <v>75</v>
      </c>
    </row>
    <row r="223" spans="1:38" s="22" customFormat="1" ht="12.75" customHeight="1" x14ac:dyDescent="0.2">
      <c r="A223" s="8">
        <v>18</v>
      </c>
      <c r="B223" s="343"/>
      <c r="C223" s="343"/>
      <c r="D223" s="343"/>
      <c r="E223" s="343"/>
      <c r="F223" s="345"/>
      <c r="G223" s="438"/>
      <c r="H223" s="287"/>
      <c r="I223" s="439"/>
      <c r="J223" s="364">
        <f t="shared" si="26"/>
        <v>0</v>
      </c>
      <c r="K223" s="363">
        <f t="shared" si="27"/>
        <v>0</v>
      </c>
      <c r="L223" s="343"/>
      <c r="M223" s="343"/>
      <c r="N223" s="343"/>
      <c r="O223" s="367"/>
      <c r="P223" s="344"/>
      <c r="Q223" s="343"/>
      <c r="R223" s="345"/>
      <c r="S223" s="16" t="s">
        <v>76</v>
      </c>
      <c r="T223" s="8">
        <v>18</v>
      </c>
      <c r="U223" s="343"/>
      <c r="V223" s="343"/>
      <c r="W223" s="343"/>
      <c r="X223" s="343"/>
      <c r="Y223" s="343"/>
      <c r="Z223" s="343"/>
      <c r="AA223" s="343"/>
      <c r="AB223" s="343"/>
      <c r="AC223" s="343"/>
      <c r="AD223" s="343"/>
      <c r="AE223" s="343"/>
      <c r="AF223" s="343"/>
      <c r="AG223" s="343"/>
      <c r="AH223" s="367"/>
      <c r="AI223" s="287"/>
      <c r="AJ223" s="343"/>
      <c r="AK223" s="345"/>
      <c r="AL223" s="16" t="s">
        <v>76</v>
      </c>
    </row>
    <row r="224" spans="1:38" s="22" customFormat="1" ht="12.75" customHeight="1" x14ac:dyDescent="0.2">
      <c r="A224" s="8">
        <v>19</v>
      </c>
      <c r="B224" s="343"/>
      <c r="C224" s="343"/>
      <c r="D224" s="343"/>
      <c r="E224" s="343"/>
      <c r="F224" s="345"/>
      <c r="G224" s="438"/>
      <c r="H224" s="287"/>
      <c r="I224" s="439"/>
      <c r="J224" s="364">
        <f t="shared" si="26"/>
        <v>0</v>
      </c>
      <c r="K224" s="363">
        <f t="shared" si="27"/>
        <v>0</v>
      </c>
      <c r="L224" s="343"/>
      <c r="M224" s="343"/>
      <c r="N224" s="343"/>
      <c r="O224" s="367"/>
      <c r="P224" s="344"/>
      <c r="Q224" s="343"/>
      <c r="R224" s="345"/>
      <c r="S224" s="16" t="s">
        <v>77</v>
      </c>
      <c r="T224" s="8">
        <v>19</v>
      </c>
      <c r="U224" s="343"/>
      <c r="V224" s="343"/>
      <c r="W224" s="343"/>
      <c r="X224" s="343"/>
      <c r="Y224" s="343"/>
      <c r="Z224" s="343"/>
      <c r="AA224" s="343"/>
      <c r="AB224" s="343"/>
      <c r="AC224" s="343"/>
      <c r="AD224" s="343"/>
      <c r="AE224" s="343"/>
      <c r="AF224" s="343"/>
      <c r="AG224" s="343"/>
      <c r="AH224" s="367"/>
      <c r="AI224" s="287"/>
      <c r="AJ224" s="343"/>
      <c r="AK224" s="345"/>
      <c r="AL224" s="16" t="s">
        <v>77</v>
      </c>
    </row>
    <row r="225" spans="1:38" s="22" customFormat="1" ht="12.75" customHeight="1" x14ac:dyDescent="0.2">
      <c r="A225" s="8">
        <v>20</v>
      </c>
      <c r="B225" s="343"/>
      <c r="C225" s="343"/>
      <c r="D225" s="343"/>
      <c r="E225" s="343"/>
      <c r="F225" s="345"/>
      <c r="G225" s="438"/>
      <c r="H225" s="287"/>
      <c r="I225" s="439"/>
      <c r="J225" s="364">
        <f t="shared" si="26"/>
        <v>0</v>
      </c>
      <c r="K225" s="363">
        <f t="shared" si="27"/>
        <v>0</v>
      </c>
      <c r="L225" s="343"/>
      <c r="M225" s="343"/>
      <c r="N225" s="343"/>
      <c r="O225" s="367"/>
      <c r="P225" s="344"/>
      <c r="Q225" s="343"/>
      <c r="R225" s="345"/>
      <c r="S225" s="16" t="s">
        <v>78</v>
      </c>
      <c r="T225" s="8">
        <v>20</v>
      </c>
      <c r="U225" s="343"/>
      <c r="V225" s="343"/>
      <c r="W225" s="343"/>
      <c r="X225" s="343"/>
      <c r="Y225" s="343"/>
      <c r="Z225" s="343"/>
      <c r="AA225" s="343"/>
      <c r="AB225" s="343"/>
      <c r="AC225" s="343"/>
      <c r="AD225" s="343"/>
      <c r="AE225" s="343"/>
      <c r="AF225" s="343"/>
      <c r="AG225" s="343"/>
      <c r="AH225" s="367"/>
      <c r="AI225" s="287"/>
      <c r="AJ225" s="343"/>
      <c r="AK225" s="345"/>
      <c r="AL225" s="16" t="s">
        <v>78</v>
      </c>
    </row>
    <row r="226" spans="1:38" s="22" customFormat="1" ht="12.75" customHeight="1" x14ac:dyDescent="0.2">
      <c r="A226" s="8">
        <v>21</v>
      </c>
      <c r="B226" s="343"/>
      <c r="C226" s="343"/>
      <c r="D226" s="343"/>
      <c r="E226" s="343"/>
      <c r="F226" s="345"/>
      <c r="G226" s="438"/>
      <c r="H226" s="287"/>
      <c r="I226" s="439"/>
      <c r="J226" s="364">
        <f t="shared" si="26"/>
        <v>0</v>
      </c>
      <c r="K226" s="363">
        <f t="shared" si="27"/>
        <v>0</v>
      </c>
      <c r="L226" s="343"/>
      <c r="M226" s="343"/>
      <c r="N226" s="343"/>
      <c r="O226" s="367"/>
      <c r="P226" s="344"/>
      <c r="Q226" s="343"/>
      <c r="R226" s="345"/>
      <c r="S226" s="16" t="s">
        <v>79</v>
      </c>
      <c r="T226" s="8">
        <v>21</v>
      </c>
      <c r="U226" s="343"/>
      <c r="V226" s="343"/>
      <c r="W226" s="343"/>
      <c r="X226" s="343"/>
      <c r="Y226" s="343"/>
      <c r="Z226" s="343"/>
      <c r="AA226" s="343"/>
      <c r="AB226" s="343"/>
      <c r="AC226" s="343"/>
      <c r="AD226" s="343"/>
      <c r="AE226" s="343"/>
      <c r="AF226" s="343"/>
      <c r="AG226" s="343"/>
      <c r="AH226" s="367"/>
      <c r="AI226" s="287"/>
      <c r="AJ226" s="343"/>
      <c r="AK226" s="345"/>
      <c r="AL226" s="16" t="s">
        <v>79</v>
      </c>
    </row>
    <row r="227" spans="1:38" s="22" customFormat="1" ht="12.75" customHeight="1" x14ac:dyDescent="0.2">
      <c r="A227" s="8">
        <v>22</v>
      </c>
      <c r="B227" s="343"/>
      <c r="C227" s="343"/>
      <c r="D227" s="343"/>
      <c r="E227" s="343"/>
      <c r="F227" s="345"/>
      <c r="G227" s="438"/>
      <c r="H227" s="287"/>
      <c r="I227" s="439"/>
      <c r="J227" s="364">
        <f t="shared" si="26"/>
        <v>0</v>
      </c>
      <c r="K227" s="363">
        <f t="shared" si="27"/>
        <v>0</v>
      </c>
      <c r="L227" s="343"/>
      <c r="M227" s="343"/>
      <c r="N227" s="343"/>
      <c r="O227" s="367"/>
      <c r="P227" s="344"/>
      <c r="Q227" s="343"/>
      <c r="R227" s="345"/>
      <c r="S227" s="16" t="s">
        <v>80</v>
      </c>
      <c r="T227" s="8">
        <v>22</v>
      </c>
      <c r="U227" s="343"/>
      <c r="V227" s="343"/>
      <c r="W227" s="343"/>
      <c r="X227" s="343"/>
      <c r="Y227" s="343"/>
      <c r="Z227" s="343"/>
      <c r="AA227" s="343"/>
      <c r="AB227" s="343"/>
      <c r="AC227" s="343"/>
      <c r="AD227" s="343"/>
      <c r="AE227" s="343"/>
      <c r="AF227" s="343"/>
      <c r="AG227" s="343"/>
      <c r="AH227" s="367"/>
      <c r="AI227" s="287"/>
      <c r="AJ227" s="343"/>
      <c r="AK227" s="345"/>
      <c r="AL227" s="16" t="s">
        <v>80</v>
      </c>
    </row>
    <row r="228" spans="1:38" s="22" customFormat="1" ht="12.75" customHeight="1" x14ac:dyDescent="0.2">
      <c r="A228" s="8">
        <v>23</v>
      </c>
      <c r="B228" s="343"/>
      <c r="C228" s="343"/>
      <c r="D228" s="343"/>
      <c r="E228" s="343"/>
      <c r="F228" s="345"/>
      <c r="G228" s="438"/>
      <c r="H228" s="287"/>
      <c r="I228" s="439"/>
      <c r="J228" s="364">
        <f t="shared" si="26"/>
        <v>0</v>
      </c>
      <c r="K228" s="363">
        <f t="shared" si="27"/>
        <v>0</v>
      </c>
      <c r="L228" s="343"/>
      <c r="M228" s="343"/>
      <c r="N228" s="343"/>
      <c r="O228" s="367"/>
      <c r="P228" s="344"/>
      <c r="Q228" s="343"/>
      <c r="R228" s="345"/>
      <c r="S228" s="16" t="s">
        <v>81</v>
      </c>
      <c r="T228" s="8">
        <v>23</v>
      </c>
      <c r="U228" s="343"/>
      <c r="V228" s="343"/>
      <c r="W228" s="343"/>
      <c r="X228" s="343"/>
      <c r="Y228" s="343"/>
      <c r="Z228" s="343"/>
      <c r="AA228" s="343"/>
      <c r="AB228" s="343"/>
      <c r="AC228" s="343"/>
      <c r="AD228" s="343"/>
      <c r="AE228" s="343"/>
      <c r="AF228" s="343"/>
      <c r="AG228" s="343"/>
      <c r="AH228" s="367"/>
      <c r="AI228" s="287"/>
      <c r="AJ228" s="343"/>
      <c r="AK228" s="345"/>
      <c r="AL228" s="16" t="s">
        <v>81</v>
      </c>
    </row>
    <row r="229" spans="1:38" s="22" customFormat="1" ht="12.75" customHeight="1" x14ac:dyDescent="0.2">
      <c r="A229" s="8">
        <v>24</v>
      </c>
      <c r="B229" s="343"/>
      <c r="C229" s="343"/>
      <c r="D229" s="343"/>
      <c r="E229" s="343"/>
      <c r="F229" s="345"/>
      <c r="G229" s="438"/>
      <c r="H229" s="287"/>
      <c r="I229" s="439"/>
      <c r="J229" s="364">
        <f t="shared" si="26"/>
        <v>0</v>
      </c>
      <c r="K229" s="363">
        <f t="shared" si="27"/>
        <v>0</v>
      </c>
      <c r="L229" s="343"/>
      <c r="M229" s="343"/>
      <c r="N229" s="343"/>
      <c r="O229" s="367"/>
      <c r="P229" s="344"/>
      <c r="Q229" s="343"/>
      <c r="R229" s="345"/>
      <c r="S229" s="16" t="s">
        <v>82</v>
      </c>
      <c r="T229" s="8">
        <v>24</v>
      </c>
      <c r="U229" s="343"/>
      <c r="V229" s="343"/>
      <c r="W229" s="343"/>
      <c r="X229" s="343"/>
      <c r="Y229" s="343"/>
      <c r="Z229" s="343"/>
      <c r="AA229" s="343"/>
      <c r="AB229" s="343"/>
      <c r="AC229" s="343"/>
      <c r="AD229" s="343"/>
      <c r="AE229" s="343"/>
      <c r="AF229" s="343"/>
      <c r="AG229" s="343"/>
      <c r="AH229" s="367"/>
      <c r="AI229" s="287"/>
      <c r="AJ229" s="343"/>
      <c r="AK229" s="345"/>
      <c r="AL229" s="16" t="s">
        <v>82</v>
      </c>
    </row>
    <row r="230" spans="1:38" s="22" customFormat="1" ht="12.75" customHeight="1" x14ac:dyDescent="0.2">
      <c r="A230" s="8">
        <v>25</v>
      </c>
      <c r="B230" s="343"/>
      <c r="C230" s="343"/>
      <c r="D230" s="343"/>
      <c r="E230" s="343"/>
      <c r="F230" s="345"/>
      <c r="G230" s="438"/>
      <c r="H230" s="287"/>
      <c r="I230" s="439"/>
      <c r="J230" s="364">
        <f t="shared" si="26"/>
        <v>0</v>
      </c>
      <c r="K230" s="363">
        <f t="shared" si="27"/>
        <v>0</v>
      </c>
      <c r="L230" s="343"/>
      <c r="M230" s="343"/>
      <c r="N230" s="343"/>
      <c r="O230" s="367"/>
      <c r="P230" s="344"/>
      <c r="Q230" s="343"/>
      <c r="R230" s="345"/>
      <c r="S230" s="16" t="s">
        <v>83</v>
      </c>
      <c r="T230" s="8">
        <v>25</v>
      </c>
      <c r="U230" s="343"/>
      <c r="V230" s="343"/>
      <c r="W230" s="343"/>
      <c r="X230" s="343"/>
      <c r="Y230" s="343"/>
      <c r="Z230" s="343"/>
      <c r="AA230" s="343"/>
      <c r="AB230" s="343"/>
      <c r="AC230" s="343"/>
      <c r="AD230" s="343"/>
      <c r="AE230" s="343"/>
      <c r="AF230" s="343"/>
      <c r="AG230" s="343"/>
      <c r="AH230" s="367"/>
      <c r="AI230" s="287"/>
      <c r="AJ230" s="343"/>
      <c r="AK230" s="345"/>
      <c r="AL230" s="16" t="s">
        <v>83</v>
      </c>
    </row>
    <row r="231" spans="1:38" s="22" customFormat="1" ht="12.75" customHeight="1" x14ac:dyDescent="0.2">
      <c r="A231" s="8">
        <v>26</v>
      </c>
      <c r="B231" s="343"/>
      <c r="C231" s="343"/>
      <c r="D231" s="343"/>
      <c r="E231" s="343"/>
      <c r="F231" s="345"/>
      <c r="G231" s="438"/>
      <c r="H231" s="287"/>
      <c r="I231" s="439"/>
      <c r="J231" s="364">
        <f t="shared" si="26"/>
        <v>0</v>
      </c>
      <c r="K231" s="363">
        <f t="shared" si="27"/>
        <v>0</v>
      </c>
      <c r="L231" s="343"/>
      <c r="M231" s="343"/>
      <c r="N231" s="343"/>
      <c r="O231" s="367"/>
      <c r="P231" s="344"/>
      <c r="Q231" s="343"/>
      <c r="R231" s="345"/>
      <c r="S231" s="16" t="s">
        <v>84</v>
      </c>
      <c r="T231" s="8">
        <v>26</v>
      </c>
      <c r="U231" s="343"/>
      <c r="V231" s="343"/>
      <c r="W231" s="343"/>
      <c r="X231" s="343"/>
      <c r="Y231" s="343"/>
      <c r="Z231" s="343"/>
      <c r="AA231" s="343"/>
      <c r="AB231" s="343"/>
      <c r="AC231" s="343"/>
      <c r="AD231" s="343"/>
      <c r="AE231" s="343"/>
      <c r="AF231" s="343"/>
      <c r="AG231" s="343"/>
      <c r="AH231" s="367"/>
      <c r="AI231" s="287"/>
      <c r="AJ231" s="343"/>
      <c r="AK231" s="345"/>
      <c r="AL231" s="16" t="s">
        <v>84</v>
      </c>
    </row>
    <row r="232" spans="1:38" s="22" customFormat="1" ht="12.75" customHeight="1" x14ac:dyDescent="0.2">
      <c r="A232" s="8">
        <v>27</v>
      </c>
      <c r="B232" s="343"/>
      <c r="C232" s="343"/>
      <c r="D232" s="343"/>
      <c r="E232" s="343"/>
      <c r="F232" s="345"/>
      <c r="G232" s="438"/>
      <c r="H232" s="287"/>
      <c r="I232" s="439"/>
      <c r="J232" s="364">
        <f t="shared" si="26"/>
        <v>0</v>
      </c>
      <c r="K232" s="363">
        <f t="shared" si="27"/>
        <v>0</v>
      </c>
      <c r="L232" s="343"/>
      <c r="M232" s="343"/>
      <c r="N232" s="343"/>
      <c r="O232" s="367"/>
      <c r="P232" s="344"/>
      <c r="Q232" s="343"/>
      <c r="R232" s="345"/>
      <c r="S232" s="16" t="s">
        <v>85</v>
      </c>
      <c r="T232" s="8">
        <v>27</v>
      </c>
      <c r="U232" s="343"/>
      <c r="V232" s="343"/>
      <c r="W232" s="343"/>
      <c r="X232" s="343"/>
      <c r="Y232" s="343"/>
      <c r="Z232" s="343"/>
      <c r="AA232" s="343"/>
      <c r="AB232" s="343"/>
      <c r="AC232" s="343"/>
      <c r="AD232" s="343"/>
      <c r="AE232" s="343"/>
      <c r="AF232" s="343"/>
      <c r="AG232" s="343"/>
      <c r="AH232" s="367"/>
      <c r="AI232" s="287"/>
      <c r="AJ232" s="343"/>
      <c r="AK232" s="345"/>
      <c r="AL232" s="16" t="s">
        <v>85</v>
      </c>
    </row>
    <row r="233" spans="1:38" s="22" customFormat="1" ht="12.75" customHeight="1" x14ac:dyDescent="0.2">
      <c r="A233" s="8">
        <v>28</v>
      </c>
      <c r="B233" s="343"/>
      <c r="C233" s="343"/>
      <c r="D233" s="343"/>
      <c r="E233" s="343"/>
      <c r="F233" s="345"/>
      <c r="G233" s="438"/>
      <c r="H233" s="287"/>
      <c r="I233" s="439"/>
      <c r="J233" s="364">
        <f t="shared" si="26"/>
        <v>0</v>
      </c>
      <c r="K233" s="363">
        <f t="shared" si="27"/>
        <v>0</v>
      </c>
      <c r="L233" s="343"/>
      <c r="M233" s="343"/>
      <c r="N233" s="343"/>
      <c r="O233" s="367"/>
      <c r="P233" s="344"/>
      <c r="Q233" s="343"/>
      <c r="R233" s="345"/>
      <c r="S233" s="16" t="s">
        <v>86</v>
      </c>
      <c r="T233" s="8">
        <v>28</v>
      </c>
      <c r="U233" s="343"/>
      <c r="V233" s="343"/>
      <c r="W233" s="343"/>
      <c r="X233" s="343"/>
      <c r="Y233" s="343"/>
      <c r="Z233" s="343"/>
      <c r="AA233" s="343"/>
      <c r="AB233" s="343"/>
      <c r="AC233" s="343"/>
      <c r="AD233" s="343"/>
      <c r="AE233" s="343"/>
      <c r="AF233" s="343"/>
      <c r="AG233" s="343"/>
      <c r="AH233" s="367"/>
      <c r="AI233" s="287"/>
      <c r="AJ233" s="343"/>
      <c r="AK233" s="345"/>
      <c r="AL233" s="16" t="s">
        <v>86</v>
      </c>
    </row>
    <row r="234" spans="1:38" s="22" customFormat="1" ht="12.75" customHeight="1" x14ac:dyDescent="0.2">
      <c r="A234" s="8">
        <v>29</v>
      </c>
      <c r="B234" s="343"/>
      <c r="C234" s="343"/>
      <c r="D234" s="343"/>
      <c r="E234" s="343"/>
      <c r="F234" s="345"/>
      <c r="G234" s="438"/>
      <c r="H234" s="287"/>
      <c r="I234" s="439"/>
      <c r="J234" s="364">
        <f t="shared" si="26"/>
        <v>0</v>
      </c>
      <c r="K234" s="363">
        <f t="shared" si="27"/>
        <v>0</v>
      </c>
      <c r="L234" s="343"/>
      <c r="M234" s="343"/>
      <c r="N234" s="343"/>
      <c r="O234" s="367"/>
      <c r="P234" s="344"/>
      <c r="Q234" s="343"/>
      <c r="R234" s="345"/>
      <c r="S234" s="16" t="s">
        <v>87</v>
      </c>
      <c r="T234" s="8">
        <v>29</v>
      </c>
      <c r="U234" s="343"/>
      <c r="V234" s="343"/>
      <c r="W234" s="343"/>
      <c r="X234" s="347"/>
      <c r="Y234" s="343"/>
      <c r="Z234" s="343"/>
      <c r="AA234" s="343"/>
      <c r="AB234" s="343"/>
      <c r="AC234" s="343"/>
      <c r="AD234" s="343"/>
      <c r="AE234" s="343"/>
      <c r="AF234" s="343"/>
      <c r="AG234" s="343"/>
      <c r="AH234" s="367"/>
      <c r="AI234" s="287"/>
      <c r="AJ234" s="343"/>
      <c r="AK234" s="345"/>
      <c r="AL234" s="16" t="s">
        <v>87</v>
      </c>
    </row>
    <row r="235" spans="1:38" s="22" customFormat="1" ht="12.75" customHeight="1" x14ac:dyDescent="0.2">
      <c r="A235" s="8">
        <v>30</v>
      </c>
      <c r="B235" s="343"/>
      <c r="C235" s="343"/>
      <c r="D235" s="343"/>
      <c r="E235" s="343"/>
      <c r="F235" s="345"/>
      <c r="G235" s="442"/>
      <c r="H235" s="287"/>
      <c r="I235" s="439"/>
      <c r="J235" s="364">
        <f t="shared" si="26"/>
        <v>0</v>
      </c>
      <c r="K235" s="363">
        <f t="shared" si="27"/>
        <v>0</v>
      </c>
      <c r="L235" s="343"/>
      <c r="M235" s="343"/>
      <c r="N235" s="343"/>
      <c r="O235" s="367"/>
      <c r="P235" s="344"/>
      <c r="Q235" s="343"/>
      <c r="R235" s="345"/>
      <c r="S235" s="16" t="s">
        <v>88</v>
      </c>
      <c r="T235" s="8">
        <v>30</v>
      </c>
      <c r="U235" s="343"/>
      <c r="V235" s="343"/>
      <c r="W235" s="343"/>
      <c r="X235" s="343"/>
      <c r="Y235" s="343"/>
      <c r="Z235" s="343"/>
      <c r="AA235" s="343"/>
      <c r="AB235" s="343"/>
      <c r="AC235" s="343"/>
      <c r="AD235" s="343"/>
      <c r="AE235" s="343"/>
      <c r="AF235" s="343"/>
      <c r="AG235" s="343"/>
      <c r="AH235" s="367"/>
      <c r="AI235" s="287"/>
      <c r="AJ235" s="343"/>
      <c r="AK235" s="345"/>
      <c r="AL235" s="16" t="s">
        <v>88</v>
      </c>
    </row>
    <row r="236" spans="1:38" s="22" customFormat="1" ht="12.75" customHeight="1" x14ac:dyDescent="0.2">
      <c r="A236" s="19">
        <v>31</v>
      </c>
      <c r="B236" s="349"/>
      <c r="C236" s="349"/>
      <c r="D236" s="349"/>
      <c r="E236" s="349"/>
      <c r="F236" s="351"/>
      <c r="G236" s="443"/>
      <c r="H236" s="289"/>
      <c r="I236" s="444"/>
      <c r="J236" s="445">
        <f t="shared" si="26"/>
        <v>0</v>
      </c>
      <c r="K236" s="365">
        <f t="shared" si="27"/>
        <v>0</v>
      </c>
      <c r="L236" s="349"/>
      <c r="M236" s="349"/>
      <c r="N236" s="349"/>
      <c r="O236" s="369"/>
      <c r="P236" s="350"/>
      <c r="Q236" s="349"/>
      <c r="R236" s="351"/>
      <c r="S236" s="20" t="s">
        <v>89</v>
      </c>
      <c r="T236" s="19">
        <v>31</v>
      </c>
      <c r="U236" s="349"/>
      <c r="V236" s="349"/>
      <c r="W236" s="349"/>
      <c r="X236" s="349"/>
      <c r="Y236" s="349"/>
      <c r="Z236" s="349"/>
      <c r="AA236" s="349"/>
      <c r="AB236" s="349"/>
      <c r="AC236" s="349"/>
      <c r="AD236" s="349"/>
      <c r="AE236" s="349"/>
      <c r="AF236" s="349"/>
      <c r="AG236" s="349"/>
      <c r="AH236" s="369"/>
      <c r="AI236" s="289"/>
      <c r="AJ236" s="349"/>
      <c r="AK236" s="351"/>
      <c r="AL236" s="20" t="s">
        <v>89</v>
      </c>
    </row>
    <row r="237" spans="1:38" s="297" customFormat="1" ht="12.75" customHeight="1" thickBot="1" x14ac:dyDescent="0.25">
      <c r="A237" s="298"/>
      <c r="B237" s="360">
        <f>SUM(B205:B236)</f>
        <v>0</v>
      </c>
      <c r="C237" s="360">
        <f>SUM(C205:C236)</f>
        <v>0</v>
      </c>
      <c r="D237" s="360">
        <f>SUM(D205:D236)</f>
        <v>0</v>
      </c>
      <c r="E237" s="361">
        <f>SUM(E205:E236)</f>
        <v>0</v>
      </c>
      <c r="F237" s="362">
        <f>SUM(F205:F236)</f>
        <v>0</v>
      </c>
      <c r="G237" s="299"/>
      <c r="H237" s="299" t="s">
        <v>90</v>
      </c>
      <c r="I237" s="314">
        <f>COUNTA(I206:I236)</f>
        <v>0</v>
      </c>
      <c r="J237" s="360">
        <f t="shared" ref="J237:R237" si="28">SUM(J205:J236)</f>
        <v>0</v>
      </c>
      <c r="K237" s="360">
        <f t="shared" si="28"/>
        <v>0</v>
      </c>
      <c r="L237" s="360">
        <f t="shared" si="28"/>
        <v>0</v>
      </c>
      <c r="M237" s="360">
        <f t="shared" si="28"/>
        <v>0</v>
      </c>
      <c r="N237" s="360">
        <f t="shared" si="28"/>
        <v>0</v>
      </c>
      <c r="O237" s="361">
        <f t="shared" si="28"/>
        <v>0</v>
      </c>
      <c r="P237" s="361">
        <f t="shared" si="28"/>
        <v>0</v>
      </c>
      <c r="Q237" s="360">
        <f t="shared" si="28"/>
        <v>0</v>
      </c>
      <c r="R237" s="366">
        <f t="shared" si="28"/>
        <v>0</v>
      </c>
      <c r="S237" s="300"/>
      <c r="T237" s="298"/>
      <c r="U237" s="360">
        <f t="shared" ref="U237:AH237" si="29">SUM(U205:U236)</f>
        <v>0</v>
      </c>
      <c r="V237" s="360">
        <f t="shared" si="29"/>
        <v>0</v>
      </c>
      <c r="W237" s="360">
        <f t="shared" si="29"/>
        <v>0</v>
      </c>
      <c r="X237" s="360">
        <f t="shared" si="29"/>
        <v>0</v>
      </c>
      <c r="Y237" s="360">
        <f t="shared" si="29"/>
        <v>0</v>
      </c>
      <c r="Z237" s="360">
        <f t="shared" si="29"/>
        <v>0</v>
      </c>
      <c r="AA237" s="360">
        <f t="shared" si="29"/>
        <v>0</v>
      </c>
      <c r="AB237" s="360">
        <f t="shared" si="29"/>
        <v>0</v>
      </c>
      <c r="AC237" s="360">
        <f t="shared" si="29"/>
        <v>0</v>
      </c>
      <c r="AD237" s="360">
        <f t="shared" si="29"/>
        <v>0</v>
      </c>
      <c r="AE237" s="360">
        <f t="shared" si="29"/>
        <v>0</v>
      </c>
      <c r="AF237" s="360">
        <f t="shared" si="29"/>
        <v>0</v>
      </c>
      <c r="AG237" s="360">
        <f t="shared" si="29"/>
        <v>0</v>
      </c>
      <c r="AH237" s="362">
        <f t="shared" si="29"/>
        <v>0</v>
      </c>
      <c r="AI237" s="301"/>
      <c r="AJ237" s="360">
        <f>SUM(AJ205:AJ236)</f>
        <v>0</v>
      </c>
      <c r="AK237" s="366">
        <f>SUM(AK205:AK236)</f>
        <v>0</v>
      </c>
      <c r="AL237" s="300"/>
    </row>
    <row r="238" spans="1:38" ht="12.75" customHeight="1" thickTop="1" x14ac:dyDescent="0.2">
      <c r="A238" s="40"/>
      <c r="B238" s="40"/>
      <c r="C238" s="40"/>
      <c r="D238" s="40"/>
      <c r="E238" s="40"/>
      <c r="F238" s="40"/>
      <c r="G238" s="41"/>
      <c r="H238" s="40"/>
      <c r="I238" s="42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</row>
    <row r="239" spans="1:38" ht="12.75" customHeight="1" x14ac:dyDescent="0.2">
      <c r="A239" s="188"/>
      <c r="B239" s="188"/>
      <c r="C239" s="188"/>
      <c r="D239" s="188"/>
      <c r="E239" s="188"/>
      <c r="F239" s="188"/>
      <c r="G239" s="285"/>
      <c r="H239" s="188"/>
      <c r="I239" s="169"/>
      <c r="J239" s="188"/>
      <c r="K239" s="188"/>
      <c r="L239" s="188"/>
      <c r="M239" s="188"/>
      <c r="N239" s="188"/>
      <c r="O239" s="188"/>
      <c r="P239" s="188"/>
      <c r="Q239" s="188"/>
      <c r="R239" s="188"/>
      <c r="S239" s="188"/>
      <c r="T239" s="188"/>
      <c r="U239" s="188"/>
      <c r="V239" s="188"/>
      <c r="W239" s="188"/>
      <c r="X239" s="188"/>
      <c r="Y239" s="188"/>
      <c r="Z239" s="188"/>
      <c r="AA239" s="188"/>
      <c r="AB239" s="188"/>
      <c r="AC239" s="188"/>
      <c r="AD239" s="188"/>
      <c r="AE239" s="188"/>
      <c r="AF239" s="188"/>
      <c r="AG239" s="188"/>
      <c r="AH239" s="188"/>
      <c r="AI239" s="188"/>
      <c r="AJ239" s="188"/>
      <c r="AK239" s="188"/>
      <c r="AL239" s="188"/>
    </row>
    <row r="240" spans="1:38" ht="12.75" customHeight="1" x14ac:dyDescent="0.2">
      <c r="A240" s="22"/>
      <c r="B240" s="22"/>
      <c r="C240" s="22"/>
      <c r="D240" s="22"/>
      <c r="E240" s="22"/>
      <c r="F240" s="22"/>
      <c r="G240" s="527" t="str">
        <f>$G$10</f>
        <v>UNITED STEELWORKERS - LOCAL UNION</v>
      </c>
      <c r="H240" s="527"/>
      <c r="I240" s="527"/>
      <c r="J240" s="11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11" t="str">
        <f>$AA$10</f>
        <v>FINANCIAL SECRETARY'S CASH BOOK</v>
      </c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</row>
    <row r="241" spans="1:38" ht="12.75" customHeight="1" x14ac:dyDescent="0.2">
      <c r="A241" s="22"/>
      <c r="B241" s="137" t="str">
        <f>$B$11</f>
        <v>Month</v>
      </c>
      <c r="C241" s="73" t="str">
        <f>$C$11</f>
        <v>SEPTEMBER</v>
      </c>
      <c r="D241" s="137" t="str">
        <f>$D$11</f>
        <v>Year</v>
      </c>
      <c r="E241" s="44">
        <f>$E$11</f>
        <v>0</v>
      </c>
      <c r="F241" s="22"/>
      <c r="G241" s="31"/>
      <c r="H241" s="22"/>
      <c r="I241" s="5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137"/>
      <c r="AJ241" s="178" t="str">
        <f>$C$11</f>
        <v>SEPTEMBER</v>
      </c>
      <c r="AK241" s="44">
        <f>$E$11</f>
        <v>0</v>
      </c>
    </row>
    <row r="242" spans="1:38" ht="12.75" customHeight="1" x14ac:dyDescent="0.2">
      <c r="A242" s="22"/>
      <c r="B242" s="137" t="str">
        <f>$B$12</f>
        <v>Page No.</v>
      </c>
      <c r="C242" s="177">
        <f>C196+1</f>
        <v>6</v>
      </c>
      <c r="D242" s="110"/>
      <c r="E242" s="110"/>
      <c r="F242" s="22"/>
      <c r="G242" s="31"/>
      <c r="H242" s="22"/>
      <c r="I242" s="5" t="s">
        <v>53</v>
      </c>
      <c r="J242" s="22"/>
      <c r="K242" s="22"/>
      <c r="L242" s="5"/>
      <c r="M242" s="22"/>
      <c r="N242" s="22"/>
      <c r="O242" s="22"/>
      <c r="P242" s="33"/>
      <c r="Q242" s="22"/>
      <c r="R242" s="33"/>
      <c r="S242" s="22"/>
      <c r="T242" s="22"/>
      <c r="U242" s="22"/>
      <c r="V242" s="22"/>
      <c r="W242" s="22"/>
      <c r="X242" s="22"/>
      <c r="Y242" s="22"/>
      <c r="Z242" s="22"/>
      <c r="AA242" s="22"/>
      <c r="AB242" s="34" t="s">
        <v>54</v>
      </c>
      <c r="AC242" s="22"/>
      <c r="AD242" s="22"/>
      <c r="AE242" s="22"/>
      <c r="AF242" s="22"/>
      <c r="AG242" s="22"/>
      <c r="AH242" s="22"/>
      <c r="AI242" s="137" t="str">
        <f>$B$12</f>
        <v>Page No.</v>
      </c>
      <c r="AJ242" s="323">
        <f>AJ196+1</f>
        <v>6</v>
      </c>
      <c r="AK242" s="172"/>
      <c r="AL242" s="111"/>
    </row>
    <row r="243" spans="1:38" ht="12.75" customHeight="1" x14ac:dyDescent="0.2">
      <c r="A243" s="3"/>
      <c r="B243" s="3"/>
      <c r="C243" s="3"/>
      <c r="D243" s="3"/>
      <c r="E243" s="3"/>
      <c r="F243" s="3"/>
      <c r="G243" s="35"/>
      <c r="H243" s="3"/>
      <c r="I243" s="5"/>
      <c r="J243" s="3"/>
      <c r="K243" s="3"/>
      <c r="L243" s="22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22"/>
      <c r="AF243" s="3"/>
      <c r="AG243" s="3"/>
      <c r="AH243" s="3"/>
      <c r="AI243" s="3"/>
      <c r="AJ243" s="3"/>
      <c r="AK243" s="3"/>
      <c r="AL243" s="3"/>
    </row>
    <row r="244" spans="1:38" ht="12.75" customHeight="1" x14ac:dyDescent="0.2">
      <c r="A244" s="36"/>
      <c r="B244" s="36"/>
      <c r="C244" s="36"/>
      <c r="D244" s="36"/>
      <c r="E244" s="36"/>
      <c r="F244" s="36"/>
      <c r="G244" s="37"/>
      <c r="H244" s="36"/>
      <c r="I244" s="38"/>
      <c r="J244" s="36"/>
      <c r="K244" s="36"/>
      <c r="L244" s="38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8"/>
      <c r="AF244" s="36"/>
      <c r="AG244" s="36"/>
      <c r="AH244" s="36"/>
      <c r="AI244" s="36"/>
      <c r="AJ244" s="36"/>
      <c r="AK244" s="36"/>
      <c r="AL244" s="36"/>
    </row>
    <row r="245" spans="1:38" customFormat="1" ht="12.75" customHeight="1" x14ac:dyDescent="0.2">
      <c r="A245" s="1"/>
      <c r="B245" s="484" t="s">
        <v>55</v>
      </c>
      <c r="C245" s="473"/>
      <c r="D245" s="473"/>
      <c r="E245" s="473"/>
      <c r="F245" s="474"/>
      <c r="G245" s="21"/>
      <c r="H245" s="2" t="s">
        <v>56</v>
      </c>
      <c r="I245" s="95"/>
      <c r="J245" s="473" t="s">
        <v>255</v>
      </c>
      <c r="K245" s="474"/>
      <c r="L245" s="3"/>
      <c r="M245" s="3"/>
      <c r="N245" s="3"/>
      <c r="O245" s="5" t="s">
        <v>57</v>
      </c>
      <c r="P245" s="3"/>
      <c r="Q245" s="3"/>
      <c r="R245" s="1"/>
      <c r="S245" s="3"/>
      <c r="T245" s="1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13"/>
      <c r="AJ245" s="3"/>
      <c r="AK245" s="1"/>
      <c r="AL245" s="3"/>
    </row>
    <row r="246" spans="1:38" customFormat="1" ht="12.75" customHeight="1" x14ac:dyDescent="0.2">
      <c r="A246" s="1"/>
      <c r="B246" s="3"/>
      <c r="C246" s="3"/>
      <c r="D246" s="3"/>
      <c r="E246" s="188"/>
      <c r="F246" s="1"/>
      <c r="G246" s="21"/>
      <c r="H246" s="13"/>
      <c r="I246" s="96"/>
      <c r="J246" s="3"/>
      <c r="K246" s="1"/>
      <c r="L246" s="3"/>
      <c r="M246" s="3"/>
      <c r="N246" s="3"/>
      <c r="O246" s="3"/>
      <c r="P246" s="3"/>
      <c r="Q246" s="3"/>
      <c r="R246" s="1"/>
      <c r="S246" s="3"/>
      <c r="T246" s="1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13"/>
      <c r="AJ246" s="3"/>
      <c r="AK246" s="1"/>
      <c r="AL246" s="3"/>
    </row>
    <row r="247" spans="1:38" customFormat="1" ht="12.75" customHeight="1" thickBot="1" x14ac:dyDescent="0.25">
      <c r="A247" s="29"/>
      <c r="B247" s="26">
        <v>1</v>
      </c>
      <c r="C247" s="26">
        <v>2</v>
      </c>
      <c r="D247" s="26">
        <v>3</v>
      </c>
      <c r="E247" s="26">
        <v>4</v>
      </c>
      <c r="F247" s="28">
        <v>5</v>
      </c>
      <c r="G247" s="39">
        <v>6</v>
      </c>
      <c r="H247" s="28">
        <v>7</v>
      </c>
      <c r="I247" s="97">
        <v>8</v>
      </c>
      <c r="J247" s="26">
        <v>9</v>
      </c>
      <c r="K247" s="28">
        <v>10</v>
      </c>
      <c r="L247" s="26">
        <v>11</v>
      </c>
      <c r="M247" s="26" t="s">
        <v>1</v>
      </c>
      <c r="N247" s="26">
        <v>12</v>
      </c>
      <c r="O247" s="26">
        <v>13</v>
      </c>
      <c r="P247" s="26">
        <v>14</v>
      </c>
      <c r="Q247" s="26">
        <v>15</v>
      </c>
      <c r="R247" s="28" t="s">
        <v>2</v>
      </c>
      <c r="S247" s="25"/>
      <c r="T247" s="29"/>
      <c r="U247" s="26">
        <v>16</v>
      </c>
      <c r="V247" s="26">
        <v>17</v>
      </c>
      <c r="W247" s="26">
        <v>18</v>
      </c>
      <c r="X247" s="26">
        <v>19</v>
      </c>
      <c r="Y247" s="26">
        <v>20</v>
      </c>
      <c r="Z247" s="26" t="s">
        <v>3</v>
      </c>
      <c r="AA247" s="26">
        <v>21</v>
      </c>
      <c r="AB247" s="26">
        <v>22</v>
      </c>
      <c r="AC247" s="26">
        <v>23</v>
      </c>
      <c r="AD247" s="26">
        <v>24</v>
      </c>
      <c r="AE247" s="26">
        <v>25</v>
      </c>
      <c r="AF247" s="26">
        <v>26</v>
      </c>
      <c r="AG247" s="26">
        <v>27</v>
      </c>
      <c r="AH247" s="26">
        <v>28</v>
      </c>
      <c r="AI247" s="30">
        <v>29</v>
      </c>
      <c r="AJ247" s="26">
        <v>30</v>
      </c>
      <c r="AK247" s="28">
        <v>31</v>
      </c>
      <c r="AL247" s="25"/>
    </row>
    <row r="248" spans="1:38" s="4" customFormat="1" ht="12.75" customHeight="1" thickTop="1" x14ac:dyDescent="0.2">
      <c r="A248" s="1"/>
      <c r="B248" s="84" t="s">
        <v>4</v>
      </c>
      <c r="C248" s="98"/>
      <c r="D248" s="84" t="s">
        <v>5</v>
      </c>
      <c r="E248" s="185" t="s">
        <v>6</v>
      </c>
      <c r="F248" s="83" t="s">
        <v>7</v>
      </c>
      <c r="G248" s="160"/>
      <c r="H248" s="83"/>
      <c r="I248" s="100"/>
      <c r="J248" s="84"/>
      <c r="K248" s="83"/>
      <c r="L248" s="84" t="s">
        <v>237</v>
      </c>
      <c r="M248" s="84"/>
      <c r="N248" s="84" t="s">
        <v>235</v>
      </c>
      <c r="O248" s="101" t="s">
        <v>481</v>
      </c>
      <c r="P248" s="274"/>
      <c r="Q248" s="84" t="s">
        <v>391</v>
      </c>
      <c r="R248" s="83" t="s">
        <v>274</v>
      </c>
      <c r="S248" s="103"/>
      <c r="T248" s="67"/>
      <c r="U248" s="475" t="s">
        <v>256</v>
      </c>
      <c r="V248" s="476"/>
      <c r="W248" s="476"/>
      <c r="X248" s="476"/>
      <c r="Y248" s="477"/>
      <c r="Z248" s="84" t="s">
        <v>10</v>
      </c>
      <c r="AA248" s="84" t="s">
        <v>11</v>
      </c>
      <c r="AB248" s="84" t="s">
        <v>205</v>
      </c>
      <c r="AC248" s="84" t="s">
        <v>12</v>
      </c>
      <c r="AD248" s="84" t="s">
        <v>13</v>
      </c>
      <c r="AE248" s="84" t="s">
        <v>14</v>
      </c>
      <c r="AF248" s="84"/>
      <c r="AG248" s="84"/>
      <c r="AH248" s="101"/>
      <c r="AI248" s="102"/>
      <c r="AJ248" s="84" t="s">
        <v>15</v>
      </c>
      <c r="AK248" s="83" t="s">
        <v>7</v>
      </c>
      <c r="AL248" s="3"/>
    </row>
    <row r="249" spans="1:38" s="4" customFormat="1" ht="12.75" customHeight="1" x14ac:dyDescent="0.2">
      <c r="A249" s="1"/>
      <c r="B249" s="84" t="s">
        <v>8</v>
      </c>
      <c r="C249" s="84" t="s">
        <v>16</v>
      </c>
      <c r="D249" s="84" t="s">
        <v>17</v>
      </c>
      <c r="E249" s="186" t="s">
        <v>8</v>
      </c>
      <c r="F249" s="83" t="s">
        <v>18</v>
      </c>
      <c r="G249" s="160" t="s">
        <v>19</v>
      </c>
      <c r="H249" s="83" t="s">
        <v>20</v>
      </c>
      <c r="I249" s="100" t="s">
        <v>394</v>
      </c>
      <c r="J249" s="84" t="s">
        <v>21</v>
      </c>
      <c r="K249" s="83" t="s">
        <v>22</v>
      </c>
      <c r="L249" s="84" t="s">
        <v>392</v>
      </c>
      <c r="M249" s="84" t="s">
        <v>393</v>
      </c>
      <c r="N249" s="84" t="s">
        <v>262</v>
      </c>
      <c r="O249" s="101" t="s">
        <v>262</v>
      </c>
      <c r="P249" s="186" t="s">
        <v>23</v>
      </c>
      <c r="Q249" s="84" t="s">
        <v>8</v>
      </c>
      <c r="R249" s="83" t="s">
        <v>8</v>
      </c>
      <c r="S249" s="103"/>
      <c r="T249" s="67"/>
      <c r="U249" s="84" t="s">
        <v>25</v>
      </c>
      <c r="V249" s="84" t="s">
        <v>26</v>
      </c>
      <c r="W249" s="84" t="s">
        <v>27</v>
      </c>
      <c r="X249" s="84" t="s">
        <v>28</v>
      </c>
      <c r="Y249" s="84" t="s">
        <v>136</v>
      </c>
      <c r="Z249" s="84" t="s">
        <v>252</v>
      </c>
      <c r="AA249" s="84" t="s">
        <v>137</v>
      </c>
      <c r="AB249" s="84" t="s">
        <v>204</v>
      </c>
      <c r="AC249" s="84" t="s">
        <v>30</v>
      </c>
      <c r="AD249" s="84" t="s">
        <v>140</v>
      </c>
      <c r="AE249" s="84" t="s">
        <v>31</v>
      </c>
      <c r="AF249" s="84" t="s">
        <v>32</v>
      </c>
      <c r="AG249" s="84" t="s">
        <v>206</v>
      </c>
      <c r="AH249" s="101" t="s">
        <v>16</v>
      </c>
      <c r="AI249" s="99" t="s">
        <v>34</v>
      </c>
      <c r="AJ249" s="84" t="s">
        <v>35</v>
      </c>
      <c r="AK249" s="83" t="s">
        <v>18</v>
      </c>
      <c r="AL249" s="3"/>
    </row>
    <row r="250" spans="1:38" s="4" customFormat="1" ht="12.75" customHeight="1" thickBot="1" x14ac:dyDescent="0.25">
      <c r="A250" s="6"/>
      <c r="B250" s="85" t="s">
        <v>36</v>
      </c>
      <c r="C250" s="85" t="s">
        <v>37</v>
      </c>
      <c r="D250" s="85" t="s">
        <v>38</v>
      </c>
      <c r="E250" s="187" t="s">
        <v>39</v>
      </c>
      <c r="F250" s="104" t="s">
        <v>40</v>
      </c>
      <c r="G250" s="161"/>
      <c r="H250" s="104"/>
      <c r="I250" s="105" t="s">
        <v>41</v>
      </c>
      <c r="J250" s="85"/>
      <c r="K250" s="104"/>
      <c r="L250" s="85" t="s">
        <v>237</v>
      </c>
      <c r="M250" s="85"/>
      <c r="N250" s="85" t="s">
        <v>236</v>
      </c>
      <c r="O250" s="106" t="s">
        <v>236</v>
      </c>
      <c r="P250" s="275"/>
      <c r="Q250" s="276" t="s">
        <v>24</v>
      </c>
      <c r="R250" s="277" t="s">
        <v>24</v>
      </c>
      <c r="S250" s="108"/>
      <c r="T250" s="76"/>
      <c r="U250" s="85" t="s">
        <v>42</v>
      </c>
      <c r="V250" s="85" t="s">
        <v>43</v>
      </c>
      <c r="W250" s="85"/>
      <c r="X250" s="85" t="s">
        <v>44</v>
      </c>
      <c r="Y250" s="85" t="s">
        <v>30</v>
      </c>
      <c r="Z250" s="85" t="s">
        <v>30</v>
      </c>
      <c r="AA250" s="85" t="s">
        <v>138</v>
      </c>
      <c r="AB250" s="85" t="s">
        <v>15</v>
      </c>
      <c r="AC250" s="85" t="s">
        <v>139</v>
      </c>
      <c r="AD250" s="85" t="s">
        <v>141</v>
      </c>
      <c r="AE250" s="85" t="s">
        <v>47</v>
      </c>
      <c r="AF250" s="85" t="s">
        <v>48</v>
      </c>
      <c r="AG250" s="85" t="s">
        <v>15</v>
      </c>
      <c r="AH250" s="106" t="s">
        <v>30</v>
      </c>
      <c r="AI250" s="107"/>
      <c r="AJ250" s="85" t="s">
        <v>49</v>
      </c>
      <c r="AK250" s="104" t="s">
        <v>188</v>
      </c>
      <c r="AL250" s="7"/>
    </row>
    <row r="251" spans="1:38" s="297" customFormat="1" ht="12.75" customHeight="1" thickTop="1" x14ac:dyDescent="0.2">
      <c r="A251" s="292"/>
      <c r="B251" s="364">
        <f>B237</f>
        <v>0</v>
      </c>
      <c r="C251" s="364">
        <f>C237</f>
        <v>0</v>
      </c>
      <c r="D251" s="364">
        <f>D237</f>
        <v>0</v>
      </c>
      <c r="E251" s="378">
        <f>E237</f>
        <v>0</v>
      </c>
      <c r="F251" s="363">
        <f>F237</f>
        <v>0</v>
      </c>
      <c r="G251" s="132" t="str">
        <f>$C$11</f>
        <v>SEPTEMBER</v>
      </c>
      <c r="H251" s="293" t="s">
        <v>58</v>
      </c>
      <c r="I251" s="294"/>
      <c r="J251" s="379">
        <f t="shared" ref="J251:R251" si="30">J237</f>
        <v>0</v>
      </c>
      <c r="K251" s="380">
        <f t="shared" si="30"/>
        <v>0</v>
      </c>
      <c r="L251" s="364">
        <f t="shared" si="30"/>
        <v>0</v>
      </c>
      <c r="M251" s="364">
        <f t="shared" si="30"/>
        <v>0</v>
      </c>
      <c r="N251" s="364">
        <f t="shared" si="30"/>
        <v>0</v>
      </c>
      <c r="O251" s="378">
        <f t="shared" si="30"/>
        <v>0</v>
      </c>
      <c r="P251" s="378">
        <f t="shared" si="30"/>
        <v>0</v>
      </c>
      <c r="Q251" s="364">
        <f t="shared" si="30"/>
        <v>0</v>
      </c>
      <c r="R251" s="381">
        <f t="shared" si="30"/>
        <v>0</v>
      </c>
      <c r="S251" s="295"/>
      <c r="T251" s="292"/>
      <c r="U251" s="364">
        <f t="shared" ref="U251:AH251" si="31">U237</f>
        <v>0</v>
      </c>
      <c r="V251" s="364">
        <f t="shared" si="31"/>
        <v>0</v>
      </c>
      <c r="W251" s="364">
        <f t="shared" si="31"/>
        <v>0</v>
      </c>
      <c r="X251" s="364">
        <f t="shared" si="31"/>
        <v>0</v>
      </c>
      <c r="Y251" s="364">
        <f t="shared" si="31"/>
        <v>0</v>
      </c>
      <c r="Z251" s="364">
        <f t="shared" si="31"/>
        <v>0</v>
      </c>
      <c r="AA251" s="364">
        <f t="shared" si="31"/>
        <v>0</v>
      </c>
      <c r="AB251" s="364">
        <f t="shared" si="31"/>
        <v>0</v>
      </c>
      <c r="AC251" s="364">
        <f t="shared" si="31"/>
        <v>0</v>
      </c>
      <c r="AD251" s="364">
        <f t="shared" si="31"/>
        <v>0</v>
      </c>
      <c r="AE251" s="364">
        <f t="shared" si="31"/>
        <v>0</v>
      </c>
      <c r="AF251" s="364">
        <f t="shared" si="31"/>
        <v>0</v>
      </c>
      <c r="AG251" s="364">
        <f t="shared" si="31"/>
        <v>0</v>
      </c>
      <c r="AH251" s="364">
        <f t="shared" si="31"/>
        <v>0</v>
      </c>
      <c r="AI251" s="296"/>
      <c r="AJ251" s="364">
        <f>AJ237</f>
        <v>0</v>
      </c>
      <c r="AK251" s="382">
        <f>AK237</f>
        <v>0</v>
      </c>
      <c r="AL251" s="295"/>
    </row>
    <row r="252" spans="1:38" s="22" customFormat="1" ht="12.75" customHeight="1" x14ac:dyDescent="0.2">
      <c r="A252" s="8">
        <v>1</v>
      </c>
      <c r="B252" s="343"/>
      <c r="C252" s="343"/>
      <c r="D252" s="343"/>
      <c r="E252" s="343"/>
      <c r="F252" s="345"/>
      <c r="G252" s="438"/>
      <c r="H252" s="287"/>
      <c r="I252" s="439"/>
      <c r="J252" s="364">
        <f t="shared" ref="J252:J282" si="32">SUM(B252:F252)</f>
        <v>0</v>
      </c>
      <c r="K252" s="363">
        <f t="shared" ref="K252:K282" si="33">SUM(U252:AK252)-SUM(L252:R252)</f>
        <v>0</v>
      </c>
      <c r="L252" s="343"/>
      <c r="M252" s="343"/>
      <c r="N252" s="343"/>
      <c r="O252" s="367"/>
      <c r="P252" s="344"/>
      <c r="Q252" s="343"/>
      <c r="R252" s="345"/>
      <c r="S252" s="16" t="s">
        <v>59</v>
      </c>
      <c r="T252" s="8">
        <v>1</v>
      </c>
      <c r="U252" s="343"/>
      <c r="V252" s="343"/>
      <c r="W252" s="343"/>
      <c r="X252" s="343"/>
      <c r="Y252" s="343"/>
      <c r="Z252" s="343"/>
      <c r="AA252" s="343"/>
      <c r="AB252" s="343"/>
      <c r="AC252" s="343"/>
      <c r="AD252" s="343"/>
      <c r="AE252" s="343"/>
      <c r="AF252" s="343"/>
      <c r="AG252" s="343"/>
      <c r="AH252" s="367"/>
      <c r="AI252" s="287"/>
      <c r="AJ252" s="343"/>
      <c r="AK252" s="345"/>
      <c r="AL252" s="16" t="s">
        <v>59</v>
      </c>
    </row>
    <row r="253" spans="1:38" s="22" customFormat="1" ht="12.75" customHeight="1" x14ac:dyDescent="0.2">
      <c r="A253" s="8">
        <v>2</v>
      </c>
      <c r="B253" s="343"/>
      <c r="C253" s="343"/>
      <c r="D253" s="343"/>
      <c r="E253" s="343"/>
      <c r="F253" s="345"/>
      <c r="G253" s="438"/>
      <c r="H253" s="287"/>
      <c r="I253" s="439"/>
      <c r="J253" s="364">
        <f t="shared" si="32"/>
        <v>0</v>
      </c>
      <c r="K253" s="363">
        <f t="shared" si="33"/>
        <v>0</v>
      </c>
      <c r="L253" s="343"/>
      <c r="M253" s="343"/>
      <c r="N253" s="343"/>
      <c r="O253" s="367"/>
      <c r="P253" s="344"/>
      <c r="Q253" s="343"/>
      <c r="R253" s="345"/>
      <c r="S253" s="16" t="s">
        <v>60</v>
      </c>
      <c r="T253" s="8">
        <v>2</v>
      </c>
      <c r="U253" s="343"/>
      <c r="V253" s="343"/>
      <c r="W253" s="343"/>
      <c r="X253" s="343"/>
      <c r="Y253" s="343"/>
      <c r="Z253" s="343"/>
      <c r="AA253" s="343"/>
      <c r="AB253" s="343"/>
      <c r="AC253" s="343"/>
      <c r="AD253" s="343"/>
      <c r="AE253" s="343"/>
      <c r="AF253" s="343"/>
      <c r="AG253" s="343"/>
      <c r="AH253" s="367"/>
      <c r="AI253" s="287"/>
      <c r="AJ253" s="343"/>
      <c r="AK253" s="345"/>
      <c r="AL253" s="16" t="s">
        <v>60</v>
      </c>
    </row>
    <row r="254" spans="1:38" s="22" customFormat="1" ht="12.75" customHeight="1" x14ac:dyDescent="0.2">
      <c r="A254" s="8">
        <v>3</v>
      </c>
      <c r="B254" s="343"/>
      <c r="C254" s="343"/>
      <c r="D254" s="343"/>
      <c r="E254" s="343"/>
      <c r="F254" s="345"/>
      <c r="G254" s="438"/>
      <c r="H254" s="287"/>
      <c r="I254" s="439"/>
      <c r="J254" s="364">
        <f t="shared" si="32"/>
        <v>0</v>
      </c>
      <c r="K254" s="363">
        <f t="shared" si="33"/>
        <v>0</v>
      </c>
      <c r="L254" s="343"/>
      <c r="M254" s="343"/>
      <c r="N254" s="343"/>
      <c r="O254" s="367"/>
      <c r="P254" s="344"/>
      <c r="Q254" s="343"/>
      <c r="R254" s="345"/>
      <c r="S254" s="16" t="s">
        <v>61</v>
      </c>
      <c r="T254" s="8">
        <v>3</v>
      </c>
      <c r="U254" s="343"/>
      <c r="V254" s="343"/>
      <c r="W254" s="343"/>
      <c r="X254" s="343"/>
      <c r="Y254" s="343"/>
      <c r="Z254" s="343"/>
      <c r="AA254" s="343"/>
      <c r="AB254" s="343"/>
      <c r="AC254" s="343"/>
      <c r="AD254" s="343"/>
      <c r="AE254" s="343"/>
      <c r="AF254" s="343"/>
      <c r="AG254" s="343"/>
      <c r="AH254" s="367"/>
      <c r="AI254" s="287"/>
      <c r="AJ254" s="343"/>
      <c r="AK254" s="345"/>
      <c r="AL254" s="16" t="s">
        <v>61</v>
      </c>
    </row>
    <row r="255" spans="1:38" s="22" customFormat="1" ht="12.75" customHeight="1" x14ac:dyDescent="0.2">
      <c r="A255" s="8">
        <v>4</v>
      </c>
      <c r="B255" s="343"/>
      <c r="C255" s="343"/>
      <c r="D255" s="343"/>
      <c r="E255" s="343"/>
      <c r="F255" s="345"/>
      <c r="G255" s="438"/>
      <c r="H255" s="287"/>
      <c r="I255" s="439"/>
      <c r="J255" s="364">
        <f t="shared" si="32"/>
        <v>0</v>
      </c>
      <c r="K255" s="363">
        <f t="shared" si="33"/>
        <v>0</v>
      </c>
      <c r="L255" s="343"/>
      <c r="M255" s="343"/>
      <c r="N255" s="343"/>
      <c r="O255" s="367"/>
      <c r="P255" s="344"/>
      <c r="Q255" s="343"/>
      <c r="R255" s="345"/>
      <c r="S255" s="16" t="s">
        <v>62</v>
      </c>
      <c r="T255" s="8">
        <v>4</v>
      </c>
      <c r="U255" s="343"/>
      <c r="V255" s="343"/>
      <c r="W255" s="343"/>
      <c r="X255" s="343"/>
      <c r="Y255" s="343"/>
      <c r="Z255" s="343"/>
      <c r="AA255" s="343"/>
      <c r="AB255" s="343"/>
      <c r="AC255" s="343"/>
      <c r="AD255" s="343"/>
      <c r="AE255" s="343"/>
      <c r="AF255" s="343"/>
      <c r="AG255" s="343"/>
      <c r="AH255" s="367"/>
      <c r="AI255" s="287"/>
      <c r="AJ255" s="343"/>
      <c r="AK255" s="345"/>
      <c r="AL255" s="16" t="s">
        <v>62</v>
      </c>
    </row>
    <row r="256" spans="1:38" s="22" customFormat="1" ht="12.75" customHeight="1" x14ac:dyDescent="0.2">
      <c r="A256" s="8">
        <v>5</v>
      </c>
      <c r="B256" s="343"/>
      <c r="C256" s="343"/>
      <c r="D256" s="343"/>
      <c r="E256" s="343"/>
      <c r="F256" s="345"/>
      <c r="G256" s="440"/>
      <c r="H256" s="287"/>
      <c r="I256" s="439"/>
      <c r="J256" s="364">
        <f t="shared" si="32"/>
        <v>0</v>
      </c>
      <c r="K256" s="363">
        <f t="shared" si="33"/>
        <v>0</v>
      </c>
      <c r="L256" s="343"/>
      <c r="M256" s="343"/>
      <c r="N256" s="343"/>
      <c r="O256" s="367"/>
      <c r="P256" s="344"/>
      <c r="Q256" s="343"/>
      <c r="R256" s="345"/>
      <c r="S256" s="16" t="s">
        <v>63</v>
      </c>
      <c r="T256" s="8">
        <v>5</v>
      </c>
      <c r="U256" s="343"/>
      <c r="V256" s="343"/>
      <c r="W256" s="343"/>
      <c r="X256" s="343"/>
      <c r="Y256" s="343"/>
      <c r="Z256" s="343"/>
      <c r="AA256" s="343"/>
      <c r="AB256" s="343"/>
      <c r="AC256" s="343"/>
      <c r="AD256" s="343"/>
      <c r="AE256" s="343"/>
      <c r="AF256" s="343"/>
      <c r="AG256" s="343"/>
      <c r="AH256" s="367"/>
      <c r="AI256" s="287"/>
      <c r="AJ256" s="343"/>
      <c r="AK256" s="345"/>
      <c r="AL256" s="16" t="s">
        <v>63</v>
      </c>
    </row>
    <row r="257" spans="1:38" s="22" customFormat="1" ht="12.75" customHeight="1" x14ac:dyDescent="0.2">
      <c r="A257" s="17">
        <v>6</v>
      </c>
      <c r="B257" s="346"/>
      <c r="C257" s="346"/>
      <c r="D257" s="346"/>
      <c r="E257" s="346"/>
      <c r="F257" s="348"/>
      <c r="G257" s="438"/>
      <c r="H257" s="288"/>
      <c r="I257" s="441"/>
      <c r="J257" s="364">
        <f t="shared" si="32"/>
        <v>0</v>
      </c>
      <c r="K257" s="363">
        <f t="shared" si="33"/>
        <v>0</v>
      </c>
      <c r="L257" s="346"/>
      <c r="M257" s="346"/>
      <c r="N257" s="346"/>
      <c r="O257" s="368"/>
      <c r="P257" s="347"/>
      <c r="Q257" s="346"/>
      <c r="R257" s="348"/>
      <c r="S257" s="18" t="s">
        <v>64</v>
      </c>
      <c r="T257" s="17">
        <v>6</v>
      </c>
      <c r="U257" s="346"/>
      <c r="V257" s="346"/>
      <c r="W257" s="346"/>
      <c r="X257" s="346"/>
      <c r="Y257" s="346"/>
      <c r="Z257" s="346"/>
      <c r="AA257" s="346"/>
      <c r="AB257" s="346"/>
      <c r="AC257" s="346"/>
      <c r="AD257" s="346"/>
      <c r="AE257" s="346"/>
      <c r="AF257" s="346"/>
      <c r="AG257" s="346"/>
      <c r="AH257" s="368"/>
      <c r="AI257" s="288"/>
      <c r="AJ257" s="346"/>
      <c r="AK257" s="348"/>
      <c r="AL257" s="18" t="s">
        <v>64</v>
      </c>
    </row>
    <row r="258" spans="1:38" s="22" customFormat="1" ht="12.75" customHeight="1" x14ac:dyDescent="0.2">
      <c r="A258" s="8">
        <v>7</v>
      </c>
      <c r="B258" s="343"/>
      <c r="C258" s="343"/>
      <c r="D258" s="343"/>
      <c r="E258" s="343"/>
      <c r="F258" s="345"/>
      <c r="G258" s="438"/>
      <c r="H258" s="287"/>
      <c r="I258" s="439"/>
      <c r="J258" s="364">
        <f t="shared" si="32"/>
        <v>0</v>
      </c>
      <c r="K258" s="363">
        <f t="shared" si="33"/>
        <v>0</v>
      </c>
      <c r="L258" s="343"/>
      <c r="M258" s="343"/>
      <c r="N258" s="343"/>
      <c r="O258" s="367"/>
      <c r="P258" s="344"/>
      <c r="Q258" s="343"/>
      <c r="R258" s="345"/>
      <c r="S258" s="16" t="s">
        <v>65</v>
      </c>
      <c r="T258" s="8">
        <v>7</v>
      </c>
      <c r="U258" s="343"/>
      <c r="V258" s="343"/>
      <c r="W258" s="343"/>
      <c r="X258" s="343"/>
      <c r="Y258" s="343"/>
      <c r="Z258" s="343"/>
      <c r="AA258" s="343"/>
      <c r="AB258" s="343"/>
      <c r="AC258" s="343"/>
      <c r="AD258" s="343"/>
      <c r="AE258" s="343"/>
      <c r="AF258" s="343"/>
      <c r="AG258" s="343"/>
      <c r="AH258" s="367"/>
      <c r="AI258" s="287"/>
      <c r="AJ258" s="343"/>
      <c r="AK258" s="345"/>
      <c r="AL258" s="16" t="s">
        <v>65</v>
      </c>
    </row>
    <row r="259" spans="1:38" s="22" customFormat="1" ht="12.75" customHeight="1" x14ac:dyDescent="0.2">
      <c r="A259" s="8">
        <v>8</v>
      </c>
      <c r="B259" s="343"/>
      <c r="C259" s="343"/>
      <c r="D259" s="343"/>
      <c r="E259" s="343"/>
      <c r="F259" s="345"/>
      <c r="G259" s="438"/>
      <c r="H259" s="287"/>
      <c r="I259" s="439"/>
      <c r="J259" s="364">
        <f t="shared" si="32"/>
        <v>0</v>
      </c>
      <c r="K259" s="363">
        <f t="shared" si="33"/>
        <v>0</v>
      </c>
      <c r="L259" s="343"/>
      <c r="M259" s="343"/>
      <c r="N259" s="343"/>
      <c r="O259" s="367"/>
      <c r="P259" s="344"/>
      <c r="Q259" s="343"/>
      <c r="R259" s="345"/>
      <c r="S259" s="16" t="s">
        <v>66</v>
      </c>
      <c r="T259" s="8">
        <v>8</v>
      </c>
      <c r="U259" s="343"/>
      <c r="V259" s="343"/>
      <c r="W259" s="343"/>
      <c r="X259" s="343"/>
      <c r="Y259" s="343"/>
      <c r="Z259" s="343"/>
      <c r="AA259" s="343"/>
      <c r="AB259" s="343"/>
      <c r="AC259" s="343"/>
      <c r="AD259" s="343"/>
      <c r="AE259" s="343"/>
      <c r="AF259" s="343"/>
      <c r="AG259" s="343"/>
      <c r="AH259" s="367"/>
      <c r="AI259" s="287"/>
      <c r="AJ259" s="343"/>
      <c r="AK259" s="345"/>
      <c r="AL259" s="16" t="s">
        <v>66</v>
      </c>
    </row>
    <row r="260" spans="1:38" s="22" customFormat="1" ht="12.75" customHeight="1" x14ac:dyDescent="0.2">
      <c r="A260" s="8">
        <v>9</v>
      </c>
      <c r="B260" s="343"/>
      <c r="C260" s="343"/>
      <c r="D260" s="343"/>
      <c r="E260" s="343"/>
      <c r="F260" s="345"/>
      <c r="G260" s="438"/>
      <c r="H260" s="287"/>
      <c r="I260" s="439"/>
      <c r="J260" s="364">
        <f t="shared" si="32"/>
        <v>0</v>
      </c>
      <c r="K260" s="363">
        <f t="shared" si="33"/>
        <v>0</v>
      </c>
      <c r="L260" s="343"/>
      <c r="M260" s="343"/>
      <c r="N260" s="343"/>
      <c r="O260" s="367"/>
      <c r="P260" s="344"/>
      <c r="Q260" s="343"/>
      <c r="R260" s="345"/>
      <c r="S260" s="16" t="s">
        <v>67</v>
      </c>
      <c r="T260" s="8">
        <v>9</v>
      </c>
      <c r="U260" s="343"/>
      <c r="V260" s="343"/>
      <c r="W260" s="343"/>
      <c r="X260" s="343"/>
      <c r="Y260" s="343"/>
      <c r="Z260" s="343"/>
      <c r="AA260" s="343"/>
      <c r="AB260" s="343"/>
      <c r="AC260" s="343"/>
      <c r="AD260" s="343"/>
      <c r="AE260" s="343"/>
      <c r="AF260" s="343"/>
      <c r="AG260" s="343"/>
      <c r="AH260" s="367"/>
      <c r="AI260" s="287"/>
      <c r="AJ260" s="343"/>
      <c r="AK260" s="345"/>
      <c r="AL260" s="16" t="s">
        <v>67</v>
      </c>
    </row>
    <row r="261" spans="1:38" s="22" customFormat="1" ht="12.75" customHeight="1" x14ac:dyDescent="0.2">
      <c r="A261" s="8">
        <v>10</v>
      </c>
      <c r="B261" s="343"/>
      <c r="C261" s="343"/>
      <c r="D261" s="343"/>
      <c r="E261" s="343"/>
      <c r="F261" s="345"/>
      <c r="G261" s="438"/>
      <c r="H261" s="287"/>
      <c r="I261" s="439"/>
      <c r="J261" s="364">
        <f t="shared" si="32"/>
        <v>0</v>
      </c>
      <c r="K261" s="363">
        <f t="shared" si="33"/>
        <v>0</v>
      </c>
      <c r="L261" s="343"/>
      <c r="M261" s="343"/>
      <c r="N261" s="343"/>
      <c r="O261" s="367"/>
      <c r="P261" s="344"/>
      <c r="Q261" s="343"/>
      <c r="R261" s="345"/>
      <c r="S261" s="16" t="s">
        <v>68</v>
      </c>
      <c r="T261" s="8">
        <v>10</v>
      </c>
      <c r="U261" s="343"/>
      <c r="V261" s="343"/>
      <c r="W261" s="343"/>
      <c r="X261" s="343"/>
      <c r="Y261" s="343"/>
      <c r="Z261" s="343"/>
      <c r="AA261" s="343"/>
      <c r="AB261" s="343"/>
      <c r="AC261" s="343"/>
      <c r="AD261" s="343"/>
      <c r="AE261" s="343"/>
      <c r="AF261" s="343"/>
      <c r="AG261" s="343"/>
      <c r="AH261" s="367"/>
      <c r="AI261" s="287"/>
      <c r="AJ261" s="343"/>
      <c r="AK261" s="345"/>
      <c r="AL261" s="16" t="s">
        <v>68</v>
      </c>
    </row>
    <row r="262" spans="1:38" s="22" customFormat="1" ht="12.75" customHeight="1" x14ac:dyDescent="0.2">
      <c r="A262" s="8">
        <v>11</v>
      </c>
      <c r="B262" s="343"/>
      <c r="C262" s="343"/>
      <c r="D262" s="343"/>
      <c r="E262" s="343"/>
      <c r="F262" s="345"/>
      <c r="G262" s="438"/>
      <c r="H262" s="287"/>
      <c r="I262" s="439"/>
      <c r="J262" s="364">
        <f t="shared" si="32"/>
        <v>0</v>
      </c>
      <c r="K262" s="363">
        <f t="shared" si="33"/>
        <v>0</v>
      </c>
      <c r="L262" s="343"/>
      <c r="M262" s="343"/>
      <c r="N262" s="343"/>
      <c r="O262" s="367"/>
      <c r="P262" s="344"/>
      <c r="Q262" s="343"/>
      <c r="R262" s="345"/>
      <c r="S262" s="16" t="s">
        <v>69</v>
      </c>
      <c r="T262" s="8">
        <v>11</v>
      </c>
      <c r="U262" s="343"/>
      <c r="V262" s="343"/>
      <c r="W262" s="343"/>
      <c r="X262" s="343"/>
      <c r="Y262" s="343"/>
      <c r="Z262" s="343"/>
      <c r="AA262" s="343"/>
      <c r="AB262" s="343"/>
      <c r="AC262" s="343"/>
      <c r="AD262" s="343"/>
      <c r="AE262" s="343"/>
      <c r="AF262" s="343"/>
      <c r="AG262" s="343"/>
      <c r="AH262" s="367"/>
      <c r="AI262" s="287"/>
      <c r="AJ262" s="343"/>
      <c r="AK262" s="345"/>
      <c r="AL262" s="16" t="s">
        <v>69</v>
      </c>
    </row>
    <row r="263" spans="1:38" s="22" customFormat="1" ht="12.75" customHeight="1" x14ac:dyDescent="0.2">
      <c r="A263" s="8">
        <v>12</v>
      </c>
      <c r="B263" s="343"/>
      <c r="C263" s="343"/>
      <c r="D263" s="343"/>
      <c r="E263" s="343"/>
      <c r="F263" s="345"/>
      <c r="G263" s="438"/>
      <c r="H263" s="287"/>
      <c r="I263" s="439"/>
      <c r="J263" s="364">
        <f t="shared" si="32"/>
        <v>0</v>
      </c>
      <c r="K263" s="363">
        <f t="shared" si="33"/>
        <v>0</v>
      </c>
      <c r="L263" s="343"/>
      <c r="M263" s="343"/>
      <c r="N263" s="343"/>
      <c r="O263" s="367"/>
      <c r="P263" s="344"/>
      <c r="Q263" s="343"/>
      <c r="R263" s="345"/>
      <c r="S263" s="16" t="s">
        <v>70</v>
      </c>
      <c r="T263" s="8">
        <v>12</v>
      </c>
      <c r="U263" s="343"/>
      <c r="V263" s="343"/>
      <c r="W263" s="343"/>
      <c r="X263" s="343"/>
      <c r="Y263" s="343"/>
      <c r="Z263" s="343"/>
      <c r="AA263" s="343"/>
      <c r="AB263" s="343"/>
      <c r="AC263" s="343"/>
      <c r="AD263" s="343"/>
      <c r="AE263" s="343"/>
      <c r="AF263" s="343"/>
      <c r="AG263" s="343"/>
      <c r="AH263" s="367"/>
      <c r="AI263" s="287"/>
      <c r="AJ263" s="343"/>
      <c r="AK263" s="345"/>
      <c r="AL263" s="16" t="s">
        <v>70</v>
      </c>
    </row>
    <row r="264" spans="1:38" s="22" customFormat="1" ht="12.75" customHeight="1" x14ac:dyDescent="0.2">
      <c r="A264" s="8">
        <v>13</v>
      </c>
      <c r="B264" s="343"/>
      <c r="C264" s="343"/>
      <c r="D264" s="343"/>
      <c r="E264" s="343"/>
      <c r="F264" s="345"/>
      <c r="G264" s="438"/>
      <c r="H264" s="287"/>
      <c r="I264" s="439"/>
      <c r="J264" s="364">
        <f t="shared" si="32"/>
        <v>0</v>
      </c>
      <c r="K264" s="363">
        <f t="shared" si="33"/>
        <v>0</v>
      </c>
      <c r="L264" s="343"/>
      <c r="M264" s="343"/>
      <c r="N264" s="343"/>
      <c r="O264" s="367"/>
      <c r="P264" s="344"/>
      <c r="Q264" s="343"/>
      <c r="R264" s="345"/>
      <c r="S264" s="16" t="s">
        <v>71</v>
      </c>
      <c r="T264" s="8">
        <v>13</v>
      </c>
      <c r="U264" s="343"/>
      <c r="V264" s="343"/>
      <c r="W264" s="343"/>
      <c r="X264" s="343"/>
      <c r="Y264" s="343"/>
      <c r="Z264" s="343"/>
      <c r="AA264" s="343"/>
      <c r="AB264" s="343"/>
      <c r="AC264" s="343"/>
      <c r="AD264" s="343"/>
      <c r="AE264" s="343"/>
      <c r="AF264" s="343"/>
      <c r="AG264" s="343"/>
      <c r="AH264" s="367"/>
      <c r="AI264" s="287"/>
      <c r="AJ264" s="343"/>
      <c r="AK264" s="345"/>
      <c r="AL264" s="16" t="s">
        <v>71</v>
      </c>
    </row>
    <row r="265" spans="1:38" s="22" customFormat="1" ht="12.75" customHeight="1" x14ac:dyDescent="0.2">
      <c r="A265" s="8">
        <v>14</v>
      </c>
      <c r="B265" s="343"/>
      <c r="C265" s="343"/>
      <c r="D265" s="343"/>
      <c r="E265" s="343"/>
      <c r="F265" s="345"/>
      <c r="G265" s="438"/>
      <c r="H265" s="287"/>
      <c r="I265" s="439"/>
      <c r="J265" s="364">
        <f t="shared" si="32"/>
        <v>0</v>
      </c>
      <c r="K265" s="363">
        <f t="shared" si="33"/>
        <v>0</v>
      </c>
      <c r="L265" s="343"/>
      <c r="M265" s="343"/>
      <c r="N265" s="343"/>
      <c r="O265" s="367"/>
      <c r="P265" s="344"/>
      <c r="Q265" s="343"/>
      <c r="R265" s="345"/>
      <c r="S265" s="16" t="s">
        <v>72</v>
      </c>
      <c r="T265" s="8">
        <v>14</v>
      </c>
      <c r="U265" s="343"/>
      <c r="V265" s="343"/>
      <c r="W265" s="343"/>
      <c r="X265" s="343"/>
      <c r="Y265" s="343"/>
      <c r="Z265" s="343"/>
      <c r="AA265" s="343"/>
      <c r="AB265" s="343"/>
      <c r="AC265" s="343"/>
      <c r="AD265" s="343"/>
      <c r="AE265" s="343"/>
      <c r="AF265" s="343"/>
      <c r="AG265" s="343"/>
      <c r="AH265" s="367"/>
      <c r="AI265" s="287"/>
      <c r="AJ265" s="343"/>
      <c r="AK265" s="345"/>
      <c r="AL265" s="16" t="s">
        <v>72</v>
      </c>
    </row>
    <row r="266" spans="1:38" s="22" customFormat="1" ht="12.75" customHeight="1" x14ac:dyDescent="0.2">
      <c r="A266" s="8">
        <v>15</v>
      </c>
      <c r="B266" s="343"/>
      <c r="C266" s="343"/>
      <c r="D266" s="343"/>
      <c r="E266" s="343"/>
      <c r="F266" s="345"/>
      <c r="G266" s="438"/>
      <c r="H266" s="287"/>
      <c r="I266" s="439"/>
      <c r="J266" s="364">
        <f t="shared" si="32"/>
        <v>0</v>
      </c>
      <c r="K266" s="363">
        <f t="shared" si="33"/>
        <v>0</v>
      </c>
      <c r="L266" s="343"/>
      <c r="M266" s="343"/>
      <c r="N266" s="343"/>
      <c r="O266" s="367"/>
      <c r="P266" s="344"/>
      <c r="Q266" s="343"/>
      <c r="R266" s="345"/>
      <c r="S266" s="16" t="s">
        <v>73</v>
      </c>
      <c r="T266" s="8">
        <v>15</v>
      </c>
      <c r="U266" s="343"/>
      <c r="V266" s="343"/>
      <c r="W266" s="343"/>
      <c r="X266" s="343"/>
      <c r="Y266" s="343"/>
      <c r="Z266" s="343"/>
      <c r="AA266" s="343"/>
      <c r="AB266" s="343"/>
      <c r="AC266" s="343"/>
      <c r="AD266" s="343"/>
      <c r="AE266" s="343"/>
      <c r="AF266" s="343"/>
      <c r="AG266" s="343"/>
      <c r="AH266" s="367"/>
      <c r="AI266" s="287"/>
      <c r="AJ266" s="343"/>
      <c r="AK266" s="345"/>
      <c r="AL266" s="16" t="s">
        <v>73</v>
      </c>
    </row>
    <row r="267" spans="1:38" s="22" customFormat="1" ht="12.75" customHeight="1" x14ac:dyDescent="0.2">
      <c r="A267" s="8">
        <v>16</v>
      </c>
      <c r="B267" s="343"/>
      <c r="C267" s="343"/>
      <c r="D267" s="343"/>
      <c r="E267" s="343"/>
      <c r="F267" s="345"/>
      <c r="G267" s="438"/>
      <c r="H267" s="287"/>
      <c r="I267" s="439"/>
      <c r="J267" s="364">
        <f t="shared" si="32"/>
        <v>0</v>
      </c>
      <c r="K267" s="363">
        <f t="shared" si="33"/>
        <v>0</v>
      </c>
      <c r="L267" s="343"/>
      <c r="M267" s="343"/>
      <c r="N267" s="343"/>
      <c r="O267" s="367"/>
      <c r="P267" s="344"/>
      <c r="Q267" s="343"/>
      <c r="R267" s="345"/>
      <c r="S267" s="16" t="s">
        <v>74</v>
      </c>
      <c r="T267" s="8">
        <v>16</v>
      </c>
      <c r="U267" s="343"/>
      <c r="V267" s="343"/>
      <c r="W267" s="343"/>
      <c r="X267" s="343"/>
      <c r="Y267" s="343"/>
      <c r="Z267" s="343"/>
      <c r="AA267" s="343"/>
      <c r="AB267" s="343"/>
      <c r="AC267" s="343"/>
      <c r="AD267" s="343"/>
      <c r="AE267" s="343"/>
      <c r="AF267" s="343"/>
      <c r="AG267" s="343"/>
      <c r="AH267" s="367"/>
      <c r="AI267" s="287"/>
      <c r="AJ267" s="343"/>
      <c r="AK267" s="345"/>
      <c r="AL267" s="16" t="s">
        <v>74</v>
      </c>
    </row>
    <row r="268" spans="1:38" s="22" customFormat="1" ht="12.75" customHeight="1" x14ac:dyDescent="0.2">
      <c r="A268" s="8">
        <v>17</v>
      </c>
      <c r="B268" s="343"/>
      <c r="C268" s="343"/>
      <c r="D268" s="343"/>
      <c r="E268" s="343"/>
      <c r="F268" s="345"/>
      <c r="G268" s="438"/>
      <c r="H268" s="287"/>
      <c r="I268" s="439"/>
      <c r="J268" s="364">
        <f t="shared" si="32"/>
        <v>0</v>
      </c>
      <c r="K268" s="363">
        <f t="shared" si="33"/>
        <v>0</v>
      </c>
      <c r="L268" s="343"/>
      <c r="M268" s="343"/>
      <c r="N268" s="343"/>
      <c r="O268" s="367"/>
      <c r="P268" s="344"/>
      <c r="Q268" s="343"/>
      <c r="R268" s="345"/>
      <c r="S268" s="16" t="s">
        <v>75</v>
      </c>
      <c r="T268" s="8">
        <v>17</v>
      </c>
      <c r="U268" s="343"/>
      <c r="V268" s="343"/>
      <c r="W268" s="343"/>
      <c r="X268" s="343"/>
      <c r="Y268" s="343"/>
      <c r="Z268" s="343"/>
      <c r="AA268" s="343"/>
      <c r="AB268" s="343"/>
      <c r="AC268" s="343"/>
      <c r="AD268" s="343"/>
      <c r="AE268" s="343"/>
      <c r="AF268" s="343"/>
      <c r="AG268" s="343"/>
      <c r="AH268" s="367"/>
      <c r="AI268" s="287"/>
      <c r="AJ268" s="343"/>
      <c r="AK268" s="345"/>
      <c r="AL268" s="16" t="s">
        <v>75</v>
      </c>
    </row>
    <row r="269" spans="1:38" s="22" customFormat="1" ht="12.75" customHeight="1" x14ac:dyDescent="0.2">
      <c r="A269" s="8">
        <v>18</v>
      </c>
      <c r="B269" s="343"/>
      <c r="C269" s="343"/>
      <c r="D269" s="343"/>
      <c r="E269" s="343"/>
      <c r="F269" s="345"/>
      <c r="G269" s="438"/>
      <c r="H269" s="287"/>
      <c r="I269" s="439"/>
      <c r="J269" s="364">
        <f t="shared" si="32"/>
        <v>0</v>
      </c>
      <c r="K269" s="363">
        <f t="shared" si="33"/>
        <v>0</v>
      </c>
      <c r="L269" s="343"/>
      <c r="M269" s="343"/>
      <c r="N269" s="343"/>
      <c r="O269" s="367"/>
      <c r="P269" s="344"/>
      <c r="Q269" s="343"/>
      <c r="R269" s="345"/>
      <c r="S269" s="16" t="s">
        <v>76</v>
      </c>
      <c r="T269" s="8">
        <v>18</v>
      </c>
      <c r="U269" s="343"/>
      <c r="V269" s="343"/>
      <c r="W269" s="343"/>
      <c r="X269" s="343"/>
      <c r="Y269" s="343"/>
      <c r="Z269" s="343"/>
      <c r="AA269" s="343"/>
      <c r="AB269" s="343"/>
      <c r="AC269" s="343"/>
      <c r="AD269" s="343"/>
      <c r="AE269" s="343"/>
      <c r="AF269" s="343"/>
      <c r="AG269" s="343"/>
      <c r="AH269" s="367"/>
      <c r="AI269" s="287"/>
      <c r="AJ269" s="343"/>
      <c r="AK269" s="345"/>
      <c r="AL269" s="16" t="s">
        <v>76</v>
      </c>
    </row>
    <row r="270" spans="1:38" s="22" customFormat="1" ht="12.75" customHeight="1" x14ac:dyDescent="0.2">
      <c r="A270" s="8">
        <v>19</v>
      </c>
      <c r="B270" s="343"/>
      <c r="C270" s="343"/>
      <c r="D270" s="343"/>
      <c r="E270" s="343"/>
      <c r="F270" s="345"/>
      <c r="G270" s="438"/>
      <c r="H270" s="287"/>
      <c r="I270" s="439"/>
      <c r="J270" s="364">
        <f t="shared" si="32"/>
        <v>0</v>
      </c>
      <c r="K270" s="363">
        <f t="shared" si="33"/>
        <v>0</v>
      </c>
      <c r="L270" s="343"/>
      <c r="M270" s="343"/>
      <c r="N270" s="343"/>
      <c r="O270" s="367"/>
      <c r="P270" s="344"/>
      <c r="Q270" s="343"/>
      <c r="R270" s="345"/>
      <c r="S270" s="16" t="s">
        <v>77</v>
      </c>
      <c r="T270" s="8">
        <v>19</v>
      </c>
      <c r="U270" s="343"/>
      <c r="V270" s="343"/>
      <c r="W270" s="343"/>
      <c r="X270" s="343"/>
      <c r="Y270" s="343"/>
      <c r="Z270" s="343"/>
      <c r="AA270" s="343"/>
      <c r="AB270" s="343"/>
      <c r="AC270" s="343"/>
      <c r="AD270" s="343"/>
      <c r="AE270" s="343"/>
      <c r="AF270" s="343"/>
      <c r="AG270" s="343"/>
      <c r="AH270" s="367"/>
      <c r="AI270" s="287"/>
      <c r="AJ270" s="343"/>
      <c r="AK270" s="345"/>
      <c r="AL270" s="16" t="s">
        <v>77</v>
      </c>
    </row>
    <row r="271" spans="1:38" s="22" customFormat="1" ht="12.75" customHeight="1" x14ac:dyDescent="0.2">
      <c r="A271" s="8">
        <v>20</v>
      </c>
      <c r="B271" s="343"/>
      <c r="C271" s="343"/>
      <c r="D271" s="343"/>
      <c r="E271" s="343"/>
      <c r="F271" s="345"/>
      <c r="G271" s="438"/>
      <c r="H271" s="287"/>
      <c r="I271" s="439"/>
      <c r="J271" s="364">
        <f t="shared" si="32"/>
        <v>0</v>
      </c>
      <c r="K271" s="363">
        <f t="shared" si="33"/>
        <v>0</v>
      </c>
      <c r="L271" s="343"/>
      <c r="M271" s="343"/>
      <c r="N271" s="343"/>
      <c r="O271" s="367"/>
      <c r="P271" s="344"/>
      <c r="Q271" s="343"/>
      <c r="R271" s="345"/>
      <c r="S271" s="16" t="s">
        <v>78</v>
      </c>
      <c r="T271" s="8">
        <v>20</v>
      </c>
      <c r="U271" s="343"/>
      <c r="V271" s="343"/>
      <c r="W271" s="343"/>
      <c r="X271" s="343"/>
      <c r="Y271" s="343"/>
      <c r="Z271" s="343"/>
      <c r="AA271" s="343"/>
      <c r="AB271" s="343"/>
      <c r="AC271" s="343"/>
      <c r="AD271" s="343"/>
      <c r="AE271" s="343"/>
      <c r="AF271" s="343"/>
      <c r="AG271" s="343"/>
      <c r="AH271" s="367"/>
      <c r="AI271" s="287"/>
      <c r="AJ271" s="343"/>
      <c r="AK271" s="345"/>
      <c r="AL271" s="16" t="s">
        <v>78</v>
      </c>
    </row>
    <row r="272" spans="1:38" s="22" customFormat="1" ht="12.75" customHeight="1" x14ac:dyDescent="0.2">
      <c r="A272" s="8">
        <v>21</v>
      </c>
      <c r="B272" s="343"/>
      <c r="C272" s="343"/>
      <c r="D272" s="343"/>
      <c r="E272" s="343"/>
      <c r="F272" s="345"/>
      <c r="G272" s="438"/>
      <c r="H272" s="287"/>
      <c r="I272" s="439"/>
      <c r="J272" s="364">
        <f t="shared" si="32"/>
        <v>0</v>
      </c>
      <c r="K272" s="363">
        <f t="shared" si="33"/>
        <v>0</v>
      </c>
      <c r="L272" s="343"/>
      <c r="M272" s="343"/>
      <c r="N272" s="343"/>
      <c r="O272" s="367"/>
      <c r="P272" s="344"/>
      <c r="Q272" s="343"/>
      <c r="R272" s="345"/>
      <c r="S272" s="16" t="s">
        <v>79</v>
      </c>
      <c r="T272" s="8">
        <v>21</v>
      </c>
      <c r="U272" s="343"/>
      <c r="V272" s="343"/>
      <c r="W272" s="343"/>
      <c r="X272" s="343"/>
      <c r="Y272" s="343"/>
      <c r="Z272" s="343"/>
      <c r="AA272" s="343"/>
      <c r="AB272" s="343"/>
      <c r="AC272" s="343"/>
      <c r="AD272" s="343"/>
      <c r="AE272" s="343"/>
      <c r="AF272" s="343"/>
      <c r="AG272" s="343"/>
      <c r="AH272" s="367"/>
      <c r="AI272" s="287"/>
      <c r="AJ272" s="343"/>
      <c r="AK272" s="345"/>
      <c r="AL272" s="16" t="s">
        <v>79</v>
      </c>
    </row>
    <row r="273" spans="1:38" s="22" customFormat="1" ht="12.75" customHeight="1" x14ac:dyDescent="0.2">
      <c r="A273" s="8">
        <v>22</v>
      </c>
      <c r="B273" s="343"/>
      <c r="C273" s="343"/>
      <c r="D273" s="343"/>
      <c r="E273" s="343"/>
      <c r="F273" s="345"/>
      <c r="G273" s="438"/>
      <c r="H273" s="287"/>
      <c r="I273" s="439"/>
      <c r="J273" s="364">
        <f t="shared" si="32"/>
        <v>0</v>
      </c>
      <c r="K273" s="363">
        <f t="shared" si="33"/>
        <v>0</v>
      </c>
      <c r="L273" s="343"/>
      <c r="M273" s="343"/>
      <c r="N273" s="343"/>
      <c r="O273" s="367"/>
      <c r="P273" s="344"/>
      <c r="Q273" s="343"/>
      <c r="R273" s="345"/>
      <c r="S273" s="16" t="s">
        <v>80</v>
      </c>
      <c r="T273" s="8">
        <v>22</v>
      </c>
      <c r="U273" s="343"/>
      <c r="V273" s="343"/>
      <c r="W273" s="343"/>
      <c r="X273" s="343"/>
      <c r="Y273" s="343"/>
      <c r="Z273" s="343"/>
      <c r="AA273" s="343"/>
      <c r="AB273" s="343"/>
      <c r="AC273" s="343"/>
      <c r="AD273" s="343"/>
      <c r="AE273" s="343"/>
      <c r="AF273" s="343"/>
      <c r="AG273" s="343"/>
      <c r="AH273" s="367"/>
      <c r="AI273" s="287"/>
      <c r="AJ273" s="343"/>
      <c r="AK273" s="345"/>
      <c r="AL273" s="16" t="s">
        <v>80</v>
      </c>
    </row>
    <row r="274" spans="1:38" s="22" customFormat="1" ht="12.75" customHeight="1" x14ac:dyDescent="0.2">
      <c r="A274" s="8">
        <v>23</v>
      </c>
      <c r="B274" s="343"/>
      <c r="C274" s="343"/>
      <c r="D274" s="343"/>
      <c r="E274" s="343"/>
      <c r="F274" s="345"/>
      <c r="G274" s="438"/>
      <c r="H274" s="287"/>
      <c r="I274" s="439"/>
      <c r="J274" s="364">
        <f t="shared" si="32"/>
        <v>0</v>
      </c>
      <c r="K274" s="363">
        <f t="shared" si="33"/>
        <v>0</v>
      </c>
      <c r="L274" s="343"/>
      <c r="M274" s="343"/>
      <c r="N274" s="343"/>
      <c r="O274" s="367"/>
      <c r="P274" s="344"/>
      <c r="Q274" s="343"/>
      <c r="R274" s="345"/>
      <c r="S274" s="16" t="s">
        <v>81</v>
      </c>
      <c r="T274" s="8">
        <v>23</v>
      </c>
      <c r="U274" s="343"/>
      <c r="V274" s="343"/>
      <c r="W274" s="343"/>
      <c r="X274" s="343"/>
      <c r="Y274" s="343"/>
      <c r="Z274" s="343"/>
      <c r="AA274" s="343"/>
      <c r="AB274" s="343"/>
      <c r="AC274" s="343"/>
      <c r="AD274" s="343"/>
      <c r="AE274" s="343"/>
      <c r="AF274" s="343"/>
      <c r="AG274" s="343"/>
      <c r="AH274" s="367"/>
      <c r="AI274" s="287"/>
      <c r="AJ274" s="343"/>
      <c r="AK274" s="345"/>
      <c r="AL274" s="16" t="s">
        <v>81</v>
      </c>
    </row>
    <row r="275" spans="1:38" s="22" customFormat="1" ht="12.75" customHeight="1" x14ac:dyDescent="0.2">
      <c r="A275" s="8">
        <v>24</v>
      </c>
      <c r="B275" s="343"/>
      <c r="C275" s="343"/>
      <c r="D275" s="343"/>
      <c r="E275" s="343"/>
      <c r="F275" s="345"/>
      <c r="G275" s="438"/>
      <c r="H275" s="287"/>
      <c r="I275" s="439"/>
      <c r="J275" s="364">
        <f t="shared" si="32"/>
        <v>0</v>
      </c>
      <c r="K275" s="363">
        <f t="shared" si="33"/>
        <v>0</v>
      </c>
      <c r="L275" s="343"/>
      <c r="M275" s="343"/>
      <c r="N275" s="343"/>
      <c r="O275" s="367"/>
      <c r="P275" s="344"/>
      <c r="Q275" s="343"/>
      <c r="R275" s="345"/>
      <c r="S275" s="16" t="s">
        <v>82</v>
      </c>
      <c r="T275" s="8">
        <v>24</v>
      </c>
      <c r="U275" s="343"/>
      <c r="V275" s="343"/>
      <c r="W275" s="343"/>
      <c r="X275" s="343"/>
      <c r="Y275" s="343"/>
      <c r="Z275" s="343"/>
      <c r="AA275" s="343"/>
      <c r="AB275" s="343"/>
      <c r="AC275" s="343"/>
      <c r="AD275" s="343"/>
      <c r="AE275" s="343"/>
      <c r="AF275" s="343"/>
      <c r="AG275" s="343"/>
      <c r="AH275" s="367"/>
      <c r="AI275" s="287"/>
      <c r="AJ275" s="343"/>
      <c r="AK275" s="345"/>
      <c r="AL275" s="16" t="s">
        <v>82</v>
      </c>
    </row>
    <row r="276" spans="1:38" s="22" customFormat="1" ht="12.75" customHeight="1" x14ac:dyDescent="0.2">
      <c r="A276" s="8">
        <v>25</v>
      </c>
      <c r="B276" s="343"/>
      <c r="C276" s="343"/>
      <c r="D276" s="343"/>
      <c r="E276" s="343"/>
      <c r="F276" s="345"/>
      <c r="G276" s="438"/>
      <c r="H276" s="287"/>
      <c r="I276" s="439"/>
      <c r="J276" s="364">
        <f t="shared" si="32"/>
        <v>0</v>
      </c>
      <c r="K276" s="363">
        <f t="shared" si="33"/>
        <v>0</v>
      </c>
      <c r="L276" s="343"/>
      <c r="M276" s="343"/>
      <c r="N276" s="343"/>
      <c r="O276" s="367"/>
      <c r="P276" s="344"/>
      <c r="Q276" s="343"/>
      <c r="R276" s="345"/>
      <c r="S276" s="16" t="s">
        <v>83</v>
      </c>
      <c r="T276" s="8">
        <v>25</v>
      </c>
      <c r="U276" s="343"/>
      <c r="V276" s="343"/>
      <c r="W276" s="343"/>
      <c r="X276" s="343"/>
      <c r="Y276" s="343"/>
      <c r="Z276" s="343"/>
      <c r="AA276" s="343"/>
      <c r="AB276" s="343"/>
      <c r="AC276" s="343"/>
      <c r="AD276" s="343"/>
      <c r="AE276" s="343"/>
      <c r="AF276" s="343"/>
      <c r="AG276" s="343"/>
      <c r="AH276" s="367"/>
      <c r="AI276" s="287"/>
      <c r="AJ276" s="343"/>
      <c r="AK276" s="345"/>
      <c r="AL276" s="16" t="s">
        <v>83</v>
      </c>
    </row>
    <row r="277" spans="1:38" s="22" customFormat="1" ht="12.75" customHeight="1" x14ac:dyDescent="0.2">
      <c r="A277" s="8">
        <v>26</v>
      </c>
      <c r="B277" s="343"/>
      <c r="C277" s="343"/>
      <c r="D277" s="343"/>
      <c r="E277" s="343"/>
      <c r="F277" s="345"/>
      <c r="G277" s="438"/>
      <c r="H277" s="287"/>
      <c r="I277" s="439"/>
      <c r="J277" s="364">
        <f t="shared" si="32"/>
        <v>0</v>
      </c>
      <c r="K277" s="363">
        <f t="shared" si="33"/>
        <v>0</v>
      </c>
      <c r="L277" s="343"/>
      <c r="M277" s="343"/>
      <c r="N277" s="343"/>
      <c r="O277" s="367"/>
      <c r="P277" s="344"/>
      <c r="Q277" s="343"/>
      <c r="R277" s="345"/>
      <c r="S277" s="16" t="s">
        <v>84</v>
      </c>
      <c r="T277" s="8">
        <v>26</v>
      </c>
      <c r="U277" s="343"/>
      <c r="V277" s="343"/>
      <c r="W277" s="343"/>
      <c r="X277" s="343"/>
      <c r="Y277" s="343"/>
      <c r="Z277" s="343"/>
      <c r="AA277" s="343"/>
      <c r="AB277" s="343"/>
      <c r="AC277" s="343"/>
      <c r="AD277" s="343"/>
      <c r="AE277" s="343"/>
      <c r="AF277" s="343"/>
      <c r="AG277" s="343"/>
      <c r="AH277" s="367"/>
      <c r="AI277" s="287"/>
      <c r="AJ277" s="343"/>
      <c r="AK277" s="345"/>
      <c r="AL277" s="16" t="s">
        <v>84</v>
      </c>
    </row>
    <row r="278" spans="1:38" s="22" customFormat="1" ht="12.75" customHeight="1" x14ac:dyDescent="0.2">
      <c r="A278" s="8">
        <v>27</v>
      </c>
      <c r="B278" s="343"/>
      <c r="C278" s="343"/>
      <c r="D278" s="343"/>
      <c r="E278" s="343"/>
      <c r="F278" s="345"/>
      <c r="G278" s="438"/>
      <c r="H278" s="287"/>
      <c r="I278" s="439"/>
      <c r="J278" s="364">
        <f t="shared" si="32"/>
        <v>0</v>
      </c>
      <c r="K278" s="363">
        <f t="shared" si="33"/>
        <v>0</v>
      </c>
      <c r="L278" s="343"/>
      <c r="M278" s="343"/>
      <c r="N278" s="343"/>
      <c r="O278" s="367"/>
      <c r="P278" s="344"/>
      <c r="Q278" s="343"/>
      <c r="R278" s="345"/>
      <c r="S278" s="16" t="s">
        <v>85</v>
      </c>
      <c r="T278" s="8">
        <v>27</v>
      </c>
      <c r="U278" s="343"/>
      <c r="V278" s="343"/>
      <c r="W278" s="343"/>
      <c r="X278" s="343"/>
      <c r="Y278" s="343"/>
      <c r="Z278" s="343"/>
      <c r="AA278" s="343"/>
      <c r="AB278" s="343"/>
      <c r="AC278" s="343"/>
      <c r="AD278" s="343"/>
      <c r="AE278" s="343"/>
      <c r="AF278" s="343"/>
      <c r="AG278" s="343"/>
      <c r="AH278" s="367"/>
      <c r="AI278" s="287"/>
      <c r="AJ278" s="343"/>
      <c r="AK278" s="345"/>
      <c r="AL278" s="16" t="s">
        <v>85</v>
      </c>
    </row>
    <row r="279" spans="1:38" s="22" customFormat="1" ht="12.75" customHeight="1" x14ac:dyDescent="0.2">
      <c r="A279" s="8">
        <v>28</v>
      </c>
      <c r="B279" s="343"/>
      <c r="C279" s="343"/>
      <c r="D279" s="343"/>
      <c r="E279" s="343"/>
      <c r="F279" s="345"/>
      <c r="G279" s="438"/>
      <c r="H279" s="287"/>
      <c r="I279" s="439"/>
      <c r="J279" s="364">
        <f t="shared" si="32"/>
        <v>0</v>
      </c>
      <c r="K279" s="363">
        <f t="shared" si="33"/>
        <v>0</v>
      </c>
      <c r="L279" s="343"/>
      <c r="M279" s="343"/>
      <c r="N279" s="343"/>
      <c r="O279" s="367"/>
      <c r="P279" s="344"/>
      <c r="Q279" s="343"/>
      <c r="R279" s="345"/>
      <c r="S279" s="16" t="s">
        <v>86</v>
      </c>
      <c r="T279" s="8">
        <v>28</v>
      </c>
      <c r="U279" s="343"/>
      <c r="V279" s="343"/>
      <c r="W279" s="343"/>
      <c r="X279" s="343"/>
      <c r="Y279" s="343"/>
      <c r="Z279" s="343"/>
      <c r="AA279" s="343"/>
      <c r="AB279" s="343"/>
      <c r="AC279" s="343"/>
      <c r="AD279" s="343"/>
      <c r="AE279" s="343"/>
      <c r="AF279" s="343"/>
      <c r="AG279" s="343"/>
      <c r="AH279" s="367"/>
      <c r="AI279" s="287"/>
      <c r="AJ279" s="343"/>
      <c r="AK279" s="345"/>
      <c r="AL279" s="16" t="s">
        <v>86</v>
      </c>
    </row>
    <row r="280" spans="1:38" s="22" customFormat="1" ht="12.75" customHeight="1" x14ac:dyDescent="0.2">
      <c r="A280" s="8">
        <v>29</v>
      </c>
      <c r="B280" s="343"/>
      <c r="C280" s="343"/>
      <c r="D280" s="343"/>
      <c r="E280" s="343"/>
      <c r="F280" s="345"/>
      <c r="G280" s="438"/>
      <c r="H280" s="287"/>
      <c r="I280" s="439"/>
      <c r="J280" s="364">
        <f t="shared" si="32"/>
        <v>0</v>
      </c>
      <c r="K280" s="363">
        <f t="shared" si="33"/>
        <v>0</v>
      </c>
      <c r="L280" s="343"/>
      <c r="M280" s="343"/>
      <c r="N280" s="343"/>
      <c r="O280" s="367"/>
      <c r="P280" s="344"/>
      <c r="Q280" s="343"/>
      <c r="R280" s="345"/>
      <c r="S280" s="16" t="s">
        <v>87</v>
      </c>
      <c r="T280" s="8">
        <v>29</v>
      </c>
      <c r="U280" s="343"/>
      <c r="V280" s="343"/>
      <c r="W280" s="343"/>
      <c r="X280" s="347"/>
      <c r="Y280" s="343"/>
      <c r="Z280" s="343"/>
      <c r="AA280" s="343"/>
      <c r="AB280" s="343"/>
      <c r="AC280" s="343"/>
      <c r="AD280" s="343"/>
      <c r="AE280" s="343"/>
      <c r="AF280" s="343"/>
      <c r="AG280" s="343"/>
      <c r="AH280" s="367"/>
      <c r="AI280" s="287"/>
      <c r="AJ280" s="343"/>
      <c r="AK280" s="345"/>
      <c r="AL280" s="16" t="s">
        <v>87</v>
      </c>
    </row>
    <row r="281" spans="1:38" s="22" customFormat="1" ht="12.75" customHeight="1" x14ac:dyDescent="0.2">
      <c r="A281" s="8">
        <v>30</v>
      </c>
      <c r="B281" s="343"/>
      <c r="C281" s="343"/>
      <c r="D281" s="343"/>
      <c r="E281" s="343"/>
      <c r="F281" s="345"/>
      <c r="G281" s="442"/>
      <c r="H281" s="287"/>
      <c r="I281" s="439"/>
      <c r="J281" s="364">
        <f t="shared" si="32"/>
        <v>0</v>
      </c>
      <c r="K281" s="363">
        <f t="shared" si="33"/>
        <v>0</v>
      </c>
      <c r="L281" s="343"/>
      <c r="M281" s="343"/>
      <c r="N281" s="343"/>
      <c r="O281" s="367"/>
      <c r="P281" s="344"/>
      <c r="Q281" s="343"/>
      <c r="R281" s="345"/>
      <c r="S281" s="16" t="s">
        <v>88</v>
      </c>
      <c r="T281" s="8">
        <v>30</v>
      </c>
      <c r="U281" s="343"/>
      <c r="V281" s="343"/>
      <c r="W281" s="343"/>
      <c r="X281" s="343"/>
      <c r="Y281" s="343"/>
      <c r="Z281" s="343"/>
      <c r="AA281" s="343"/>
      <c r="AB281" s="343"/>
      <c r="AC281" s="343"/>
      <c r="AD281" s="343"/>
      <c r="AE281" s="343"/>
      <c r="AF281" s="343"/>
      <c r="AG281" s="343"/>
      <c r="AH281" s="367"/>
      <c r="AI281" s="287"/>
      <c r="AJ281" s="343"/>
      <c r="AK281" s="345"/>
      <c r="AL281" s="16" t="s">
        <v>88</v>
      </c>
    </row>
    <row r="282" spans="1:38" s="22" customFormat="1" ht="12.75" customHeight="1" x14ac:dyDescent="0.2">
      <c r="A282" s="19">
        <v>31</v>
      </c>
      <c r="B282" s="349"/>
      <c r="C282" s="349"/>
      <c r="D282" s="349"/>
      <c r="E282" s="349"/>
      <c r="F282" s="351"/>
      <c r="G282" s="443"/>
      <c r="H282" s="289"/>
      <c r="I282" s="444"/>
      <c r="J282" s="445">
        <f t="shared" si="32"/>
        <v>0</v>
      </c>
      <c r="K282" s="365">
        <f t="shared" si="33"/>
        <v>0</v>
      </c>
      <c r="L282" s="349"/>
      <c r="M282" s="349"/>
      <c r="N282" s="349"/>
      <c r="O282" s="369"/>
      <c r="P282" s="350"/>
      <c r="Q282" s="349"/>
      <c r="R282" s="351"/>
      <c r="S282" s="20" t="s">
        <v>89</v>
      </c>
      <c r="T282" s="19">
        <v>31</v>
      </c>
      <c r="U282" s="349"/>
      <c r="V282" s="349"/>
      <c r="W282" s="349"/>
      <c r="X282" s="349"/>
      <c r="Y282" s="349"/>
      <c r="Z282" s="349"/>
      <c r="AA282" s="349"/>
      <c r="AB282" s="349"/>
      <c r="AC282" s="349"/>
      <c r="AD282" s="349"/>
      <c r="AE282" s="349"/>
      <c r="AF282" s="349"/>
      <c r="AG282" s="349"/>
      <c r="AH282" s="369"/>
      <c r="AI282" s="289"/>
      <c r="AJ282" s="349"/>
      <c r="AK282" s="351"/>
      <c r="AL282" s="20" t="s">
        <v>89</v>
      </c>
    </row>
    <row r="283" spans="1:38" s="297" customFormat="1" ht="12.75" customHeight="1" thickBot="1" x14ac:dyDescent="0.25">
      <c r="A283" s="298"/>
      <c r="B283" s="360">
        <f>SUM(B251:B282)</f>
        <v>0</v>
      </c>
      <c r="C283" s="360">
        <f>SUM(C251:C282)</f>
        <v>0</v>
      </c>
      <c r="D283" s="360">
        <f>SUM(D251:D282)</f>
        <v>0</v>
      </c>
      <c r="E283" s="361">
        <f>SUM(E251:E282)</f>
        <v>0</v>
      </c>
      <c r="F283" s="362">
        <f>SUM(F251:F282)</f>
        <v>0</v>
      </c>
      <c r="G283" s="299"/>
      <c r="H283" s="299" t="s">
        <v>90</v>
      </c>
      <c r="I283" s="314">
        <f>COUNTA(I252:I282)</f>
        <v>0</v>
      </c>
      <c r="J283" s="360">
        <f t="shared" ref="J283:R283" si="34">SUM(J251:J282)</f>
        <v>0</v>
      </c>
      <c r="K283" s="360">
        <f t="shared" si="34"/>
        <v>0</v>
      </c>
      <c r="L283" s="360">
        <f t="shared" si="34"/>
        <v>0</v>
      </c>
      <c r="M283" s="360">
        <f t="shared" si="34"/>
        <v>0</v>
      </c>
      <c r="N283" s="360">
        <f t="shared" si="34"/>
        <v>0</v>
      </c>
      <c r="O283" s="361">
        <f t="shared" si="34"/>
        <v>0</v>
      </c>
      <c r="P283" s="361">
        <f t="shared" si="34"/>
        <v>0</v>
      </c>
      <c r="Q283" s="360">
        <f t="shared" si="34"/>
        <v>0</v>
      </c>
      <c r="R283" s="366">
        <f t="shared" si="34"/>
        <v>0</v>
      </c>
      <c r="S283" s="300"/>
      <c r="T283" s="298"/>
      <c r="U283" s="360">
        <f t="shared" ref="U283:AH283" si="35">SUM(U251:U282)</f>
        <v>0</v>
      </c>
      <c r="V283" s="360">
        <f t="shared" si="35"/>
        <v>0</v>
      </c>
      <c r="W283" s="360">
        <f t="shared" si="35"/>
        <v>0</v>
      </c>
      <c r="X283" s="360">
        <f t="shared" si="35"/>
        <v>0</v>
      </c>
      <c r="Y283" s="360">
        <f t="shared" si="35"/>
        <v>0</v>
      </c>
      <c r="Z283" s="360">
        <f t="shared" si="35"/>
        <v>0</v>
      </c>
      <c r="AA283" s="360">
        <f t="shared" si="35"/>
        <v>0</v>
      </c>
      <c r="AB283" s="360">
        <f t="shared" si="35"/>
        <v>0</v>
      </c>
      <c r="AC283" s="360">
        <f t="shared" si="35"/>
        <v>0</v>
      </c>
      <c r="AD283" s="360">
        <f t="shared" si="35"/>
        <v>0</v>
      </c>
      <c r="AE283" s="360">
        <f t="shared" si="35"/>
        <v>0</v>
      </c>
      <c r="AF283" s="360">
        <f t="shared" si="35"/>
        <v>0</v>
      </c>
      <c r="AG283" s="360">
        <f t="shared" si="35"/>
        <v>0</v>
      </c>
      <c r="AH283" s="362">
        <f t="shared" si="35"/>
        <v>0</v>
      </c>
      <c r="AI283" s="301"/>
      <c r="AJ283" s="360">
        <f>SUM(AJ251:AJ282)</f>
        <v>0</v>
      </c>
      <c r="AK283" s="366">
        <f>SUM(AK251:AK282)</f>
        <v>0</v>
      </c>
      <c r="AL283" s="300"/>
    </row>
    <row r="284" spans="1:38" ht="12.75" customHeight="1" thickTop="1" x14ac:dyDescent="0.2">
      <c r="A284" s="40"/>
      <c r="B284" s="40"/>
      <c r="C284" s="40"/>
      <c r="D284" s="40"/>
      <c r="E284" s="40"/>
      <c r="F284" s="40"/>
      <c r="G284" s="41"/>
      <c r="H284" s="40"/>
      <c r="I284" s="42"/>
      <c r="J284" s="40"/>
      <c r="K284" s="40"/>
      <c r="L284" s="66"/>
      <c r="M284" s="66"/>
      <c r="N284" s="66"/>
      <c r="O284" s="66"/>
      <c r="P284" s="66"/>
      <c r="Q284" s="66"/>
      <c r="R284" s="66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/>
    </row>
    <row r="285" spans="1:38" s="22" customFormat="1" ht="12.75" customHeight="1" x14ac:dyDescent="0.2">
      <c r="G285" s="23"/>
      <c r="H285" s="22" t="s">
        <v>123</v>
      </c>
      <c r="J285" s="342">
        <f>SUM(J283-K283)</f>
        <v>0</v>
      </c>
      <c r="L285" s="62"/>
      <c r="M285" s="62"/>
      <c r="N285" s="62"/>
      <c r="O285" s="62"/>
      <c r="P285" s="62"/>
      <c r="Q285" s="62"/>
      <c r="R285" s="62"/>
    </row>
    <row r="286" spans="1:38" ht="12.75" customHeight="1" thickBot="1" x14ac:dyDescent="0.25">
      <c r="A286" s="22"/>
      <c r="B286" s="22"/>
      <c r="C286" s="22"/>
      <c r="D286" s="22"/>
      <c r="E286" s="22"/>
      <c r="F286" s="22"/>
      <c r="G286" s="189"/>
      <c r="H286" s="190"/>
      <c r="I286" s="190"/>
      <c r="J286" s="63"/>
      <c r="K286" s="63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</row>
    <row r="287" spans="1:38" s="120" customFormat="1" ht="12.75" customHeight="1" x14ac:dyDescent="0.2">
      <c r="A287" s="110"/>
      <c r="B287" s="110"/>
      <c r="C287" s="110"/>
      <c r="D287" s="110"/>
      <c r="E287" s="110"/>
      <c r="F287" s="111"/>
      <c r="G287" s="112"/>
      <c r="H287" s="113"/>
      <c r="I287" s="114"/>
      <c r="J287" s="114"/>
      <c r="K287" s="493" t="s">
        <v>169</v>
      </c>
      <c r="L287" s="494"/>
      <c r="M287" s="494"/>
      <c r="N287" s="494"/>
      <c r="O287" s="495"/>
      <c r="P287" s="495"/>
      <c r="Q287" s="115"/>
      <c r="R287" s="110"/>
      <c r="S287" s="110"/>
      <c r="T287" s="524" t="s">
        <v>476</v>
      </c>
      <c r="U287" s="501"/>
      <c r="V287" s="501"/>
      <c r="W287" s="502"/>
      <c r="X287" s="110"/>
      <c r="Y287" s="524" t="s">
        <v>476</v>
      </c>
      <c r="Z287" s="501"/>
      <c r="AA287" s="501"/>
      <c r="AB287" s="502"/>
      <c r="AC287" s="110"/>
      <c r="AD287" s="110"/>
      <c r="AE287" s="110"/>
      <c r="AF287" s="110"/>
      <c r="AG287" s="110"/>
      <c r="AH287" s="110"/>
      <c r="AI287" s="110"/>
      <c r="AJ287" s="110"/>
      <c r="AK287" s="110"/>
    </row>
    <row r="288" spans="1:38" s="120" customFormat="1" ht="12.75" customHeight="1" x14ac:dyDescent="0.2">
      <c r="A288" s="110"/>
      <c r="B288" s="485" t="s">
        <v>397</v>
      </c>
      <c r="C288" s="486"/>
      <c r="D288" s="486"/>
      <c r="E288" s="487"/>
      <c r="F288" s="116"/>
      <c r="G288" s="113"/>
      <c r="H288" s="114"/>
      <c r="I288" s="114"/>
      <c r="J288" s="114"/>
      <c r="K288" s="503" t="s">
        <v>128</v>
      </c>
      <c r="L288" s="504"/>
      <c r="M288" s="504"/>
      <c r="N288" s="504"/>
      <c r="O288" s="498"/>
      <c r="P288" s="498"/>
      <c r="Q288" s="118"/>
      <c r="R288" s="110"/>
      <c r="S288" s="110"/>
      <c r="T288" s="119" t="s">
        <v>243</v>
      </c>
      <c r="U288" s="525">
        <f>AUGUST!U288</f>
        <v>0</v>
      </c>
      <c r="V288" s="525"/>
      <c r="W288" s="526"/>
      <c r="X288" s="110"/>
      <c r="Y288" s="119" t="s">
        <v>239</v>
      </c>
      <c r="Z288" s="525">
        <f>AUGUST!Z288</f>
        <v>0</v>
      </c>
      <c r="AA288" s="525"/>
      <c r="AB288" s="526"/>
      <c r="AC288" s="110"/>
      <c r="AD288" s="110"/>
      <c r="AE288" s="110"/>
      <c r="AF288" s="110"/>
      <c r="AG288" s="110"/>
      <c r="AH288" s="110"/>
      <c r="AI288" s="110"/>
      <c r="AJ288" s="110"/>
      <c r="AK288" s="110"/>
    </row>
    <row r="289" spans="1:37" s="120" customFormat="1" ht="12.75" customHeight="1" thickBot="1" x14ac:dyDescent="0.25">
      <c r="A289" s="110"/>
      <c r="B289" s="121" t="s">
        <v>398</v>
      </c>
      <c r="C289" s="122" t="s">
        <v>129</v>
      </c>
      <c r="D289" s="123" t="s">
        <v>398</v>
      </c>
      <c r="E289" s="124" t="s">
        <v>129</v>
      </c>
      <c r="F289" s="488"/>
      <c r="G289" s="489"/>
      <c r="H289" s="496"/>
      <c r="I289" s="496"/>
      <c r="J289" s="114"/>
      <c r="K289" s="490" t="s">
        <v>170</v>
      </c>
      <c r="L289" s="491"/>
      <c r="M289" s="491"/>
      <c r="N289" s="491"/>
      <c r="O289" s="499">
        <f>J21</f>
        <v>0</v>
      </c>
      <c r="P289" s="499"/>
      <c r="Q289" s="118"/>
      <c r="R289" s="110"/>
      <c r="S289" s="110"/>
      <c r="T289" s="119" t="s">
        <v>207</v>
      </c>
      <c r="U289" s="525">
        <f>AUGUST!U289</f>
        <v>0</v>
      </c>
      <c r="V289" s="525"/>
      <c r="W289" s="526"/>
      <c r="X289" s="110"/>
      <c r="Y289" s="119" t="s">
        <v>207</v>
      </c>
      <c r="Z289" s="525">
        <f>AUGUST!Z289</f>
        <v>0</v>
      </c>
      <c r="AA289" s="525"/>
      <c r="AB289" s="526"/>
      <c r="AC289" s="110"/>
      <c r="AD289" s="110"/>
      <c r="AE289" s="110"/>
      <c r="AF289" s="110"/>
      <c r="AG289" s="110"/>
      <c r="AH289" s="110"/>
      <c r="AI289" s="110"/>
      <c r="AJ289" s="110"/>
      <c r="AK289" s="110"/>
    </row>
    <row r="290" spans="1:37" s="120" customFormat="1" ht="12.75" customHeight="1" x14ac:dyDescent="0.2">
      <c r="A290" s="110"/>
      <c r="B290" s="446"/>
      <c r="C290" s="316">
        <v>0</v>
      </c>
      <c r="D290" s="448"/>
      <c r="E290" s="317">
        <v>0</v>
      </c>
      <c r="F290" s="489"/>
      <c r="G290" s="489"/>
      <c r="H290" s="496"/>
      <c r="I290" s="496"/>
      <c r="J290" s="114"/>
      <c r="K290" s="497" t="s">
        <v>130</v>
      </c>
      <c r="L290" s="498"/>
      <c r="M290" s="498"/>
      <c r="N290" s="498"/>
      <c r="O290" s="499">
        <f>J7</f>
        <v>0</v>
      </c>
      <c r="P290" s="499"/>
      <c r="Q290" s="118"/>
      <c r="R290" s="110"/>
      <c r="S290" s="110"/>
      <c r="T290" s="119" t="s">
        <v>254</v>
      </c>
      <c r="U290" s="525">
        <f>AUGUST!U290</f>
        <v>0</v>
      </c>
      <c r="V290" s="525"/>
      <c r="W290" s="526"/>
      <c r="X290" s="110"/>
      <c r="Y290" s="119" t="s">
        <v>254</v>
      </c>
      <c r="Z290" s="525">
        <f>AUGUST!Z290</f>
        <v>0</v>
      </c>
      <c r="AA290" s="525"/>
      <c r="AB290" s="526"/>
      <c r="AC290" s="110"/>
      <c r="AD290" s="110"/>
      <c r="AE290" s="110"/>
      <c r="AF290" s="110"/>
      <c r="AG290" s="110"/>
      <c r="AH290" s="110"/>
      <c r="AI290" s="110"/>
      <c r="AJ290" s="110"/>
      <c r="AK290" s="110"/>
    </row>
    <row r="291" spans="1:37" s="120" customFormat="1" ht="12.75" customHeight="1" x14ac:dyDescent="0.2">
      <c r="A291" s="110"/>
      <c r="B291" s="446"/>
      <c r="C291" s="316">
        <v>0</v>
      </c>
      <c r="D291" s="448"/>
      <c r="E291" s="317">
        <v>0</v>
      </c>
      <c r="F291" s="489"/>
      <c r="G291" s="489"/>
      <c r="H291" s="496"/>
      <c r="I291" s="496"/>
      <c r="J291" s="114"/>
      <c r="K291" s="497" t="s">
        <v>132</v>
      </c>
      <c r="L291" s="498"/>
      <c r="M291" s="498"/>
      <c r="N291" s="498"/>
      <c r="O291" s="499">
        <f>SUM(O289:P290)</f>
        <v>0</v>
      </c>
      <c r="P291" s="499"/>
      <c r="Q291" s="118"/>
      <c r="R291" s="110"/>
      <c r="S291" s="110"/>
      <c r="T291" s="119" t="s">
        <v>208</v>
      </c>
      <c r="U291" s="517">
        <f>AUGUST!U295</f>
        <v>0</v>
      </c>
      <c r="V291" s="517"/>
      <c r="W291" s="118"/>
      <c r="X291" s="110"/>
      <c r="Y291" s="119" t="s">
        <v>208</v>
      </c>
      <c r="Z291" s="517">
        <f>AUGUST!Z295</f>
        <v>0</v>
      </c>
      <c r="AA291" s="517"/>
      <c r="AB291" s="118"/>
      <c r="AC291" s="110"/>
      <c r="AD291" s="110"/>
      <c r="AE291" s="110"/>
      <c r="AF291" s="110"/>
      <c r="AG291" s="110"/>
      <c r="AH291" s="110"/>
      <c r="AI291" s="110"/>
      <c r="AJ291" s="110"/>
      <c r="AK291" s="110"/>
    </row>
    <row r="292" spans="1:37" s="120" customFormat="1" ht="12.75" customHeight="1" x14ac:dyDescent="0.2">
      <c r="A292" s="110"/>
      <c r="B292" s="446"/>
      <c r="C292" s="316">
        <v>0</v>
      </c>
      <c r="D292" s="448"/>
      <c r="E292" s="317">
        <v>0</v>
      </c>
      <c r="F292" s="489"/>
      <c r="G292" s="489"/>
      <c r="H292" s="496"/>
      <c r="I292" s="496"/>
      <c r="J292" s="114"/>
      <c r="K292" s="497" t="s">
        <v>133</v>
      </c>
      <c r="L292" s="498"/>
      <c r="M292" s="498"/>
      <c r="N292" s="498"/>
      <c r="O292" s="499">
        <f>K283</f>
        <v>0</v>
      </c>
      <c r="P292" s="499"/>
      <c r="Q292" s="118"/>
      <c r="R292" s="110"/>
      <c r="S292" s="110"/>
      <c r="T292" s="119" t="s">
        <v>209</v>
      </c>
      <c r="U292" s="509">
        <v>0</v>
      </c>
      <c r="V292" s="509"/>
      <c r="W292" s="118"/>
      <c r="X292" s="110"/>
      <c r="Y292" s="119" t="s">
        <v>209</v>
      </c>
      <c r="Z292" s="509">
        <v>0</v>
      </c>
      <c r="AA292" s="509"/>
      <c r="AB292" s="118"/>
      <c r="AC292" s="110"/>
      <c r="AD292" s="110"/>
      <c r="AE292" s="110"/>
      <c r="AF292" s="110"/>
      <c r="AG292" s="110"/>
      <c r="AH292" s="110"/>
      <c r="AI292" s="110"/>
      <c r="AJ292" s="110"/>
      <c r="AK292" s="110"/>
    </row>
    <row r="293" spans="1:37" s="120" customFormat="1" ht="12.75" customHeight="1" x14ac:dyDescent="0.2">
      <c r="A293" s="110"/>
      <c r="B293" s="446"/>
      <c r="C293" s="316">
        <v>0</v>
      </c>
      <c r="D293" s="448"/>
      <c r="E293" s="317">
        <v>0</v>
      </c>
      <c r="F293" s="489"/>
      <c r="G293" s="489"/>
      <c r="H293" s="496"/>
      <c r="I293" s="496"/>
      <c r="J293" s="114"/>
      <c r="K293" s="497" t="s">
        <v>134</v>
      </c>
      <c r="L293" s="498"/>
      <c r="M293" s="498"/>
      <c r="N293" s="498"/>
      <c r="O293" s="512"/>
      <c r="P293" s="512"/>
      <c r="Q293" s="118" t="s">
        <v>191</v>
      </c>
      <c r="R293" s="110"/>
      <c r="S293" s="110"/>
      <c r="T293" s="119" t="s">
        <v>210</v>
      </c>
      <c r="U293" s="509">
        <v>0</v>
      </c>
      <c r="V293" s="509"/>
      <c r="W293" s="118"/>
      <c r="X293" s="110"/>
      <c r="Y293" s="119" t="s">
        <v>210</v>
      </c>
      <c r="Z293" s="509">
        <v>0</v>
      </c>
      <c r="AA293" s="509"/>
      <c r="AB293" s="118"/>
      <c r="AC293" s="110"/>
      <c r="AD293" s="110"/>
      <c r="AE293" s="110"/>
      <c r="AF293" s="110"/>
      <c r="AG293" s="110"/>
      <c r="AH293" s="110"/>
      <c r="AI293" s="110"/>
      <c r="AJ293" s="110"/>
      <c r="AK293" s="110"/>
    </row>
    <row r="294" spans="1:37" s="120" customFormat="1" ht="12.75" customHeight="1" x14ac:dyDescent="0.2">
      <c r="A294" s="110"/>
      <c r="B294" s="446"/>
      <c r="C294" s="316">
        <v>0</v>
      </c>
      <c r="D294" s="448"/>
      <c r="E294" s="317">
        <v>0</v>
      </c>
      <c r="F294" s="489"/>
      <c r="G294" s="489"/>
      <c r="H294" s="496"/>
      <c r="I294" s="496"/>
      <c r="J294" s="114"/>
      <c r="K294" s="510" t="s">
        <v>171</v>
      </c>
      <c r="L294" s="511"/>
      <c r="M294" s="511"/>
      <c r="N294" s="511"/>
      <c r="O294" s="499">
        <f>SUM(O291-O292+O293)</f>
        <v>0</v>
      </c>
      <c r="P294" s="499"/>
      <c r="Q294" s="118"/>
      <c r="R294" s="110"/>
      <c r="S294" s="110"/>
      <c r="T294" s="119" t="s">
        <v>211</v>
      </c>
      <c r="U294" s="509">
        <v>0</v>
      </c>
      <c r="V294" s="509"/>
      <c r="W294" s="118"/>
      <c r="X294" s="110"/>
      <c r="Y294" s="119" t="s">
        <v>211</v>
      </c>
      <c r="Z294" s="509">
        <v>0</v>
      </c>
      <c r="AA294" s="509"/>
      <c r="AB294" s="118"/>
      <c r="AC294" s="110"/>
      <c r="AD294" s="110"/>
      <c r="AE294" s="110"/>
      <c r="AF294" s="110"/>
      <c r="AG294" s="110"/>
      <c r="AH294" s="110"/>
      <c r="AI294" s="110"/>
      <c r="AJ294" s="110"/>
      <c r="AK294" s="110"/>
    </row>
    <row r="295" spans="1:37" s="120" customFormat="1" ht="12.75" customHeight="1" x14ac:dyDescent="0.2">
      <c r="A295" s="110"/>
      <c r="B295" s="446"/>
      <c r="C295" s="316">
        <v>0</v>
      </c>
      <c r="D295" s="448"/>
      <c r="E295" s="317">
        <v>0</v>
      </c>
      <c r="F295" s="489"/>
      <c r="G295" s="489"/>
      <c r="H295" s="496"/>
      <c r="I295" s="496"/>
      <c r="J295" s="114"/>
      <c r="K295" s="497"/>
      <c r="L295" s="498"/>
      <c r="M295" s="498"/>
      <c r="N295" s="498"/>
      <c r="O295" s="499"/>
      <c r="P295" s="499"/>
      <c r="Q295" s="118"/>
      <c r="R295" s="110"/>
      <c r="S295" s="110"/>
      <c r="T295" s="119" t="s">
        <v>226</v>
      </c>
      <c r="U295" s="517">
        <f>U291+U292+U293-U294</f>
        <v>0</v>
      </c>
      <c r="V295" s="517"/>
      <c r="W295" s="118"/>
      <c r="X295" s="110"/>
      <c r="Y295" s="119" t="s">
        <v>226</v>
      </c>
      <c r="Z295" s="517">
        <f>Z291+Z292+Z293-Z294</f>
        <v>0</v>
      </c>
      <c r="AA295" s="517"/>
      <c r="AB295" s="118"/>
      <c r="AC295" s="110"/>
      <c r="AD295" s="110"/>
      <c r="AE295" s="110"/>
      <c r="AF295" s="110"/>
      <c r="AG295" s="110"/>
      <c r="AH295" s="110"/>
      <c r="AI295" s="110"/>
      <c r="AJ295" s="110"/>
      <c r="AK295" s="110"/>
    </row>
    <row r="296" spans="1:37" s="120" customFormat="1" ht="12.75" customHeight="1" x14ac:dyDescent="0.2">
      <c r="A296" s="110"/>
      <c r="B296" s="446"/>
      <c r="C296" s="316">
        <v>0</v>
      </c>
      <c r="D296" s="448"/>
      <c r="E296" s="317">
        <v>0</v>
      </c>
      <c r="F296" s="112"/>
      <c r="G296" s="114"/>
      <c r="H296" s="125"/>
      <c r="I296" s="125"/>
      <c r="J296" s="114"/>
      <c r="K296" s="497"/>
      <c r="L296" s="498"/>
      <c r="M296" s="498"/>
      <c r="N296" s="498"/>
      <c r="O296" s="499"/>
      <c r="P296" s="499"/>
      <c r="Q296" s="118"/>
      <c r="R296" s="110"/>
      <c r="S296" s="110"/>
      <c r="T296" s="126"/>
      <c r="U296" s="111"/>
      <c r="V296" s="111"/>
      <c r="W296" s="118"/>
      <c r="X296" s="110"/>
      <c r="Y296" s="126"/>
      <c r="Z296" s="111"/>
      <c r="AA296" s="111"/>
      <c r="AB296" s="118"/>
      <c r="AC296" s="110"/>
      <c r="AD296" s="110"/>
      <c r="AE296" s="110"/>
      <c r="AF296" s="110"/>
      <c r="AG296" s="110"/>
      <c r="AH296" s="110"/>
      <c r="AI296" s="110"/>
      <c r="AJ296" s="110"/>
      <c r="AK296" s="110"/>
    </row>
    <row r="297" spans="1:37" s="120" customFormat="1" ht="12.75" customHeight="1" x14ac:dyDescent="0.2">
      <c r="A297" s="110"/>
      <c r="B297" s="446"/>
      <c r="C297" s="316">
        <v>0</v>
      </c>
      <c r="D297" s="448"/>
      <c r="E297" s="317">
        <v>0</v>
      </c>
      <c r="F297" s="112"/>
      <c r="G297" s="114"/>
      <c r="H297" s="125"/>
      <c r="I297" s="125"/>
      <c r="J297" s="114"/>
      <c r="K297" s="510" t="s">
        <v>172</v>
      </c>
      <c r="L297" s="511"/>
      <c r="M297" s="511"/>
      <c r="N297" s="511"/>
      <c r="O297" s="512"/>
      <c r="P297" s="512"/>
      <c r="Q297" s="118"/>
      <c r="R297" s="110"/>
      <c r="S297" s="110"/>
      <c r="T297" s="126"/>
      <c r="U297" s="111"/>
      <c r="V297" s="111"/>
      <c r="W297" s="118"/>
      <c r="X297" s="110"/>
      <c r="Y297" s="126"/>
      <c r="Z297" s="111"/>
      <c r="AA297" s="111"/>
      <c r="AB297" s="118"/>
      <c r="AC297" s="110"/>
      <c r="AD297" s="110"/>
      <c r="AE297" s="110"/>
      <c r="AF297" s="110"/>
      <c r="AG297" s="110"/>
      <c r="AH297" s="110"/>
      <c r="AI297" s="110"/>
      <c r="AJ297" s="110"/>
      <c r="AK297" s="110"/>
    </row>
    <row r="298" spans="1:37" s="120" customFormat="1" ht="12.75" customHeight="1" x14ac:dyDescent="0.2">
      <c r="A298" s="110"/>
      <c r="B298" s="446"/>
      <c r="C298" s="316">
        <v>0</v>
      </c>
      <c r="D298" s="448"/>
      <c r="E298" s="317">
        <v>0</v>
      </c>
      <c r="F298" s="513"/>
      <c r="G298" s="489"/>
      <c r="H298" s="496"/>
      <c r="I298" s="496"/>
      <c r="J298" s="114"/>
      <c r="K298" s="497" t="s">
        <v>131</v>
      </c>
      <c r="L298" s="498"/>
      <c r="M298" s="498"/>
      <c r="N298" s="498"/>
      <c r="O298" s="512"/>
      <c r="P298" s="512"/>
      <c r="Q298" s="118"/>
      <c r="R298" s="110"/>
      <c r="S298" s="110"/>
      <c r="T298" s="119" t="s">
        <v>244</v>
      </c>
      <c r="U298" s="525">
        <f>AUGUST!U298</f>
        <v>0</v>
      </c>
      <c r="V298" s="525"/>
      <c r="W298" s="526"/>
      <c r="X298" s="110"/>
      <c r="Y298" s="119" t="s">
        <v>240</v>
      </c>
      <c r="Z298" s="525">
        <f>AUGUST!Z298</f>
        <v>0</v>
      </c>
      <c r="AA298" s="525"/>
      <c r="AB298" s="526"/>
      <c r="AC298" s="110"/>
      <c r="AD298" s="110"/>
      <c r="AE298" s="110"/>
      <c r="AF298" s="110"/>
      <c r="AG298" s="110"/>
      <c r="AH298" s="110"/>
      <c r="AI298" s="110"/>
      <c r="AJ298" s="110"/>
      <c r="AK298" s="110"/>
    </row>
    <row r="299" spans="1:37" s="120" customFormat="1" ht="12.75" customHeight="1" x14ac:dyDescent="0.2">
      <c r="A299" s="110"/>
      <c r="B299" s="446"/>
      <c r="C299" s="316">
        <v>0</v>
      </c>
      <c r="D299" s="448"/>
      <c r="E299" s="317">
        <v>0</v>
      </c>
      <c r="F299" s="513"/>
      <c r="G299" s="489"/>
      <c r="H299" s="496"/>
      <c r="I299" s="496"/>
      <c r="J299" s="114"/>
      <c r="K299" s="497" t="s">
        <v>399</v>
      </c>
      <c r="L299" s="498"/>
      <c r="M299" s="498"/>
      <c r="N299" s="498"/>
      <c r="O299" s="499">
        <f>G328</f>
        <v>0</v>
      </c>
      <c r="P299" s="499"/>
      <c r="Q299" s="118"/>
      <c r="R299" s="137" t="s">
        <v>234</v>
      </c>
      <c r="S299" s="110"/>
      <c r="T299" s="119" t="s">
        <v>207</v>
      </c>
      <c r="U299" s="525">
        <f>AUGUST!U299</f>
        <v>0</v>
      </c>
      <c r="V299" s="525"/>
      <c r="W299" s="526"/>
      <c r="X299" s="110"/>
      <c r="Y299" s="119" t="s">
        <v>207</v>
      </c>
      <c r="Z299" s="525">
        <f>AUGUST!Z299</f>
        <v>0</v>
      </c>
      <c r="AA299" s="525"/>
      <c r="AB299" s="526"/>
      <c r="AC299" s="110"/>
      <c r="AD299" s="110"/>
      <c r="AE299" s="110"/>
      <c r="AF299" s="110"/>
      <c r="AG299" s="110"/>
      <c r="AH299" s="110"/>
      <c r="AI299" s="110"/>
      <c r="AJ299" s="110"/>
      <c r="AK299" s="110"/>
    </row>
    <row r="300" spans="1:37" s="120" customFormat="1" ht="12.75" customHeight="1" x14ac:dyDescent="0.2">
      <c r="A300" s="110"/>
      <c r="B300" s="446"/>
      <c r="C300" s="316">
        <v>0</v>
      </c>
      <c r="D300" s="448"/>
      <c r="E300" s="317">
        <v>0</v>
      </c>
      <c r="F300" s="112"/>
      <c r="G300" s="114"/>
      <c r="H300" s="496"/>
      <c r="I300" s="496"/>
      <c r="J300" s="114"/>
      <c r="K300" s="497" t="s">
        <v>134</v>
      </c>
      <c r="L300" s="498"/>
      <c r="M300" s="498"/>
      <c r="N300" s="498"/>
      <c r="O300" s="512"/>
      <c r="P300" s="512"/>
      <c r="Q300" s="118" t="s">
        <v>191</v>
      </c>
      <c r="R300" s="341">
        <f>SUM(E2-O301)</f>
        <v>0</v>
      </c>
      <c r="S300" s="110"/>
      <c r="T300" s="119" t="s">
        <v>254</v>
      </c>
      <c r="U300" s="525">
        <f>AUGUST!U300</f>
        <v>0</v>
      </c>
      <c r="V300" s="525"/>
      <c r="W300" s="526"/>
      <c r="X300" s="110"/>
      <c r="Y300" s="119" t="s">
        <v>254</v>
      </c>
      <c r="Z300" s="525">
        <f>AUGUST!Z300</f>
        <v>0</v>
      </c>
      <c r="AA300" s="525"/>
      <c r="AB300" s="526"/>
      <c r="AC300" s="110"/>
      <c r="AD300" s="110"/>
      <c r="AE300" s="110"/>
      <c r="AF300" s="110"/>
      <c r="AG300" s="110"/>
      <c r="AH300" s="110"/>
      <c r="AI300" s="110"/>
      <c r="AJ300" s="110"/>
      <c r="AK300" s="110"/>
    </row>
    <row r="301" spans="1:37" s="120" customFormat="1" ht="12.75" customHeight="1" x14ac:dyDescent="0.2">
      <c r="A301" s="110"/>
      <c r="B301" s="446"/>
      <c r="C301" s="316">
        <v>0</v>
      </c>
      <c r="D301" s="448"/>
      <c r="E301" s="317">
        <v>0</v>
      </c>
      <c r="F301" s="112"/>
      <c r="G301" s="114"/>
      <c r="H301" s="496"/>
      <c r="I301" s="496"/>
      <c r="J301" s="114"/>
      <c r="K301" s="510" t="s">
        <v>387</v>
      </c>
      <c r="L301" s="511"/>
      <c r="M301" s="511"/>
      <c r="N301" s="511"/>
      <c r="O301" s="499">
        <f>SUM(O297-O299+O300+O298)</f>
        <v>0</v>
      </c>
      <c r="P301" s="499"/>
      <c r="Q301" s="118"/>
      <c r="R301" s="110"/>
      <c r="S301" s="110"/>
      <c r="T301" s="119" t="s">
        <v>208</v>
      </c>
      <c r="U301" s="517">
        <f>AUGUST!U305</f>
        <v>0</v>
      </c>
      <c r="V301" s="517"/>
      <c r="W301" s="118"/>
      <c r="X301" s="110"/>
      <c r="Y301" s="119" t="s">
        <v>208</v>
      </c>
      <c r="Z301" s="517">
        <f>AUGUST!Z305</f>
        <v>0</v>
      </c>
      <c r="AA301" s="517"/>
      <c r="AB301" s="118"/>
      <c r="AC301" s="110"/>
      <c r="AD301" s="110"/>
      <c r="AE301" s="110"/>
      <c r="AF301" s="110"/>
      <c r="AG301" s="110"/>
      <c r="AH301" s="110"/>
      <c r="AI301" s="110"/>
      <c r="AJ301" s="110"/>
      <c r="AK301" s="110"/>
    </row>
    <row r="302" spans="1:37" s="120" customFormat="1" ht="12.75" customHeight="1" thickBot="1" x14ac:dyDescent="0.25">
      <c r="A302" s="110"/>
      <c r="B302" s="446"/>
      <c r="C302" s="316">
        <v>0</v>
      </c>
      <c r="D302" s="448"/>
      <c r="E302" s="317">
        <v>0</v>
      </c>
      <c r="F302" s="112"/>
      <c r="G302" s="114"/>
      <c r="H302" s="114"/>
      <c r="I302" s="114"/>
      <c r="J302" s="114"/>
      <c r="K302" s="514"/>
      <c r="L302" s="515"/>
      <c r="M302" s="515"/>
      <c r="N302" s="515"/>
      <c r="O302" s="516"/>
      <c r="P302" s="516"/>
      <c r="Q302" s="127"/>
      <c r="R302" s="110"/>
      <c r="S302" s="110"/>
      <c r="T302" s="119" t="s">
        <v>209</v>
      </c>
      <c r="U302" s="509">
        <v>0</v>
      </c>
      <c r="V302" s="509"/>
      <c r="W302" s="118"/>
      <c r="X302" s="110"/>
      <c r="Y302" s="119" t="s">
        <v>209</v>
      </c>
      <c r="Z302" s="509">
        <v>0</v>
      </c>
      <c r="AA302" s="509"/>
      <c r="AB302" s="118"/>
      <c r="AC302" s="110"/>
      <c r="AD302" s="110"/>
      <c r="AE302" s="110"/>
      <c r="AF302" s="110"/>
      <c r="AG302" s="110"/>
      <c r="AH302" s="110"/>
      <c r="AI302" s="110"/>
      <c r="AJ302" s="110"/>
      <c r="AK302" s="110"/>
    </row>
    <row r="303" spans="1:37" s="120" customFormat="1" ht="12.75" customHeight="1" x14ac:dyDescent="0.2">
      <c r="A303" s="110"/>
      <c r="B303" s="446"/>
      <c r="C303" s="316">
        <v>0</v>
      </c>
      <c r="D303" s="448"/>
      <c r="E303" s="317">
        <v>0</v>
      </c>
      <c r="F303" s="128"/>
      <c r="G303" s="129"/>
      <c r="H303" s="129"/>
      <c r="I303" s="129"/>
      <c r="J303" s="129"/>
      <c r="K303" s="110"/>
      <c r="L303" s="110"/>
      <c r="M303" s="110"/>
      <c r="N303" s="110"/>
      <c r="O303" s="110"/>
      <c r="P303" s="110"/>
      <c r="Q303" s="110"/>
      <c r="R303" s="110"/>
      <c r="S303" s="110"/>
      <c r="T303" s="119" t="s">
        <v>210</v>
      </c>
      <c r="U303" s="509">
        <v>0</v>
      </c>
      <c r="V303" s="509"/>
      <c r="W303" s="118"/>
      <c r="X303" s="110"/>
      <c r="Y303" s="119" t="s">
        <v>210</v>
      </c>
      <c r="Z303" s="509">
        <v>0</v>
      </c>
      <c r="AA303" s="509"/>
      <c r="AB303" s="118"/>
      <c r="AC303" s="110"/>
      <c r="AD303" s="110"/>
      <c r="AE303" s="110"/>
      <c r="AF303" s="110"/>
      <c r="AG303" s="110"/>
      <c r="AH303" s="110"/>
      <c r="AI303" s="110"/>
      <c r="AJ303" s="110"/>
      <c r="AK303" s="110"/>
    </row>
    <row r="304" spans="1:37" s="120" customFormat="1" ht="12.75" customHeight="1" x14ac:dyDescent="0.2">
      <c r="A304" s="110"/>
      <c r="B304" s="446"/>
      <c r="C304" s="316">
        <v>0</v>
      </c>
      <c r="D304" s="448"/>
      <c r="E304" s="317">
        <v>0</v>
      </c>
      <c r="F304" s="128"/>
      <c r="G304" s="129"/>
      <c r="H304" s="129"/>
      <c r="I304" s="129"/>
      <c r="J304" s="129"/>
      <c r="K304" s="110"/>
      <c r="L304" s="110"/>
      <c r="M304" s="110"/>
      <c r="N304" s="110"/>
      <c r="O304" s="110"/>
      <c r="P304" s="110"/>
      <c r="Q304" s="110"/>
      <c r="R304" s="110"/>
      <c r="S304" s="110"/>
      <c r="T304" s="119" t="s">
        <v>211</v>
      </c>
      <c r="U304" s="509">
        <v>0</v>
      </c>
      <c r="V304" s="509"/>
      <c r="W304" s="118"/>
      <c r="X304" s="110"/>
      <c r="Y304" s="119" t="s">
        <v>211</v>
      </c>
      <c r="Z304" s="509">
        <v>0</v>
      </c>
      <c r="AA304" s="509"/>
      <c r="AB304" s="118"/>
      <c r="AC304" s="110"/>
      <c r="AD304" s="110"/>
      <c r="AE304" s="110"/>
      <c r="AF304" s="110"/>
      <c r="AG304" s="110"/>
      <c r="AH304" s="110"/>
      <c r="AI304" s="110"/>
      <c r="AJ304" s="110"/>
      <c r="AK304" s="110"/>
    </row>
    <row r="305" spans="1:37" s="120" customFormat="1" ht="12.75" customHeight="1" x14ac:dyDescent="0.2">
      <c r="A305" s="110"/>
      <c r="B305" s="446"/>
      <c r="C305" s="316">
        <v>0</v>
      </c>
      <c r="D305" s="448"/>
      <c r="E305" s="317">
        <v>0</v>
      </c>
      <c r="F305" s="128"/>
      <c r="G305" s="129"/>
      <c r="H305" s="129"/>
      <c r="I305" s="129"/>
      <c r="J305" s="129"/>
      <c r="K305" s="110"/>
      <c r="L305" s="110"/>
      <c r="M305" s="110"/>
      <c r="N305" s="110"/>
      <c r="O305" s="110"/>
      <c r="P305" s="110"/>
      <c r="Q305" s="110"/>
      <c r="R305" s="110"/>
      <c r="S305" s="110"/>
      <c r="T305" s="119" t="str">
        <f>T295</f>
        <v>AS OF 9/30</v>
      </c>
      <c r="U305" s="517">
        <f>U301+U302+U303-U304</f>
        <v>0</v>
      </c>
      <c r="V305" s="517"/>
      <c r="W305" s="118"/>
      <c r="X305" s="110"/>
      <c r="Y305" s="119" t="str">
        <f>Y295</f>
        <v>AS OF 9/30</v>
      </c>
      <c r="Z305" s="517">
        <f>Z301+Z302+Z303-Z304</f>
        <v>0</v>
      </c>
      <c r="AA305" s="517"/>
      <c r="AB305" s="118"/>
      <c r="AC305" s="110"/>
      <c r="AD305" s="110"/>
      <c r="AE305" s="110"/>
      <c r="AF305" s="110"/>
      <c r="AG305" s="110"/>
      <c r="AH305" s="110"/>
      <c r="AI305" s="110"/>
      <c r="AJ305" s="110"/>
      <c r="AK305" s="110"/>
    </row>
    <row r="306" spans="1:37" s="120" customFormat="1" ht="12.75" customHeight="1" x14ac:dyDescent="0.2">
      <c r="A306" s="110"/>
      <c r="B306" s="446"/>
      <c r="C306" s="316">
        <v>0</v>
      </c>
      <c r="D306" s="448"/>
      <c r="E306" s="317">
        <v>0</v>
      </c>
      <c r="F306" s="128"/>
      <c r="G306" s="129"/>
      <c r="H306" s="129"/>
      <c r="I306" s="129"/>
      <c r="J306" s="129"/>
      <c r="K306" s="110"/>
      <c r="L306" s="110"/>
      <c r="M306" s="110"/>
      <c r="N306" s="110"/>
      <c r="O306" s="110"/>
      <c r="P306" s="110"/>
      <c r="Q306" s="110"/>
      <c r="R306" s="110"/>
      <c r="S306" s="110"/>
      <c r="T306" s="126"/>
      <c r="U306" s="111"/>
      <c r="V306" s="111"/>
      <c r="W306" s="118"/>
      <c r="X306" s="110"/>
      <c r="Y306" s="126"/>
      <c r="Z306" s="111"/>
      <c r="AA306" s="111"/>
      <c r="AB306" s="118"/>
      <c r="AC306" s="110"/>
      <c r="AD306" s="110"/>
      <c r="AE306" s="110"/>
      <c r="AF306" s="110"/>
      <c r="AG306" s="110"/>
      <c r="AH306" s="110"/>
      <c r="AI306" s="110"/>
      <c r="AJ306" s="110"/>
      <c r="AK306" s="110"/>
    </row>
    <row r="307" spans="1:37" s="120" customFormat="1" ht="12.75" customHeight="1" x14ac:dyDescent="0.2">
      <c r="A307" s="110"/>
      <c r="B307" s="446"/>
      <c r="C307" s="316">
        <v>0</v>
      </c>
      <c r="D307" s="448"/>
      <c r="E307" s="317">
        <v>0</v>
      </c>
      <c r="F307" s="128"/>
      <c r="G307" s="129"/>
      <c r="H307" s="129"/>
      <c r="I307" s="129"/>
      <c r="J307" s="129"/>
      <c r="K307" s="110"/>
      <c r="L307" s="110"/>
      <c r="M307" s="110"/>
      <c r="N307" s="110"/>
      <c r="O307" s="110"/>
      <c r="P307" s="110"/>
      <c r="Q307" s="110"/>
      <c r="R307" s="110"/>
      <c r="S307" s="110"/>
      <c r="T307" s="126"/>
      <c r="U307" s="111"/>
      <c r="V307" s="111"/>
      <c r="W307" s="118"/>
      <c r="X307" s="110"/>
      <c r="Y307" s="126"/>
      <c r="Z307" s="111"/>
      <c r="AA307" s="111"/>
      <c r="AB307" s="118"/>
      <c r="AC307" s="110"/>
      <c r="AD307" s="110"/>
      <c r="AE307" s="110"/>
      <c r="AF307" s="110"/>
      <c r="AG307" s="110"/>
      <c r="AH307" s="110"/>
      <c r="AI307" s="110"/>
      <c r="AJ307" s="110"/>
      <c r="AK307" s="110"/>
    </row>
    <row r="308" spans="1:37" s="120" customFormat="1" ht="12.75" customHeight="1" x14ac:dyDescent="0.2">
      <c r="A308" s="110"/>
      <c r="B308" s="446"/>
      <c r="C308" s="316">
        <v>0</v>
      </c>
      <c r="D308" s="448"/>
      <c r="E308" s="317">
        <v>0</v>
      </c>
      <c r="F308" s="128"/>
      <c r="G308" s="129"/>
      <c r="H308" s="129"/>
      <c r="I308" s="129"/>
      <c r="J308" s="129"/>
      <c r="K308" s="110"/>
      <c r="L308" s="110"/>
      <c r="M308" s="110"/>
      <c r="N308" s="110"/>
      <c r="O308" s="110"/>
      <c r="P308" s="110"/>
      <c r="Q308" s="110"/>
      <c r="R308" s="110"/>
      <c r="S308" s="110"/>
      <c r="T308" s="119" t="s">
        <v>245</v>
      </c>
      <c r="U308" s="525">
        <f>AUGUST!U308</f>
        <v>0</v>
      </c>
      <c r="V308" s="525"/>
      <c r="W308" s="526"/>
      <c r="X308" s="110"/>
      <c r="Y308" s="119" t="s">
        <v>241</v>
      </c>
      <c r="Z308" s="525">
        <f>AUGUST!Z308</f>
        <v>0</v>
      </c>
      <c r="AA308" s="525"/>
      <c r="AB308" s="526"/>
      <c r="AC308" s="110"/>
      <c r="AD308" s="110"/>
      <c r="AE308" s="110"/>
      <c r="AF308" s="110"/>
      <c r="AG308" s="110"/>
      <c r="AH308" s="110"/>
      <c r="AI308" s="110"/>
      <c r="AJ308" s="110"/>
      <c r="AK308" s="110"/>
    </row>
    <row r="309" spans="1:37" s="120" customFormat="1" ht="12.75" customHeight="1" x14ac:dyDescent="0.2">
      <c r="A309" s="110"/>
      <c r="B309" s="446"/>
      <c r="C309" s="316">
        <v>0</v>
      </c>
      <c r="D309" s="448"/>
      <c r="E309" s="317">
        <v>0</v>
      </c>
      <c r="F309" s="128"/>
      <c r="G309" s="129"/>
      <c r="H309" s="129"/>
      <c r="I309" s="129"/>
      <c r="J309" s="129"/>
      <c r="K309" s="110"/>
      <c r="L309" s="110"/>
      <c r="M309" s="110"/>
      <c r="N309" s="110"/>
      <c r="O309" s="110"/>
      <c r="P309" s="110"/>
      <c r="Q309" s="110"/>
      <c r="R309" s="110"/>
      <c r="S309" s="110"/>
      <c r="T309" s="119" t="s">
        <v>207</v>
      </c>
      <c r="U309" s="525">
        <f>AUGUST!U309</f>
        <v>0</v>
      </c>
      <c r="V309" s="525"/>
      <c r="W309" s="526"/>
      <c r="X309" s="110"/>
      <c r="Y309" s="119" t="s">
        <v>207</v>
      </c>
      <c r="Z309" s="525">
        <f>AUGUST!Z309</f>
        <v>0</v>
      </c>
      <c r="AA309" s="525"/>
      <c r="AB309" s="526"/>
      <c r="AC309" s="110"/>
      <c r="AD309" s="110"/>
      <c r="AE309" s="110"/>
      <c r="AF309" s="110"/>
      <c r="AG309" s="110"/>
      <c r="AH309" s="110"/>
      <c r="AI309" s="110"/>
      <c r="AJ309" s="110"/>
      <c r="AK309" s="110"/>
    </row>
    <row r="310" spans="1:37" s="120" customFormat="1" ht="12.75" customHeight="1" x14ac:dyDescent="0.2">
      <c r="A310" s="110"/>
      <c r="B310" s="446"/>
      <c r="C310" s="316">
        <v>0</v>
      </c>
      <c r="D310" s="448"/>
      <c r="E310" s="317">
        <v>0</v>
      </c>
      <c r="F310" s="128"/>
      <c r="G310" s="129"/>
      <c r="H310" s="129"/>
      <c r="I310" s="129"/>
      <c r="J310" s="129"/>
      <c r="K310" s="110"/>
      <c r="L310" s="110"/>
      <c r="M310" s="110"/>
      <c r="N310" s="110"/>
      <c r="O310" s="110"/>
      <c r="P310" s="110"/>
      <c r="Q310" s="110"/>
      <c r="R310" s="110"/>
      <c r="S310" s="110"/>
      <c r="T310" s="119" t="s">
        <v>254</v>
      </c>
      <c r="U310" s="525">
        <f>AUGUST!U310</f>
        <v>0</v>
      </c>
      <c r="V310" s="525"/>
      <c r="W310" s="526"/>
      <c r="X310" s="110"/>
      <c r="Y310" s="119" t="s">
        <v>254</v>
      </c>
      <c r="Z310" s="525">
        <f>AUGUST!Z310</f>
        <v>0</v>
      </c>
      <c r="AA310" s="525"/>
      <c r="AB310" s="526"/>
      <c r="AC310" s="110"/>
      <c r="AD310" s="110"/>
      <c r="AE310" s="110"/>
      <c r="AF310" s="110"/>
      <c r="AG310" s="110"/>
      <c r="AH310" s="110"/>
      <c r="AI310" s="110"/>
      <c r="AJ310" s="110"/>
      <c r="AK310" s="110"/>
    </row>
    <row r="311" spans="1:37" s="120" customFormat="1" ht="12.75" customHeight="1" x14ac:dyDescent="0.2">
      <c r="A311" s="110"/>
      <c r="B311" s="446"/>
      <c r="C311" s="316">
        <v>0</v>
      </c>
      <c r="D311" s="448"/>
      <c r="E311" s="317">
        <v>0</v>
      </c>
      <c r="F311" s="128"/>
      <c r="G311" s="129"/>
      <c r="H311" s="129"/>
      <c r="I311" s="129"/>
      <c r="J311" s="129"/>
      <c r="K311" s="110"/>
      <c r="L311" s="110"/>
      <c r="M311" s="110"/>
      <c r="N311" s="110"/>
      <c r="O311" s="110"/>
      <c r="P311" s="110"/>
      <c r="Q311" s="110"/>
      <c r="R311" s="110"/>
      <c r="S311" s="110"/>
      <c r="T311" s="119" t="s">
        <v>208</v>
      </c>
      <c r="U311" s="517">
        <f>AUGUST!U315</f>
        <v>0</v>
      </c>
      <c r="V311" s="517"/>
      <c r="W311" s="118"/>
      <c r="X311" s="110"/>
      <c r="Y311" s="119" t="s">
        <v>208</v>
      </c>
      <c r="Z311" s="517">
        <f>AUGUST!Z315</f>
        <v>0</v>
      </c>
      <c r="AA311" s="517"/>
      <c r="AB311" s="118"/>
      <c r="AC311" s="110"/>
      <c r="AD311" s="110"/>
      <c r="AE311" s="110"/>
      <c r="AF311" s="110"/>
      <c r="AG311" s="110"/>
      <c r="AH311" s="110"/>
      <c r="AI311" s="110"/>
      <c r="AJ311" s="110"/>
      <c r="AK311" s="110"/>
    </row>
    <row r="312" spans="1:37" s="120" customFormat="1" ht="12.75" customHeight="1" x14ac:dyDescent="0.2">
      <c r="A312" s="110"/>
      <c r="B312" s="446"/>
      <c r="C312" s="316">
        <v>0</v>
      </c>
      <c r="D312" s="448"/>
      <c r="E312" s="317">
        <v>0</v>
      </c>
      <c r="F312" s="128"/>
      <c r="G312" s="129"/>
      <c r="H312" s="129"/>
      <c r="I312" s="129"/>
      <c r="J312" s="129"/>
      <c r="K312" s="110"/>
      <c r="L312" s="110"/>
      <c r="M312" s="110"/>
      <c r="N312" s="110"/>
      <c r="O312" s="110"/>
      <c r="P312" s="110"/>
      <c r="Q312" s="110"/>
      <c r="R312" s="110"/>
      <c r="S312" s="110"/>
      <c r="T312" s="119" t="s">
        <v>209</v>
      </c>
      <c r="U312" s="509">
        <v>0</v>
      </c>
      <c r="V312" s="509"/>
      <c r="W312" s="118"/>
      <c r="X312" s="110"/>
      <c r="Y312" s="119" t="s">
        <v>209</v>
      </c>
      <c r="Z312" s="509">
        <v>0</v>
      </c>
      <c r="AA312" s="509"/>
      <c r="AB312" s="118"/>
      <c r="AC312" s="110"/>
      <c r="AD312" s="110"/>
      <c r="AE312" s="110"/>
      <c r="AF312" s="110"/>
      <c r="AG312" s="110"/>
      <c r="AH312" s="110"/>
      <c r="AI312" s="110"/>
      <c r="AJ312" s="110"/>
      <c r="AK312" s="110"/>
    </row>
    <row r="313" spans="1:37" s="120" customFormat="1" ht="12.75" customHeight="1" x14ac:dyDescent="0.2">
      <c r="A313" s="110"/>
      <c r="B313" s="446"/>
      <c r="C313" s="316">
        <v>0</v>
      </c>
      <c r="D313" s="448"/>
      <c r="E313" s="317">
        <v>0</v>
      </c>
      <c r="F313" s="128"/>
      <c r="G313" s="129"/>
      <c r="H313" s="129"/>
      <c r="I313" s="129"/>
      <c r="J313" s="129"/>
      <c r="K313" s="110"/>
      <c r="L313" s="110"/>
      <c r="M313" s="110"/>
      <c r="N313" s="110"/>
      <c r="O313" s="110"/>
      <c r="P313" s="110"/>
      <c r="Q313" s="110"/>
      <c r="R313" s="110"/>
      <c r="S313" s="110"/>
      <c r="T313" s="119" t="s">
        <v>210</v>
      </c>
      <c r="U313" s="509">
        <v>0</v>
      </c>
      <c r="V313" s="509"/>
      <c r="W313" s="118"/>
      <c r="X313" s="110"/>
      <c r="Y313" s="119" t="s">
        <v>210</v>
      </c>
      <c r="Z313" s="509">
        <v>0</v>
      </c>
      <c r="AA313" s="509"/>
      <c r="AB313" s="118"/>
      <c r="AC313" s="110"/>
      <c r="AD313" s="110"/>
      <c r="AE313" s="110"/>
      <c r="AF313" s="110"/>
      <c r="AG313" s="110"/>
      <c r="AH313" s="110"/>
      <c r="AI313" s="110"/>
      <c r="AJ313" s="110"/>
      <c r="AK313" s="110"/>
    </row>
    <row r="314" spans="1:37" s="120" customFormat="1" ht="12.75" customHeight="1" x14ac:dyDescent="0.2">
      <c r="A314" s="110"/>
      <c r="B314" s="446"/>
      <c r="C314" s="316">
        <v>0</v>
      </c>
      <c r="D314" s="448"/>
      <c r="E314" s="317">
        <v>0</v>
      </c>
      <c r="F314" s="128"/>
      <c r="G314" s="129"/>
      <c r="H314" s="129"/>
      <c r="I314" s="129"/>
      <c r="J314" s="129"/>
      <c r="K314" s="110"/>
      <c r="L314" s="110"/>
      <c r="M314" s="110"/>
      <c r="N314" s="110"/>
      <c r="O314" s="110"/>
      <c r="P314" s="110"/>
      <c r="Q314" s="110"/>
      <c r="R314" s="110"/>
      <c r="S314" s="110"/>
      <c r="T314" s="119" t="s">
        <v>211</v>
      </c>
      <c r="U314" s="509">
        <v>0</v>
      </c>
      <c r="V314" s="509"/>
      <c r="W314" s="118"/>
      <c r="X314" s="110"/>
      <c r="Y314" s="119" t="s">
        <v>211</v>
      </c>
      <c r="Z314" s="509">
        <v>0</v>
      </c>
      <c r="AA314" s="509"/>
      <c r="AB314" s="118"/>
      <c r="AC314" s="110"/>
      <c r="AD314" s="110"/>
      <c r="AE314" s="110"/>
      <c r="AF314" s="110"/>
      <c r="AG314" s="110"/>
      <c r="AH314" s="110"/>
      <c r="AI314" s="110"/>
      <c r="AJ314" s="110"/>
      <c r="AK314" s="110"/>
    </row>
    <row r="315" spans="1:37" s="120" customFormat="1" ht="12.75" customHeight="1" x14ac:dyDescent="0.2">
      <c r="A315" s="110"/>
      <c r="B315" s="446"/>
      <c r="C315" s="316">
        <v>0</v>
      </c>
      <c r="D315" s="448"/>
      <c r="E315" s="317">
        <v>0</v>
      </c>
      <c r="F315" s="128"/>
      <c r="G315" s="129"/>
      <c r="H315" s="129"/>
      <c r="I315" s="129"/>
      <c r="J315" s="129"/>
      <c r="K315" s="110"/>
      <c r="L315" s="110"/>
      <c r="M315" s="110"/>
      <c r="N315" s="110"/>
      <c r="O315" s="110"/>
      <c r="P315" s="110"/>
      <c r="Q315" s="110"/>
      <c r="R315" s="110"/>
      <c r="S315" s="110"/>
      <c r="T315" s="119" t="str">
        <f>T305</f>
        <v>AS OF 9/30</v>
      </c>
      <c r="U315" s="517">
        <f>U311+U312+U313-U314</f>
        <v>0</v>
      </c>
      <c r="V315" s="517"/>
      <c r="W315" s="118"/>
      <c r="X315" s="110"/>
      <c r="Y315" s="119" t="str">
        <f>Y305</f>
        <v>AS OF 9/30</v>
      </c>
      <c r="Z315" s="517">
        <f>Z311+Z312+Z313-Z314</f>
        <v>0</v>
      </c>
      <c r="AA315" s="517"/>
      <c r="AB315" s="118"/>
      <c r="AC315" s="110"/>
      <c r="AD315" s="110"/>
      <c r="AE315" s="110"/>
      <c r="AF315" s="110"/>
      <c r="AG315" s="110"/>
      <c r="AH315" s="110"/>
      <c r="AI315" s="110"/>
      <c r="AJ315" s="110"/>
      <c r="AK315" s="110"/>
    </row>
    <row r="316" spans="1:37" s="120" customFormat="1" ht="12.75" customHeight="1" x14ac:dyDescent="0.2">
      <c r="A316" s="110"/>
      <c r="B316" s="446"/>
      <c r="C316" s="316">
        <v>0</v>
      </c>
      <c r="D316" s="448"/>
      <c r="E316" s="317">
        <v>0</v>
      </c>
      <c r="F316" s="128"/>
      <c r="G316" s="129"/>
      <c r="H316" s="129"/>
      <c r="I316" s="129"/>
      <c r="J316" s="129"/>
      <c r="K316" s="110"/>
      <c r="L316" s="110"/>
      <c r="M316" s="110"/>
      <c r="N316" s="110"/>
      <c r="O316" s="110"/>
      <c r="P316" s="110"/>
      <c r="Q316" s="110"/>
      <c r="R316" s="110"/>
      <c r="S316" s="110"/>
      <c r="T316" s="126"/>
      <c r="U316" s="111"/>
      <c r="V316" s="111"/>
      <c r="W316" s="118"/>
      <c r="X316" s="110"/>
      <c r="Y316" s="126"/>
      <c r="Z316" s="111"/>
      <c r="AA316" s="111"/>
      <c r="AB316" s="118"/>
      <c r="AC316" s="110"/>
      <c r="AD316" s="110"/>
      <c r="AE316" s="110"/>
      <c r="AF316" s="110"/>
      <c r="AG316" s="110"/>
      <c r="AH316" s="110"/>
      <c r="AI316" s="110"/>
      <c r="AJ316" s="110"/>
      <c r="AK316" s="110"/>
    </row>
    <row r="317" spans="1:37" s="120" customFormat="1" ht="12.75" customHeight="1" x14ac:dyDescent="0.2">
      <c r="A317" s="110"/>
      <c r="B317" s="446"/>
      <c r="C317" s="316">
        <v>0</v>
      </c>
      <c r="D317" s="448"/>
      <c r="E317" s="317">
        <v>0</v>
      </c>
      <c r="F317" s="128"/>
      <c r="G317" s="129"/>
      <c r="H317" s="129"/>
      <c r="I317" s="129"/>
      <c r="J317" s="129"/>
      <c r="K317" s="110"/>
      <c r="L317" s="110"/>
      <c r="M317" s="110"/>
      <c r="N317" s="110"/>
      <c r="O317" s="110"/>
      <c r="P317" s="110"/>
      <c r="Q317" s="110"/>
      <c r="R317" s="110"/>
      <c r="S317" s="110"/>
      <c r="T317" s="126"/>
      <c r="U317" s="111"/>
      <c r="V317" s="111"/>
      <c r="W317" s="118"/>
      <c r="X317" s="110"/>
      <c r="Y317" s="126"/>
      <c r="Z317" s="111"/>
      <c r="AA317" s="111"/>
      <c r="AB317" s="118"/>
      <c r="AC317" s="110"/>
      <c r="AD317" s="110"/>
      <c r="AE317" s="110"/>
      <c r="AF317" s="110"/>
      <c r="AG317" s="110"/>
      <c r="AH317" s="110"/>
      <c r="AI317" s="110"/>
      <c r="AJ317" s="110"/>
      <c r="AK317" s="110"/>
    </row>
    <row r="318" spans="1:37" s="120" customFormat="1" ht="12.75" customHeight="1" x14ac:dyDescent="0.2">
      <c r="A318" s="110"/>
      <c r="B318" s="446"/>
      <c r="C318" s="316">
        <v>0</v>
      </c>
      <c r="D318" s="448"/>
      <c r="E318" s="317">
        <v>0</v>
      </c>
      <c r="F318" s="128"/>
      <c r="G318" s="129"/>
      <c r="H318" s="129"/>
      <c r="I318" s="129"/>
      <c r="J318" s="129"/>
      <c r="K318" s="110"/>
      <c r="L318" s="110"/>
      <c r="M318" s="110"/>
      <c r="N318" s="110"/>
      <c r="O318" s="110"/>
      <c r="P318" s="110"/>
      <c r="Q318" s="110"/>
      <c r="R318" s="110"/>
      <c r="S318" s="110"/>
      <c r="T318" s="119" t="s">
        <v>246</v>
      </c>
      <c r="U318" s="525">
        <f>AUGUST!U318</f>
        <v>0</v>
      </c>
      <c r="V318" s="525"/>
      <c r="W318" s="526"/>
      <c r="X318" s="110"/>
      <c r="Y318" s="119" t="s">
        <v>242</v>
      </c>
      <c r="Z318" s="525">
        <f>AUGUST!Z318</f>
        <v>0</v>
      </c>
      <c r="AA318" s="525"/>
      <c r="AB318" s="526"/>
      <c r="AC318" s="110"/>
      <c r="AD318" s="110"/>
      <c r="AE318" s="110"/>
      <c r="AF318" s="110"/>
      <c r="AG318" s="110"/>
      <c r="AH318" s="110"/>
      <c r="AI318" s="110"/>
      <c r="AJ318" s="110"/>
      <c r="AK318" s="110"/>
    </row>
    <row r="319" spans="1:37" s="120" customFormat="1" ht="12.75" customHeight="1" x14ac:dyDescent="0.2">
      <c r="A319" s="110"/>
      <c r="B319" s="446"/>
      <c r="C319" s="316">
        <v>0</v>
      </c>
      <c r="D319" s="448"/>
      <c r="E319" s="317">
        <v>0</v>
      </c>
      <c r="F319" s="128"/>
      <c r="G319" s="129"/>
      <c r="H319" s="129"/>
      <c r="I319" s="129"/>
      <c r="J319" s="129"/>
      <c r="K319" s="110"/>
      <c r="L319" s="110"/>
      <c r="M319" s="110"/>
      <c r="N319" s="110"/>
      <c r="O319" s="110"/>
      <c r="P319" s="110"/>
      <c r="Q319" s="110"/>
      <c r="R319" s="110"/>
      <c r="S319" s="110"/>
      <c r="T319" s="119" t="s">
        <v>207</v>
      </c>
      <c r="U319" s="525">
        <f>AUGUST!U319</f>
        <v>0</v>
      </c>
      <c r="V319" s="525"/>
      <c r="W319" s="526"/>
      <c r="X319" s="110"/>
      <c r="Y319" s="119" t="s">
        <v>207</v>
      </c>
      <c r="Z319" s="525">
        <f>AUGUST!Z319</f>
        <v>0</v>
      </c>
      <c r="AA319" s="525"/>
      <c r="AB319" s="526"/>
      <c r="AC319" s="110"/>
      <c r="AD319" s="110"/>
      <c r="AE319" s="110"/>
      <c r="AF319" s="110"/>
      <c r="AG319" s="110"/>
      <c r="AH319" s="110"/>
      <c r="AI319" s="110"/>
      <c r="AJ319" s="110"/>
      <c r="AK319" s="110"/>
    </row>
    <row r="320" spans="1:37" s="120" customFormat="1" ht="12.75" customHeight="1" x14ac:dyDescent="0.2">
      <c r="A320" s="110"/>
      <c r="B320" s="446"/>
      <c r="C320" s="316">
        <v>0</v>
      </c>
      <c r="D320" s="448"/>
      <c r="E320" s="317">
        <v>0</v>
      </c>
      <c r="F320" s="128"/>
      <c r="G320" s="129"/>
      <c r="H320" s="129"/>
      <c r="I320" s="129"/>
      <c r="J320" s="129"/>
      <c r="K320" s="110"/>
      <c r="L320" s="110"/>
      <c r="M320" s="110"/>
      <c r="N320" s="110"/>
      <c r="O320" s="110"/>
      <c r="P320" s="110"/>
      <c r="Q320" s="110"/>
      <c r="R320" s="110"/>
      <c r="S320" s="110"/>
      <c r="T320" s="119" t="s">
        <v>254</v>
      </c>
      <c r="U320" s="525">
        <f>AUGUST!U320</f>
        <v>0</v>
      </c>
      <c r="V320" s="525"/>
      <c r="W320" s="526"/>
      <c r="X320" s="110"/>
      <c r="Y320" s="119" t="s">
        <v>254</v>
      </c>
      <c r="Z320" s="525">
        <f>AUGUST!Z320</f>
        <v>0</v>
      </c>
      <c r="AA320" s="525"/>
      <c r="AB320" s="526"/>
      <c r="AC320" s="110"/>
      <c r="AD320" s="110"/>
      <c r="AE320" s="110"/>
      <c r="AF320" s="110"/>
      <c r="AG320" s="110"/>
      <c r="AH320" s="110"/>
      <c r="AI320" s="110"/>
      <c r="AJ320" s="110"/>
      <c r="AK320" s="110"/>
    </row>
    <row r="321" spans="1:37" s="120" customFormat="1" ht="12.75" customHeight="1" x14ac:dyDescent="0.2">
      <c r="A321" s="110"/>
      <c r="B321" s="446"/>
      <c r="C321" s="316">
        <v>0</v>
      </c>
      <c r="D321" s="448"/>
      <c r="E321" s="317">
        <v>0</v>
      </c>
      <c r="F321" s="128"/>
      <c r="G321" s="129"/>
      <c r="H321" s="129"/>
      <c r="I321" s="129"/>
      <c r="J321" s="129"/>
      <c r="K321" s="110"/>
      <c r="L321" s="110"/>
      <c r="M321" s="110"/>
      <c r="N321" s="110"/>
      <c r="O321" s="110"/>
      <c r="P321" s="110"/>
      <c r="Q321" s="110"/>
      <c r="R321" s="110"/>
      <c r="S321" s="110"/>
      <c r="T321" s="119" t="s">
        <v>208</v>
      </c>
      <c r="U321" s="517">
        <f>AUGUST!U325</f>
        <v>0</v>
      </c>
      <c r="V321" s="517"/>
      <c r="W321" s="118"/>
      <c r="X321" s="110"/>
      <c r="Y321" s="119" t="s">
        <v>208</v>
      </c>
      <c r="Z321" s="517">
        <f>AUGUST!Z325</f>
        <v>0</v>
      </c>
      <c r="AA321" s="517"/>
      <c r="AB321" s="118"/>
      <c r="AC321" s="110"/>
      <c r="AD321" s="110"/>
      <c r="AE321" s="110"/>
      <c r="AF321" s="110"/>
      <c r="AG321" s="110"/>
      <c r="AH321" s="110"/>
      <c r="AI321" s="110"/>
      <c r="AJ321" s="110"/>
      <c r="AK321" s="110"/>
    </row>
    <row r="322" spans="1:37" s="120" customFormat="1" ht="12.75" customHeight="1" x14ac:dyDescent="0.2">
      <c r="A322" s="110"/>
      <c r="B322" s="446"/>
      <c r="C322" s="316">
        <v>0</v>
      </c>
      <c r="D322" s="448"/>
      <c r="E322" s="317">
        <v>0</v>
      </c>
      <c r="F322" s="128"/>
      <c r="G322" s="129"/>
      <c r="H322" s="129"/>
      <c r="I322" s="129"/>
      <c r="J322" s="129"/>
      <c r="K322" s="110"/>
      <c r="L322" s="110"/>
      <c r="M322" s="110"/>
      <c r="N322" s="110"/>
      <c r="O322" s="110"/>
      <c r="P322" s="110"/>
      <c r="Q322" s="110"/>
      <c r="R322" s="110"/>
      <c r="S322" s="110"/>
      <c r="T322" s="119" t="s">
        <v>209</v>
      </c>
      <c r="U322" s="509">
        <v>0</v>
      </c>
      <c r="V322" s="509"/>
      <c r="W322" s="118"/>
      <c r="X322" s="110"/>
      <c r="Y322" s="119" t="s">
        <v>209</v>
      </c>
      <c r="Z322" s="509">
        <v>0</v>
      </c>
      <c r="AA322" s="509"/>
      <c r="AB322" s="118"/>
      <c r="AC322" s="110"/>
      <c r="AD322" s="110"/>
      <c r="AE322" s="110"/>
      <c r="AF322" s="110"/>
      <c r="AG322" s="110"/>
      <c r="AH322" s="110"/>
      <c r="AI322" s="110"/>
      <c r="AJ322" s="110"/>
      <c r="AK322" s="110"/>
    </row>
    <row r="323" spans="1:37" s="120" customFormat="1" ht="12.75" customHeight="1" x14ac:dyDescent="0.2">
      <c r="A323" s="110"/>
      <c r="B323" s="446"/>
      <c r="C323" s="316">
        <v>0</v>
      </c>
      <c r="D323" s="448"/>
      <c r="E323" s="317">
        <v>0</v>
      </c>
      <c r="F323" s="128"/>
      <c r="G323" s="129"/>
      <c r="H323" s="129"/>
      <c r="I323" s="129"/>
      <c r="J323" s="129"/>
      <c r="K323" s="110"/>
      <c r="L323" s="110"/>
      <c r="M323" s="110"/>
      <c r="N323" s="110"/>
      <c r="O323" s="110"/>
      <c r="P323" s="110"/>
      <c r="Q323" s="110"/>
      <c r="R323" s="110"/>
      <c r="S323" s="110"/>
      <c r="T323" s="119" t="s">
        <v>210</v>
      </c>
      <c r="U323" s="509">
        <v>0</v>
      </c>
      <c r="V323" s="509"/>
      <c r="W323" s="118"/>
      <c r="X323" s="110"/>
      <c r="Y323" s="119" t="s">
        <v>210</v>
      </c>
      <c r="Z323" s="509">
        <v>0</v>
      </c>
      <c r="AA323" s="509"/>
      <c r="AB323" s="118"/>
      <c r="AC323" s="110"/>
      <c r="AD323" s="110"/>
      <c r="AE323" s="110"/>
      <c r="AF323" s="110"/>
      <c r="AG323" s="110"/>
      <c r="AH323" s="110"/>
      <c r="AI323" s="110"/>
      <c r="AJ323" s="110"/>
      <c r="AK323" s="110"/>
    </row>
    <row r="324" spans="1:37" s="120" customFormat="1" ht="12.75" customHeight="1" x14ac:dyDescent="0.2">
      <c r="A324" s="110"/>
      <c r="B324" s="446"/>
      <c r="C324" s="316">
        <v>0</v>
      </c>
      <c r="D324" s="448"/>
      <c r="E324" s="317">
        <v>0</v>
      </c>
      <c r="F324" s="128"/>
      <c r="G324" s="129"/>
      <c r="H324" s="129"/>
      <c r="I324" s="129"/>
      <c r="J324" s="129"/>
      <c r="K324" s="110"/>
      <c r="L324" s="110"/>
      <c r="M324" s="110"/>
      <c r="N324" s="110"/>
      <c r="O324" s="110"/>
      <c r="P324" s="110"/>
      <c r="Q324" s="110"/>
      <c r="R324" s="110"/>
      <c r="S324" s="110"/>
      <c r="T324" s="119" t="s">
        <v>211</v>
      </c>
      <c r="U324" s="509">
        <v>0</v>
      </c>
      <c r="V324" s="509"/>
      <c r="W324" s="118"/>
      <c r="X324" s="110"/>
      <c r="Y324" s="119" t="s">
        <v>211</v>
      </c>
      <c r="Z324" s="509">
        <v>0</v>
      </c>
      <c r="AA324" s="509"/>
      <c r="AB324" s="118"/>
      <c r="AC324" s="110"/>
      <c r="AD324" s="110"/>
      <c r="AE324" s="110"/>
      <c r="AF324" s="110"/>
      <c r="AG324" s="110"/>
      <c r="AH324" s="110"/>
      <c r="AI324" s="110"/>
      <c r="AJ324" s="110"/>
      <c r="AK324" s="110"/>
    </row>
    <row r="325" spans="1:37" s="120" customFormat="1" ht="12.75" customHeight="1" x14ac:dyDescent="0.2">
      <c r="A325" s="110"/>
      <c r="B325" s="446"/>
      <c r="C325" s="316">
        <v>0</v>
      </c>
      <c r="D325" s="448"/>
      <c r="E325" s="317">
        <v>0</v>
      </c>
      <c r="F325" s="128"/>
      <c r="G325" s="129"/>
      <c r="H325" s="129"/>
      <c r="I325" s="129"/>
      <c r="J325" s="129"/>
      <c r="K325" s="110"/>
      <c r="L325" s="110"/>
      <c r="M325" s="110"/>
      <c r="N325" s="110"/>
      <c r="O325" s="110"/>
      <c r="P325" s="110"/>
      <c r="Q325" s="110"/>
      <c r="R325" s="110"/>
      <c r="S325" s="110"/>
      <c r="T325" s="119" t="str">
        <f>T315</f>
        <v>AS OF 9/30</v>
      </c>
      <c r="U325" s="517">
        <f>U321+U322+U323-U324</f>
        <v>0</v>
      </c>
      <c r="V325" s="517"/>
      <c r="W325" s="118"/>
      <c r="X325" s="110"/>
      <c r="Y325" s="119" t="str">
        <f>Y315</f>
        <v>AS OF 9/30</v>
      </c>
      <c r="Z325" s="517">
        <f>Z321+Z322+Z323-Z324</f>
        <v>0</v>
      </c>
      <c r="AA325" s="517"/>
      <c r="AB325" s="118"/>
      <c r="AC325" s="110"/>
      <c r="AD325" s="110"/>
      <c r="AE325" s="110"/>
      <c r="AF325" s="110"/>
      <c r="AG325" s="110"/>
      <c r="AH325" s="110"/>
      <c r="AI325" s="110"/>
      <c r="AJ325" s="110"/>
      <c r="AK325" s="110"/>
    </row>
    <row r="326" spans="1:37" s="120" customFormat="1" ht="12.75" customHeight="1" thickBot="1" x14ac:dyDescent="0.25">
      <c r="A326" s="110"/>
      <c r="B326" s="446"/>
      <c r="C326" s="316">
        <v>0</v>
      </c>
      <c r="D326" s="448"/>
      <c r="E326" s="317">
        <v>0</v>
      </c>
      <c r="F326" s="128"/>
      <c r="G326" s="129"/>
      <c r="H326" s="129"/>
      <c r="I326" s="129"/>
      <c r="J326" s="129"/>
      <c r="K326" s="110"/>
      <c r="L326" s="110"/>
      <c r="M326" s="110"/>
      <c r="N326" s="110"/>
      <c r="O326" s="110"/>
      <c r="P326" s="110"/>
      <c r="Q326" s="110"/>
      <c r="R326" s="110"/>
      <c r="S326" s="110"/>
      <c r="T326" s="131"/>
      <c r="U326" s="123"/>
      <c r="V326" s="123"/>
      <c r="W326" s="127"/>
      <c r="X326" s="110"/>
      <c r="Y326" s="131"/>
      <c r="Z326" s="123"/>
      <c r="AA326" s="123"/>
      <c r="AB326" s="127"/>
      <c r="AC326" s="110"/>
      <c r="AD326" s="110"/>
      <c r="AE326" s="110"/>
      <c r="AF326" s="110"/>
      <c r="AG326" s="110"/>
      <c r="AH326" s="110"/>
      <c r="AI326" s="110"/>
      <c r="AJ326" s="110"/>
      <c r="AK326" s="110"/>
    </row>
    <row r="327" spans="1:37" s="120" customFormat="1" ht="12.75" customHeight="1" x14ac:dyDescent="0.2">
      <c r="A327" s="110"/>
      <c r="B327" s="446"/>
      <c r="C327" s="316">
        <v>0</v>
      </c>
      <c r="D327" s="448"/>
      <c r="E327" s="317">
        <v>0</v>
      </c>
      <c r="F327" s="128"/>
      <c r="I327" s="129"/>
      <c r="J327" s="129"/>
      <c r="K327" s="110"/>
      <c r="L327" s="110"/>
      <c r="M327" s="110"/>
      <c r="N327" s="110"/>
      <c r="O327" s="110"/>
      <c r="P327" s="110"/>
      <c r="Q327" s="110"/>
      <c r="R327" s="110"/>
      <c r="S327" s="110"/>
      <c r="T327" s="110"/>
      <c r="U327" s="110"/>
      <c r="V327" s="110"/>
      <c r="W327" s="110"/>
      <c r="X327" s="110"/>
      <c r="Y327" s="110"/>
      <c r="Z327" s="110"/>
      <c r="AA327" s="110"/>
      <c r="AB327" s="110"/>
      <c r="AC327" s="110"/>
      <c r="AD327" s="110"/>
      <c r="AE327" s="110"/>
      <c r="AF327" s="110"/>
      <c r="AG327" s="110"/>
      <c r="AH327" s="110"/>
      <c r="AI327" s="110"/>
      <c r="AJ327" s="110"/>
      <c r="AK327" s="110"/>
    </row>
    <row r="328" spans="1:37" ht="12.75" customHeight="1" x14ac:dyDescent="0.2">
      <c r="B328" s="446"/>
      <c r="C328" s="316">
        <v>0</v>
      </c>
      <c r="D328" s="448"/>
      <c r="E328" s="317">
        <v>0</v>
      </c>
      <c r="G328" s="342">
        <f>+C331+E331</f>
        <v>0</v>
      </c>
      <c r="H328" s="110" t="s">
        <v>435</v>
      </c>
    </row>
    <row r="329" spans="1:37" ht="12.75" customHeight="1" x14ac:dyDescent="0.2">
      <c r="B329" s="446"/>
      <c r="C329" s="316">
        <v>0</v>
      </c>
      <c r="D329" s="448"/>
      <c r="E329" s="317">
        <v>0</v>
      </c>
    </row>
    <row r="330" spans="1:37" ht="12.75" customHeight="1" x14ac:dyDescent="0.2">
      <c r="B330" s="447"/>
      <c r="C330" s="318">
        <v>0</v>
      </c>
      <c r="D330" s="449"/>
      <c r="E330" s="319">
        <v>0</v>
      </c>
    </row>
    <row r="331" spans="1:37" ht="12.75" customHeight="1" x14ac:dyDescent="0.2">
      <c r="B331" s="117" t="s">
        <v>135</v>
      </c>
      <c r="C331" s="320">
        <f>SUM(C290:C330)</f>
        <v>0</v>
      </c>
      <c r="D331" s="321" t="s">
        <v>135</v>
      </c>
      <c r="E331" s="322">
        <f>SUM(E290:E330)</f>
        <v>0</v>
      </c>
    </row>
    <row r="332" spans="1:37" ht="12.75" customHeight="1" x14ac:dyDescent="0.2">
      <c r="B332" s="120"/>
      <c r="C332" s="120"/>
      <c r="D332" s="120"/>
      <c r="E332" s="120"/>
    </row>
    <row r="333" spans="1:37" ht="12.75" customHeight="1" x14ac:dyDescent="0.2">
      <c r="B333" s="120"/>
      <c r="C333" s="120"/>
      <c r="D333" s="120"/>
      <c r="E333" s="120"/>
    </row>
  </sheetData>
  <sheetProtection algorithmName="SHA-512" hashValue="AAzvDv0EgujackktQImcuLSsXLWBR1Rv+Rnxdbdgd0DLvJwJ5KB7x+Ae61D3G1OrmDqFRbSNPIZV5b4DNMaZ8Q==" saltValue="LsykzXuRSHS3kSkNoVExvg==" spinCount="100000" sheet="1" objects="1" scenarios="1" formatColumns="0" formatRows="0"/>
  <mergeCells count="146">
    <mergeCell ref="Z320:AB320"/>
    <mergeCell ref="Z309:AB309"/>
    <mergeCell ref="Z310:AB310"/>
    <mergeCell ref="U290:W290"/>
    <mergeCell ref="U299:W299"/>
    <mergeCell ref="U319:W319"/>
    <mergeCell ref="U311:V311"/>
    <mergeCell ref="U314:V314"/>
    <mergeCell ref="U308:W308"/>
    <mergeCell ref="Z308:AB308"/>
    <mergeCell ref="U293:V293"/>
    <mergeCell ref="Z293:AA293"/>
    <mergeCell ref="U304:V304"/>
    <mergeCell ref="Z304:AA304"/>
    <mergeCell ref="U305:V305"/>
    <mergeCell ref="Z305:AA305"/>
    <mergeCell ref="K302:N302"/>
    <mergeCell ref="O302:P302"/>
    <mergeCell ref="U302:V302"/>
    <mergeCell ref="U303:V303"/>
    <mergeCell ref="Z303:AA303"/>
    <mergeCell ref="O301:P301"/>
    <mergeCell ref="U301:V301"/>
    <mergeCell ref="Z301:AA301"/>
    <mergeCell ref="Z302:AA302"/>
    <mergeCell ref="Z324:AA324"/>
    <mergeCell ref="U321:V321"/>
    <mergeCell ref="Z321:AA321"/>
    <mergeCell ref="U322:V322"/>
    <mergeCell ref="Z322:AA322"/>
    <mergeCell ref="U325:V325"/>
    <mergeCell ref="Z325:AA325"/>
    <mergeCell ref="U324:V324"/>
    <mergeCell ref="U309:W309"/>
    <mergeCell ref="U310:W310"/>
    <mergeCell ref="Z311:AA311"/>
    <mergeCell ref="U312:V312"/>
    <mergeCell ref="Z312:AA312"/>
    <mergeCell ref="U313:V313"/>
    <mergeCell ref="Z313:AA313"/>
    <mergeCell ref="U318:W318"/>
    <mergeCell ref="Z318:AB318"/>
    <mergeCell ref="Z314:AA314"/>
    <mergeCell ref="U315:V315"/>
    <mergeCell ref="Z315:AA315"/>
    <mergeCell ref="U323:V323"/>
    <mergeCell ref="Z323:AA323"/>
    <mergeCell ref="U320:W320"/>
    <mergeCell ref="Z319:AB319"/>
    <mergeCell ref="K299:N299"/>
    <mergeCell ref="H301:I301"/>
    <mergeCell ref="K301:N301"/>
    <mergeCell ref="O299:P299"/>
    <mergeCell ref="U295:V295"/>
    <mergeCell ref="Z295:AA295"/>
    <mergeCell ref="K295:N295"/>
    <mergeCell ref="O295:P295"/>
    <mergeCell ref="K294:N294"/>
    <mergeCell ref="O294:P294"/>
    <mergeCell ref="Z299:AB299"/>
    <mergeCell ref="K296:N296"/>
    <mergeCell ref="O296:P296"/>
    <mergeCell ref="O300:P300"/>
    <mergeCell ref="Z300:AB300"/>
    <mergeCell ref="U300:W300"/>
    <mergeCell ref="H300:I300"/>
    <mergeCell ref="K300:N300"/>
    <mergeCell ref="K298:N298"/>
    <mergeCell ref="O298:P298"/>
    <mergeCell ref="O289:P289"/>
    <mergeCell ref="F294:G294"/>
    <mergeCell ref="H294:I294"/>
    <mergeCell ref="K293:N293"/>
    <mergeCell ref="O293:P293"/>
    <mergeCell ref="U294:V294"/>
    <mergeCell ref="Z294:AA294"/>
    <mergeCell ref="K292:N292"/>
    <mergeCell ref="O292:P292"/>
    <mergeCell ref="Z291:AA291"/>
    <mergeCell ref="F292:G292"/>
    <mergeCell ref="H292:I292"/>
    <mergeCell ref="K291:N291"/>
    <mergeCell ref="O291:P291"/>
    <mergeCell ref="U292:V292"/>
    <mergeCell ref="Z292:AA292"/>
    <mergeCell ref="F299:G299"/>
    <mergeCell ref="H299:I299"/>
    <mergeCell ref="Y287:AB287"/>
    <mergeCell ref="O288:P288"/>
    <mergeCell ref="U288:W288"/>
    <mergeCell ref="Z288:AB288"/>
    <mergeCell ref="T287:W287"/>
    <mergeCell ref="O297:P297"/>
    <mergeCell ref="U298:W298"/>
    <mergeCell ref="Z298:AB298"/>
    <mergeCell ref="F295:G295"/>
    <mergeCell ref="H295:I295"/>
    <mergeCell ref="F298:G298"/>
    <mergeCell ref="H298:I298"/>
    <mergeCell ref="K297:N297"/>
    <mergeCell ref="O287:P287"/>
    <mergeCell ref="U289:W289"/>
    <mergeCell ref="F290:G290"/>
    <mergeCell ref="H290:I290"/>
    <mergeCell ref="K290:N290"/>
    <mergeCell ref="O290:P290"/>
    <mergeCell ref="U291:V291"/>
    <mergeCell ref="Z289:AB289"/>
    <mergeCell ref="Z290:AB290"/>
    <mergeCell ref="B2:D2"/>
    <mergeCell ref="E2:F2"/>
    <mergeCell ref="K287:N287"/>
    <mergeCell ref="K289:N289"/>
    <mergeCell ref="F293:G293"/>
    <mergeCell ref="H293:I293"/>
    <mergeCell ref="F291:G291"/>
    <mergeCell ref="H291:I291"/>
    <mergeCell ref="B288:E288"/>
    <mergeCell ref="K288:N288"/>
    <mergeCell ref="B15:F15"/>
    <mergeCell ref="B61:F61"/>
    <mergeCell ref="B199:F199"/>
    <mergeCell ref="B245:F245"/>
    <mergeCell ref="H289:I289"/>
    <mergeCell ref="F289:G289"/>
    <mergeCell ref="G10:I10"/>
    <mergeCell ref="G56:I56"/>
    <mergeCell ref="G194:I194"/>
    <mergeCell ref="G240:I240"/>
    <mergeCell ref="G102:I102"/>
    <mergeCell ref="B107:F107"/>
    <mergeCell ref="G148:I148"/>
    <mergeCell ref="B153:F153"/>
    <mergeCell ref="U248:Y248"/>
    <mergeCell ref="U64:Y64"/>
    <mergeCell ref="J199:K199"/>
    <mergeCell ref="U202:Y202"/>
    <mergeCell ref="J245:K245"/>
    <mergeCell ref="U4:Y4"/>
    <mergeCell ref="J15:K15"/>
    <mergeCell ref="U18:Y18"/>
    <mergeCell ref="J61:K61"/>
    <mergeCell ref="J107:K107"/>
    <mergeCell ref="U110:Y110"/>
    <mergeCell ref="J153:K153"/>
    <mergeCell ref="U156:Y156"/>
  </mergeCells>
  <phoneticPr fontId="1" type="noConversion"/>
  <printOptions horizontalCentered="1" verticalCentered="1"/>
  <pageMargins left="0" right="0" top="0.75" bottom="0.5" header="0.5" footer="0.2"/>
  <pageSetup paperSize="5" scale="87" pageOrder="overThenDown" orientation="landscape" horizontalDpi="300" verticalDpi="300" r:id="rId1"/>
  <headerFooter alignWithMargins="0">
    <oddHeader>&amp;C&amp;"Arial,Bold"&amp;12&amp;A</oddHeader>
    <oddFooter>&amp;C&amp;P</oddFooter>
  </headerFooter>
  <rowBreaks count="7" manualBreakCount="7">
    <brk id="8" max="16383" man="1"/>
    <brk id="54" max="16383" man="1"/>
    <brk id="100" max="16383" man="1"/>
    <brk id="146" max="16383" man="1"/>
    <brk id="193" max="16383" man="1"/>
    <brk id="238" max="16383" man="1"/>
    <brk id="285" max="16383" man="1"/>
  </rowBreaks>
  <colBreaks count="1" manualBreakCount="1">
    <brk id="19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K49"/>
  <sheetViews>
    <sheetView showGridLines="0" workbookViewId="0">
      <selection activeCell="J7" sqref="J7"/>
    </sheetView>
  </sheetViews>
  <sheetFormatPr defaultColWidth="8.85546875" defaultRowHeight="14.45" customHeight="1" x14ac:dyDescent="0.2"/>
  <cols>
    <col min="8" max="10" width="11.7109375" customWidth="1"/>
  </cols>
  <sheetData>
    <row r="1" spans="1:11" ht="14.45" customHeight="1" x14ac:dyDescent="0.2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s="231" customFormat="1" ht="14.45" customHeight="1" x14ac:dyDescent="0.25">
      <c r="A2" s="528" t="str">
        <f>JANUARY!$G$10</f>
        <v>UNITED STEELWORKERS - LOCAL UNION</v>
      </c>
      <c r="B2" s="528"/>
      <c r="C2" s="528"/>
      <c r="D2" s="528"/>
      <c r="E2" s="528"/>
      <c r="F2" s="528"/>
      <c r="G2" s="528"/>
      <c r="H2" s="528"/>
      <c r="I2" s="528"/>
      <c r="J2" s="528"/>
      <c r="K2" s="230"/>
    </row>
    <row r="3" spans="1:11" s="231" customFormat="1" ht="14.45" customHeight="1" x14ac:dyDescent="0.25">
      <c r="A3" s="528" t="s">
        <v>356</v>
      </c>
      <c r="B3" s="528"/>
      <c r="C3" s="528"/>
      <c r="D3" s="528"/>
      <c r="E3" s="528"/>
      <c r="F3" s="528"/>
      <c r="G3" s="528"/>
      <c r="H3" s="528"/>
      <c r="I3" s="528"/>
      <c r="J3" s="528"/>
      <c r="K3" s="230"/>
    </row>
    <row r="4" spans="1:11" s="232" customFormat="1" ht="14.45" customHeight="1" x14ac:dyDescent="0.25">
      <c r="B4" s="237"/>
      <c r="C4" s="237"/>
      <c r="D4" s="237"/>
      <c r="E4" s="237"/>
      <c r="F4" s="234" t="s">
        <v>275</v>
      </c>
      <c r="G4" s="238">
        <f>JANUARY!E11</f>
        <v>0</v>
      </c>
      <c r="H4" s="237"/>
      <c r="I4" s="237"/>
      <c r="J4" s="237"/>
      <c r="K4" s="236"/>
    </row>
    <row r="5" spans="1:11" ht="14.45" customHeight="1" x14ac:dyDescent="0.2">
      <c r="A5" s="58" t="s">
        <v>237</v>
      </c>
      <c r="B5" s="58"/>
      <c r="C5" s="58"/>
      <c r="D5" s="58"/>
      <c r="E5" s="58"/>
      <c r="F5" s="58"/>
      <c r="G5" s="337" t="s">
        <v>420</v>
      </c>
      <c r="H5" s="195" t="s">
        <v>329</v>
      </c>
      <c r="I5" s="195"/>
      <c r="J5" s="58"/>
      <c r="K5" s="58"/>
    </row>
    <row r="6" spans="1:11" ht="14.45" customHeight="1" thickBo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14.45" customHeight="1" x14ac:dyDescent="0.2">
      <c r="A7" s="58" t="s">
        <v>277</v>
      </c>
      <c r="B7" s="58"/>
      <c r="C7" s="58"/>
      <c r="D7" s="58"/>
      <c r="E7" s="58"/>
      <c r="F7" s="58"/>
      <c r="G7" s="58"/>
      <c r="H7" s="58"/>
      <c r="I7" s="58" t="s">
        <v>278</v>
      </c>
      <c r="J7" s="196">
        <f>AugRpt!J39</f>
        <v>0</v>
      </c>
      <c r="K7" s="58"/>
    </row>
    <row r="8" spans="1:11" ht="14.45" customHeight="1" x14ac:dyDescent="0.2">
      <c r="A8" s="197" t="s">
        <v>279</v>
      </c>
      <c r="B8" s="197"/>
      <c r="C8" s="197"/>
      <c r="D8" s="197"/>
      <c r="E8" s="197"/>
      <c r="F8" s="58"/>
      <c r="G8" s="58"/>
      <c r="H8" s="58"/>
      <c r="I8" s="58"/>
      <c r="J8" s="198"/>
      <c r="K8" s="58"/>
    </row>
    <row r="9" spans="1:11" ht="14.45" customHeight="1" x14ac:dyDescent="0.2">
      <c r="A9" s="58" t="s">
        <v>318</v>
      </c>
      <c r="B9" s="58"/>
      <c r="C9" s="58"/>
      <c r="D9" s="58"/>
      <c r="E9" s="58"/>
      <c r="F9" s="58"/>
      <c r="G9" s="58"/>
      <c r="H9" s="58"/>
      <c r="I9" s="310">
        <f>SUM(SEPTEMBER!$B$7)</f>
        <v>0</v>
      </c>
      <c r="J9" s="198"/>
      <c r="K9" s="58"/>
    </row>
    <row r="10" spans="1:11" ht="14.45" customHeight="1" x14ac:dyDescent="0.2">
      <c r="A10" s="58" t="s">
        <v>370</v>
      </c>
      <c r="B10" s="58"/>
      <c r="C10" s="58"/>
      <c r="D10" s="58"/>
      <c r="E10" s="58"/>
      <c r="F10" s="58"/>
      <c r="G10" s="58"/>
      <c r="H10" s="58"/>
      <c r="I10" s="199">
        <f>SUM(SEPTEMBER!$C$7)</f>
        <v>0</v>
      </c>
      <c r="J10" s="198"/>
      <c r="K10" s="58"/>
    </row>
    <row r="11" spans="1:11" ht="14.45" customHeight="1" x14ac:dyDescent="0.2">
      <c r="A11" s="58" t="s">
        <v>319</v>
      </c>
      <c r="B11" s="58"/>
      <c r="C11" s="58"/>
      <c r="D11" s="58"/>
      <c r="E11" s="58"/>
      <c r="F11" s="58"/>
      <c r="G11" s="58"/>
      <c r="H11" s="58"/>
      <c r="I11" s="199">
        <f>SUM(SEPTEMBER!$D$7)</f>
        <v>0</v>
      </c>
      <c r="J11" s="198"/>
      <c r="K11" s="58"/>
    </row>
    <row r="12" spans="1:11" ht="14.45" customHeight="1" x14ac:dyDescent="0.2">
      <c r="A12" s="58" t="s">
        <v>282</v>
      </c>
      <c r="B12" s="58"/>
      <c r="C12" s="58"/>
      <c r="D12" s="58"/>
      <c r="E12" s="58"/>
      <c r="F12" s="58"/>
      <c r="G12" s="58"/>
      <c r="H12" s="58"/>
      <c r="I12" s="199">
        <f>SUM(SEPTEMBER!$E$7)</f>
        <v>0</v>
      </c>
      <c r="J12" s="198"/>
      <c r="K12" s="58"/>
    </row>
    <row r="13" spans="1:11" ht="14.45" customHeight="1" x14ac:dyDescent="0.2">
      <c r="A13" s="58" t="s">
        <v>283</v>
      </c>
      <c r="B13" s="58"/>
      <c r="C13" s="58"/>
      <c r="D13" s="58"/>
      <c r="E13" s="58"/>
      <c r="F13" s="58"/>
      <c r="G13" s="58"/>
      <c r="H13" s="58"/>
      <c r="I13" s="199">
        <f>SUM(SEPTEMBER!$F$7)</f>
        <v>0</v>
      </c>
      <c r="J13" s="198"/>
      <c r="K13" s="58"/>
    </row>
    <row r="14" spans="1:11" ht="14.45" customHeight="1" x14ac:dyDescent="0.2">
      <c r="A14" s="58" t="s">
        <v>284</v>
      </c>
      <c r="B14" s="58"/>
      <c r="C14" s="58"/>
      <c r="D14" s="58"/>
      <c r="E14" s="58"/>
      <c r="F14" s="58"/>
      <c r="G14" s="58"/>
      <c r="H14" s="58"/>
      <c r="I14" s="199">
        <f>SUM(SEPTEMBER!$L$7:$O$7)</f>
        <v>0</v>
      </c>
      <c r="J14" s="198"/>
      <c r="K14" s="58"/>
    </row>
    <row r="15" spans="1:11" ht="14.45" customHeight="1" x14ac:dyDescent="0.2">
      <c r="A15" s="58"/>
      <c r="B15" s="58" t="s">
        <v>285</v>
      </c>
      <c r="C15" s="58" t="s">
        <v>286</v>
      </c>
      <c r="D15" s="58"/>
      <c r="E15" s="58"/>
      <c r="F15" s="58"/>
      <c r="G15" s="58"/>
      <c r="H15" s="58"/>
      <c r="I15" s="199">
        <f>SUM(SEPTEMBER!$Q$7:$R$7)</f>
        <v>0</v>
      </c>
      <c r="J15" s="198"/>
      <c r="K15" s="58"/>
    </row>
    <row r="16" spans="1:11" ht="14.45" customHeight="1" thickBot="1" x14ac:dyDescent="0.25">
      <c r="A16" s="58"/>
      <c r="B16" s="58"/>
      <c r="C16" s="58" t="s">
        <v>287</v>
      </c>
      <c r="D16" s="58"/>
      <c r="E16" s="58"/>
      <c r="F16" s="58"/>
      <c r="G16" s="58"/>
      <c r="H16" s="58"/>
      <c r="I16" s="200">
        <f>SUM(SEPTEMBER!$P$7)</f>
        <v>0</v>
      </c>
      <c r="J16" s="198"/>
      <c r="K16" s="58"/>
    </row>
    <row r="17" spans="1:11" ht="14.45" customHeight="1" x14ac:dyDescent="0.2">
      <c r="A17" s="58"/>
      <c r="B17" s="197" t="s">
        <v>288</v>
      </c>
      <c r="C17" s="58"/>
      <c r="D17" s="58"/>
      <c r="E17" s="58"/>
      <c r="F17" s="58"/>
      <c r="G17" s="58"/>
      <c r="H17" s="58"/>
      <c r="I17" s="197" t="s">
        <v>278</v>
      </c>
      <c r="J17" s="201">
        <f>SUM(I9:I16)</f>
        <v>0</v>
      </c>
      <c r="K17" s="58"/>
    </row>
    <row r="18" spans="1:11" ht="14.45" customHeight="1" thickBot="1" x14ac:dyDescent="0.25">
      <c r="A18" s="58"/>
      <c r="B18" s="197" t="s">
        <v>289</v>
      </c>
      <c r="C18" s="58"/>
      <c r="D18" s="58"/>
      <c r="E18" s="58"/>
      <c r="F18" s="58"/>
      <c r="G18" s="58"/>
      <c r="H18" s="58"/>
      <c r="I18" s="58"/>
      <c r="J18" s="202">
        <f>SUM(J7:J17)</f>
        <v>0</v>
      </c>
      <c r="K18" s="58"/>
    </row>
    <row r="19" spans="1:11" ht="14.45" customHeight="1" x14ac:dyDescent="0.2">
      <c r="A19" s="58"/>
      <c r="B19" s="58"/>
      <c r="C19" s="58"/>
      <c r="D19" s="58"/>
      <c r="E19" s="58"/>
      <c r="F19" s="58"/>
      <c r="G19" s="58"/>
      <c r="H19" s="58"/>
      <c r="I19" s="58"/>
      <c r="J19" s="203" t="s">
        <v>237</v>
      </c>
      <c r="K19" s="58"/>
    </row>
    <row r="20" spans="1:11" ht="14.45" customHeight="1" x14ac:dyDescent="0.2">
      <c r="A20" s="58" t="s">
        <v>290</v>
      </c>
      <c r="B20" s="58"/>
      <c r="C20" s="58"/>
      <c r="D20" s="58"/>
      <c r="E20" s="58"/>
      <c r="F20" s="58"/>
      <c r="G20" s="58"/>
      <c r="H20" s="58"/>
      <c r="I20" s="58"/>
      <c r="J20" s="198"/>
      <c r="K20" s="58"/>
    </row>
    <row r="21" spans="1:11" ht="14.45" customHeight="1" thickBot="1" x14ac:dyDescent="0.25">
      <c r="A21" s="58" t="s">
        <v>291</v>
      </c>
      <c r="B21" s="58"/>
      <c r="C21" s="58"/>
      <c r="D21" s="58"/>
      <c r="E21" s="58"/>
      <c r="F21" s="58"/>
      <c r="G21" s="58"/>
      <c r="H21" s="58"/>
      <c r="I21" s="58"/>
      <c r="J21" s="198"/>
      <c r="K21" s="58"/>
    </row>
    <row r="22" spans="1:11" ht="14.45" customHeight="1" x14ac:dyDescent="0.2">
      <c r="A22" s="58" t="s">
        <v>292</v>
      </c>
      <c r="B22" s="58"/>
      <c r="C22" s="58"/>
      <c r="D22" s="58"/>
      <c r="E22" s="58"/>
      <c r="F22" s="58"/>
      <c r="G22" s="58"/>
      <c r="H22" s="311">
        <f>SUM(SEPTEMBER!$U$7)</f>
        <v>0</v>
      </c>
      <c r="I22" s="58"/>
      <c r="J22" s="198"/>
      <c r="K22" s="58"/>
    </row>
    <row r="23" spans="1:11" ht="14.45" customHeight="1" x14ac:dyDescent="0.2">
      <c r="A23" s="58" t="s">
        <v>293</v>
      </c>
      <c r="B23" s="58"/>
      <c r="C23" s="58"/>
      <c r="D23" s="58"/>
      <c r="E23" s="58"/>
      <c r="F23" s="58"/>
      <c r="G23" s="58"/>
      <c r="H23" s="204">
        <f>SUM(SEPTEMBER!$V$7)</f>
        <v>0</v>
      </c>
      <c r="I23" s="58"/>
      <c r="J23" s="198"/>
      <c r="K23" s="58"/>
    </row>
    <row r="24" spans="1:11" ht="14.45" customHeight="1" thickBot="1" x14ac:dyDescent="0.25">
      <c r="A24" s="58" t="s">
        <v>294</v>
      </c>
      <c r="B24" s="58"/>
      <c r="C24" s="58"/>
      <c r="D24" s="58"/>
      <c r="E24" s="58"/>
      <c r="F24" s="58"/>
      <c r="G24" s="58"/>
      <c r="H24" s="204">
        <f>SUM(SEPTEMBER!$W$7:$X$7)</f>
        <v>0</v>
      </c>
      <c r="I24" s="58"/>
      <c r="J24" s="198"/>
      <c r="K24" s="58"/>
    </row>
    <row r="25" spans="1:11" ht="14.45" customHeight="1" thickBot="1" x14ac:dyDescent="0.25">
      <c r="A25" s="58" t="s">
        <v>295</v>
      </c>
      <c r="B25" s="58"/>
      <c r="C25" s="58"/>
      <c r="D25" s="58"/>
      <c r="E25" s="58"/>
      <c r="F25" s="58"/>
      <c r="G25" s="58"/>
      <c r="H25" s="200">
        <f>SUM(SEPTEMBER!$Y$7)</f>
        <v>0</v>
      </c>
      <c r="I25" s="205">
        <f>SUM(H22:H25)</f>
        <v>0</v>
      </c>
      <c r="J25" s="198"/>
      <c r="K25" s="58"/>
    </row>
    <row r="26" spans="1:11" ht="14.45" customHeight="1" x14ac:dyDescent="0.2">
      <c r="A26" s="58" t="s">
        <v>296</v>
      </c>
      <c r="B26" s="58"/>
      <c r="C26" s="58"/>
      <c r="D26" s="58"/>
      <c r="E26" s="58"/>
      <c r="F26" s="58"/>
      <c r="G26" s="58"/>
      <c r="H26" s="58"/>
      <c r="I26" s="199">
        <f>SUM(SEPTEMBER!$Z$7)</f>
        <v>0</v>
      </c>
      <c r="J26" s="198"/>
      <c r="K26" s="58"/>
    </row>
    <row r="27" spans="1:11" ht="14.45" customHeight="1" x14ac:dyDescent="0.2">
      <c r="A27" s="58" t="s">
        <v>297</v>
      </c>
      <c r="B27" s="58"/>
      <c r="C27" s="58"/>
      <c r="D27" s="58"/>
      <c r="E27" s="58"/>
      <c r="F27" s="58"/>
      <c r="G27" s="58"/>
      <c r="H27" s="58"/>
      <c r="I27" s="199">
        <f>SUM(SEPTEMBER!$AA$7)</f>
        <v>0</v>
      </c>
      <c r="J27" s="198"/>
      <c r="K27" s="58"/>
    </row>
    <row r="28" spans="1:11" ht="14.45" customHeight="1" x14ac:dyDescent="0.2">
      <c r="A28" s="58" t="s">
        <v>298</v>
      </c>
      <c r="B28" s="58"/>
      <c r="C28" s="58"/>
      <c r="D28" s="58"/>
      <c r="E28" s="58"/>
      <c r="F28" s="58"/>
      <c r="G28" s="58"/>
      <c r="H28" s="58"/>
      <c r="I28" s="199">
        <f>SUM(SEPTEMBER!$AB$7)</f>
        <v>0</v>
      </c>
      <c r="J28" s="198"/>
      <c r="K28" s="58"/>
    </row>
    <row r="29" spans="1:11" ht="14.45" customHeight="1" x14ac:dyDescent="0.2">
      <c r="A29" s="58" t="s">
        <v>299</v>
      </c>
      <c r="B29" s="58"/>
      <c r="C29" s="58"/>
      <c r="D29" s="58"/>
      <c r="E29" s="58"/>
      <c r="F29" s="58"/>
      <c r="G29" s="58"/>
      <c r="H29" s="58"/>
      <c r="I29" s="199">
        <f>SUM(SEPTEMBER!$AC$7)</f>
        <v>0</v>
      </c>
      <c r="J29" s="198"/>
      <c r="K29" s="58"/>
    </row>
    <row r="30" spans="1:11" ht="14.45" customHeight="1" x14ac:dyDescent="0.2">
      <c r="A30" s="58" t="s">
        <v>300</v>
      </c>
      <c r="B30" s="58"/>
      <c r="C30" s="58"/>
      <c r="D30" s="58"/>
      <c r="E30" s="58"/>
      <c r="F30" s="58"/>
      <c r="G30" s="58"/>
      <c r="H30" s="58"/>
      <c r="I30" s="199">
        <f>SUM(SEPTEMBER!$AD$7)</f>
        <v>0</v>
      </c>
      <c r="J30" s="198"/>
      <c r="K30" s="58"/>
    </row>
    <row r="31" spans="1:11" ht="14.45" customHeight="1" x14ac:dyDescent="0.2">
      <c r="A31" s="58" t="s">
        <v>301</v>
      </c>
      <c r="B31" s="58"/>
      <c r="C31" s="58"/>
      <c r="D31" s="58"/>
      <c r="E31" s="58"/>
      <c r="F31" s="58"/>
      <c r="G31" s="58"/>
      <c r="H31" s="58"/>
      <c r="I31" s="199">
        <f>SUM(SEPTEMBER!$AE$7)</f>
        <v>0</v>
      </c>
      <c r="J31" s="198"/>
      <c r="K31" s="58"/>
    </row>
    <row r="32" spans="1:11" ht="14.45" customHeight="1" x14ac:dyDescent="0.2">
      <c r="A32" s="58" t="s">
        <v>302</v>
      </c>
      <c r="B32" s="58"/>
      <c r="C32" s="58"/>
      <c r="D32" s="58"/>
      <c r="E32" s="58"/>
      <c r="F32" s="58"/>
      <c r="G32" s="58"/>
      <c r="H32" s="58"/>
      <c r="I32" s="199">
        <f>SUM(SEPTEMBER!$AF$7)</f>
        <v>0</v>
      </c>
      <c r="J32" s="198"/>
      <c r="K32" s="58"/>
    </row>
    <row r="33" spans="1:11" ht="14.45" customHeight="1" x14ac:dyDescent="0.2">
      <c r="A33" s="58" t="s">
        <v>303</v>
      </c>
      <c r="B33" s="58"/>
      <c r="C33" s="58"/>
      <c r="D33" s="58"/>
      <c r="E33" s="58"/>
      <c r="F33" s="58"/>
      <c r="G33" s="58"/>
      <c r="H33" s="58"/>
      <c r="I33" s="199">
        <f>SUM(SEPTEMBER!$AG$7)</f>
        <v>0</v>
      </c>
      <c r="J33" s="198"/>
      <c r="K33" s="58"/>
    </row>
    <row r="34" spans="1:11" ht="14.45" customHeight="1" x14ac:dyDescent="0.2">
      <c r="A34" s="58" t="s">
        <v>304</v>
      </c>
      <c r="B34" s="58"/>
      <c r="C34" s="58"/>
      <c r="D34" s="58"/>
      <c r="E34" s="58"/>
      <c r="F34" s="58"/>
      <c r="G34" s="58"/>
      <c r="H34" s="58"/>
      <c r="I34" s="199">
        <f>SUM(SEPTEMBER!$AH$7)</f>
        <v>0</v>
      </c>
      <c r="J34" s="198"/>
      <c r="K34" s="58"/>
    </row>
    <row r="35" spans="1:11" ht="14.45" customHeight="1" x14ac:dyDescent="0.2">
      <c r="A35" s="58" t="s">
        <v>304</v>
      </c>
      <c r="B35" s="58"/>
      <c r="C35" s="58"/>
      <c r="D35" s="58"/>
      <c r="E35" s="58"/>
      <c r="F35" s="58"/>
      <c r="G35" s="58"/>
      <c r="H35" s="58"/>
      <c r="I35" s="207">
        <v>0</v>
      </c>
      <c r="J35" s="198"/>
      <c r="K35" s="58"/>
    </row>
    <row r="36" spans="1:11" ht="14.45" customHeight="1" x14ac:dyDescent="0.2">
      <c r="A36" s="58" t="s">
        <v>305</v>
      </c>
      <c r="B36" s="58"/>
      <c r="C36" s="58"/>
      <c r="D36" s="58"/>
      <c r="E36" s="58"/>
      <c r="F36" s="58"/>
      <c r="G36" s="58"/>
      <c r="H36" s="58"/>
      <c r="I36" s="199">
        <f>SUM(SEPTEMBER!$AJ$7)</f>
        <v>0</v>
      </c>
      <c r="J36" s="198"/>
      <c r="K36" s="58"/>
    </row>
    <row r="37" spans="1:11" ht="14.45" customHeight="1" thickBot="1" x14ac:dyDescent="0.25">
      <c r="A37" s="58" t="s">
        <v>306</v>
      </c>
      <c r="B37" s="58"/>
      <c r="C37" s="58"/>
      <c r="D37" s="58"/>
      <c r="E37" s="58"/>
      <c r="F37" s="58"/>
      <c r="G37" s="58"/>
      <c r="H37" s="58"/>
      <c r="I37" s="200">
        <f>SUM(SEPTEMBER!$AK$7)</f>
        <v>0</v>
      </c>
      <c r="J37" s="198"/>
      <c r="K37" s="58"/>
    </row>
    <row r="38" spans="1:11" ht="14.45" customHeight="1" thickBot="1" x14ac:dyDescent="0.25">
      <c r="A38" s="58" t="s">
        <v>307</v>
      </c>
      <c r="B38" s="58"/>
      <c r="C38" s="58"/>
      <c r="D38" s="58"/>
      <c r="E38" s="58"/>
      <c r="F38" s="58"/>
      <c r="G38" s="58"/>
      <c r="H38" s="58"/>
      <c r="I38" s="208"/>
      <c r="J38" s="209">
        <f>SUM(I25:I37)</f>
        <v>0</v>
      </c>
      <c r="K38" s="58"/>
    </row>
    <row r="39" spans="1:11" ht="14.45" customHeight="1" thickBot="1" x14ac:dyDescent="0.25">
      <c r="A39" s="197" t="s">
        <v>308</v>
      </c>
      <c r="B39" s="58"/>
      <c r="C39" s="58"/>
      <c r="D39" s="58"/>
      <c r="E39" s="58"/>
      <c r="F39" s="58"/>
      <c r="G39" s="58"/>
      <c r="H39" s="58"/>
      <c r="I39" s="58"/>
      <c r="J39" s="210">
        <f>SUM(J18-J38)</f>
        <v>0</v>
      </c>
      <c r="K39" s="58"/>
    </row>
    <row r="40" spans="1:11" ht="14.45" customHeight="1" thickTop="1" x14ac:dyDescent="0.2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</row>
    <row r="41" spans="1:11" ht="14.45" customHeight="1" x14ac:dyDescent="0.2">
      <c r="A41" s="58" t="s">
        <v>309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</row>
    <row r="42" spans="1:11" ht="14.45" customHeight="1" x14ac:dyDescent="0.2">
      <c r="A42" s="58" t="s">
        <v>310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</row>
    <row r="43" spans="1:11" ht="14.45" customHeight="1" x14ac:dyDescent="0.2">
      <c r="A43" s="58" t="s">
        <v>311</v>
      </c>
      <c r="B43" s="58"/>
      <c r="C43" s="58"/>
      <c r="D43" s="58"/>
      <c r="E43" s="58"/>
      <c r="F43" s="58"/>
      <c r="G43" s="58"/>
      <c r="H43" s="58"/>
      <c r="I43" s="522"/>
      <c r="J43" s="523"/>
      <c r="K43" s="58"/>
    </row>
    <row r="44" spans="1:11" ht="14.45" customHeight="1" x14ac:dyDescent="0.2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11" ht="14.45" customHeight="1" x14ac:dyDescent="0.2">
      <c r="A45" s="211"/>
      <c r="B45" s="211"/>
      <c r="C45" s="211" t="s">
        <v>237</v>
      </c>
      <c r="D45" s="211"/>
      <c r="E45" s="58"/>
      <c r="F45" s="58"/>
      <c r="G45" s="58"/>
      <c r="H45" s="211"/>
      <c r="I45" s="211"/>
      <c r="J45" s="211"/>
      <c r="K45" s="58"/>
    </row>
    <row r="46" spans="1:11" ht="14.45" customHeight="1" x14ac:dyDescent="0.2">
      <c r="A46" s="58"/>
      <c r="B46" s="58"/>
      <c r="C46" s="58"/>
      <c r="D46" s="212" t="s">
        <v>312</v>
      </c>
      <c r="E46" s="58"/>
      <c r="F46" s="58"/>
      <c r="G46" s="58"/>
      <c r="H46" s="208"/>
      <c r="I46" s="208"/>
      <c r="J46" s="213" t="s">
        <v>313</v>
      </c>
      <c r="K46" s="58"/>
    </row>
    <row r="47" spans="1:11" ht="14.45" customHeight="1" x14ac:dyDescent="0.2">
      <c r="A47" s="59" t="s">
        <v>314</v>
      </c>
      <c r="B47" s="59"/>
      <c r="C47" s="58"/>
      <c r="D47" s="58"/>
      <c r="E47" s="58"/>
      <c r="F47" s="58"/>
      <c r="G47" s="58"/>
      <c r="H47" s="58"/>
      <c r="I47" s="58"/>
      <c r="J47" s="58"/>
      <c r="K47" s="58"/>
    </row>
    <row r="48" spans="1:11" ht="14.45" customHeight="1" x14ac:dyDescent="0.2">
      <c r="A48" s="214" t="s">
        <v>315</v>
      </c>
      <c r="B48" s="214"/>
      <c r="C48" s="214"/>
      <c r="D48" s="214"/>
      <c r="E48" s="214"/>
      <c r="F48" s="214"/>
      <c r="G48" s="214"/>
      <c r="H48" s="214"/>
      <c r="I48" s="214"/>
      <c r="J48" s="58"/>
      <c r="K48" s="58"/>
    </row>
    <row r="49" spans="1:11" ht="14.45" customHeight="1" x14ac:dyDescent="0.2">
      <c r="A49" s="214" t="s">
        <v>316</v>
      </c>
      <c r="B49" s="214"/>
      <c r="C49" s="214"/>
      <c r="D49" s="214"/>
      <c r="E49" s="214"/>
      <c r="F49" s="214"/>
      <c r="G49" s="214"/>
      <c r="H49" s="214"/>
      <c r="I49" s="214"/>
      <c r="J49" s="58"/>
      <c r="K49" s="58"/>
    </row>
  </sheetData>
  <sheetProtection algorithmName="SHA-512" hashValue="up079jDHVwBlfwSNm1FRVq0FuCem66N9QsV3al+lij9BUG967xPC7lHB4OD+fnpm+UoiydOnkGkGoEVGwPjHsA==" saltValue="hbv4d5wqhXyRM1EajzKYWQ==" spinCount="100000" sheet="1" objects="1" scenarios="1" formatColumns="0" formatRows="0"/>
  <mergeCells count="3">
    <mergeCell ref="A3:J3"/>
    <mergeCell ref="A2:J2"/>
    <mergeCell ref="I43:J43"/>
  </mergeCells>
  <printOptions horizontalCentered="1"/>
  <pageMargins left="0.25" right="0.25" top="0" bottom="0" header="0" footer="0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M70"/>
  <sheetViews>
    <sheetView showGridLines="0" workbookViewId="0">
      <selection activeCell="J8" sqref="J8"/>
    </sheetView>
  </sheetViews>
  <sheetFormatPr defaultColWidth="8.85546875" defaultRowHeight="14.45" customHeight="1" x14ac:dyDescent="0.2"/>
  <cols>
    <col min="8" max="10" width="11.7109375" style="270" customWidth="1"/>
    <col min="11" max="13" width="9.140625" style="435"/>
  </cols>
  <sheetData>
    <row r="1" spans="1:13" ht="14.45" customHeight="1" x14ac:dyDescent="0.2">
      <c r="A1" s="550" t="str">
        <f>JANUARY!$G$10</f>
        <v>UNITED STEELWORKERS - LOCAL UNION</v>
      </c>
      <c r="B1" s="550"/>
      <c r="C1" s="550"/>
      <c r="D1" s="550"/>
      <c r="E1" s="550"/>
      <c r="F1" s="550"/>
      <c r="G1" s="550"/>
      <c r="H1" s="550"/>
      <c r="I1" s="550"/>
      <c r="J1" s="550"/>
      <c r="K1" s="430"/>
      <c r="L1" s="430"/>
      <c r="M1" s="430"/>
    </row>
    <row r="2" spans="1:13" ht="14.45" customHeight="1" x14ac:dyDescent="0.2">
      <c r="A2" s="550" t="s">
        <v>334</v>
      </c>
      <c r="B2" s="550"/>
      <c r="C2" s="550"/>
      <c r="D2" s="550"/>
      <c r="E2" s="550"/>
      <c r="F2" s="550"/>
      <c r="G2" s="550"/>
      <c r="H2" s="550"/>
      <c r="I2" s="550"/>
      <c r="J2" s="550"/>
      <c r="K2" s="430"/>
      <c r="L2" s="430"/>
      <c r="M2" s="430"/>
    </row>
    <row r="3" spans="1:13" s="239" customFormat="1" ht="14.45" customHeight="1" x14ac:dyDescent="0.2">
      <c r="B3" s="240"/>
      <c r="C3" s="240"/>
      <c r="D3" s="240"/>
      <c r="E3" s="240"/>
      <c r="F3" s="241" t="s">
        <v>275</v>
      </c>
      <c r="G3" s="242">
        <f>JANUARY!$E$11</f>
        <v>0</v>
      </c>
      <c r="H3" s="244"/>
      <c r="I3" s="244"/>
      <c r="J3" s="244"/>
      <c r="K3" s="431"/>
      <c r="L3" s="432"/>
      <c r="M3" s="432"/>
    </row>
    <row r="4" spans="1:13" ht="14.45" customHeight="1" x14ac:dyDescent="0.2">
      <c r="A4" s="216"/>
      <c r="B4" s="216"/>
      <c r="C4" s="216"/>
      <c r="E4" s="217"/>
      <c r="F4" s="217" t="s">
        <v>335</v>
      </c>
      <c r="G4" s="551" t="s">
        <v>352</v>
      </c>
      <c r="H4" s="551"/>
      <c r="I4" s="551"/>
      <c r="J4" s="551"/>
      <c r="K4" s="430"/>
      <c r="L4" s="430"/>
      <c r="M4" s="430"/>
    </row>
    <row r="5" spans="1:13" ht="14.45" customHeight="1" x14ac:dyDescent="0.2">
      <c r="A5" s="218"/>
      <c r="B5" s="218"/>
      <c r="C5" s="218"/>
      <c r="D5" s="218"/>
      <c r="E5" s="552" t="s">
        <v>353</v>
      </c>
      <c r="F5" s="552"/>
      <c r="G5" s="218"/>
      <c r="H5" s="245"/>
      <c r="I5" s="245"/>
      <c r="J5" s="245"/>
      <c r="K5" s="430"/>
      <c r="L5" s="430"/>
      <c r="M5" s="430"/>
    </row>
    <row r="6" spans="1:13" ht="14.45" customHeight="1" x14ac:dyDescent="0.2">
      <c r="A6" s="553" t="s">
        <v>338</v>
      </c>
      <c r="B6" s="553"/>
      <c r="C6" s="553"/>
      <c r="D6" s="553"/>
      <c r="E6" s="553"/>
      <c r="F6" s="553"/>
      <c r="G6" s="553"/>
      <c r="H6" s="553"/>
      <c r="I6" s="553"/>
      <c r="J6" s="553"/>
      <c r="K6" s="430"/>
      <c r="L6" s="430"/>
      <c r="M6" s="430"/>
    </row>
    <row r="7" spans="1:13" ht="14.45" customHeight="1" thickBot="1" x14ac:dyDescent="0.25">
      <c r="A7" s="215"/>
      <c r="B7" s="215"/>
      <c r="C7" s="215"/>
      <c r="D7" s="215"/>
      <c r="E7" s="215"/>
      <c r="F7" s="215"/>
      <c r="G7" s="215"/>
      <c r="H7" s="243"/>
      <c r="I7" s="243"/>
      <c r="J7" s="243"/>
      <c r="K7" s="430"/>
      <c r="L7" s="430"/>
      <c r="M7" s="430"/>
    </row>
    <row r="8" spans="1:13" ht="14.45" customHeight="1" x14ac:dyDescent="0.2">
      <c r="A8" s="218" t="s">
        <v>449</v>
      </c>
      <c r="B8" s="218"/>
      <c r="C8" s="218"/>
      <c r="D8" s="218"/>
      <c r="E8" s="218"/>
      <c r="F8" s="215"/>
      <c r="G8" s="215"/>
      <c r="H8" s="243"/>
      <c r="I8" s="243"/>
      <c r="J8" s="246">
        <f>JulRpt!J7</f>
        <v>0</v>
      </c>
      <c r="K8" s="430"/>
      <c r="L8" s="430"/>
      <c r="M8" s="430"/>
    </row>
    <row r="9" spans="1:13" ht="14.45" customHeight="1" x14ac:dyDescent="0.2">
      <c r="A9" s="218" t="s">
        <v>339</v>
      </c>
      <c r="B9" s="218"/>
      <c r="C9" s="218"/>
      <c r="D9" s="218"/>
      <c r="E9" s="218"/>
      <c r="F9" s="215"/>
      <c r="G9" s="215"/>
      <c r="H9" s="243"/>
      <c r="I9" s="247"/>
      <c r="J9" s="248" t="s">
        <v>237</v>
      </c>
      <c r="K9" s="433" t="s">
        <v>327</v>
      </c>
      <c r="L9" s="433" t="s">
        <v>328</v>
      </c>
      <c r="M9" s="433" t="s">
        <v>329</v>
      </c>
    </row>
    <row r="10" spans="1:13" ht="14.45" customHeight="1" x14ac:dyDescent="0.2">
      <c r="A10" s="218" t="s">
        <v>450</v>
      </c>
      <c r="B10" s="218"/>
      <c r="C10" s="218"/>
      <c r="D10" s="218"/>
      <c r="E10" s="218"/>
      <c r="F10" s="215"/>
      <c r="G10" s="215"/>
      <c r="H10" s="243"/>
      <c r="I10" s="249">
        <f t="shared" ref="I10:I17" si="0">SUM(K10:M10)</f>
        <v>0</v>
      </c>
      <c r="J10" s="248"/>
      <c r="K10" s="434">
        <f>JulRpt!I9</f>
        <v>0</v>
      </c>
      <c r="L10" s="434">
        <f>AugRpt!I9</f>
        <v>0</v>
      </c>
      <c r="M10" s="434">
        <f>SepRpt!I9</f>
        <v>0</v>
      </c>
    </row>
    <row r="11" spans="1:13" ht="14.45" customHeight="1" x14ac:dyDescent="0.2">
      <c r="A11" s="218" t="s">
        <v>451</v>
      </c>
      <c r="B11" s="218"/>
      <c r="C11" s="218"/>
      <c r="D11" s="218"/>
      <c r="E11" s="218"/>
      <c r="F11" s="215"/>
      <c r="G11" s="215"/>
      <c r="H11" s="243"/>
      <c r="I11" s="250">
        <f t="shared" si="0"/>
        <v>0</v>
      </c>
      <c r="J11" s="248"/>
      <c r="K11" s="434">
        <f>JulRpt!I10</f>
        <v>0</v>
      </c>
      <c r="L11" s="434">
        <f>AugRpt!I10</f>
        <v>0</v>
      </c>
      <c r="M11" s="434">
        <f>SepRpt!I10</f>
        <v>0</v>
      </c>
    </row>
    <row r="12" spans="1:13" ht="14.45" customHeight="1" x14ac:dyDescent="0.2">
      <c r="A12" s="218" t="s">
        <v>452</v>
      </c>
      <c r="B12" s="218"/>
      <c r="C12" s="218"/>
      <c r="D12" s="218"/>
      <c r="E12" s="218"/>
      <c r="F12" s="215"/>
      <c r="G12" s="215"/>
      <c r="H12" s="243"/>
      <c r="I12" s="250">
        <f t="shared" si="0"/>
        <v>0</v>
      </c>
      <c r="J12" s="248"/>
      <c r="K12" s="434">
        <f>JulRpt!I11</f>
        <v>0</v>
      </c>
      <c r="L12" s="434">
        <f>AugRpt!I11</f>
        <v>0</v>
      </c>
      <c r="M12" s="434">
        <f>SepRpt!I11</f>
        <v>0</v>
      </c>
    </row>
    <row r="13" spans="1:13" ht="14.45" customHeight="1" x14ac:dyDescent="0.2">
      <c r="A13" s="218" t="s">
        <v>453</v>
      </c>
      <c r="B13" s="218"/>
      <c r="C13" s="218"/>
      <c r="D13" s="218"/>
      <c r="E13" s="218"/>
      <c r="F13" s="215"/>
      <c r="G13" s="215"/>
      <c r="H13" s="243"/>
      <c r="I13" s="250">
        <f t="shared" si="0"/>
        <v>0</v>
      </c>
      <c r="J13" s="248"/>
      <c r="K13" s="434">
        <f>JulRpt!I12</f>
        <v>0</v>
      </c>
      <c r="L13" s="434">
        <f>AugRpt!I12</f>
        <v>0</v>
      </c>
      <c r="M13" s="434">
        <f>SepRpt!I12</f>
        <v>0</v>
      </c>
    </row>
    <row r="14" spans="1:13" ht="14.45" customHeight="1" x14ac:dyDescent="0.2">
      <c r="A14" s="218" t="s">
        <v>439</v>
      </c>
      <c r="B14" s="218"/>
      <c r="C14" s="218"/>
      <c r="D14" s="218"/>
      <c r="E14" s="218"/>
      <c r="F14" s="215"/>
      <c r="G14" s="215"/>
      <c r="H14" s="243"/>
      <c r="I14" s="250">
        <f t="shared" si="0"/>
        <v>0</v>
      </c>
      <c r="J14" s="248"/>
      <c r="K14" s="434">
        <f>JulRpt!I13</f>
        <v>0</v>
      </c>
      <c r="L14" s="434">
        <f>AugRpt!I13</f>
        <v>0</v>
      </c>
      <c r="M14" s="434">
        <f>SepRpt!I13</f>
        <v>0</v>
      </c>
    </row>
    <row r="15" spans="1:13" ht="14.45" customHeight="1" x14ac:dyDescent="0.2">
      <c r="A15" s="218" t="s">
        <v>454</v>
      </c>
      <c r="B15" s="218"/>
      <c r="C15" s="218"/>
      <c r="D15" s="218"/>
      <c r="E15" s="218"/>
      <c r="F15" s="215"/>
      <c r="G15" s="215"/>
      <c r="H15" s="243"/>
      <c r="I15" s="250">
        <f t="shared" si="0"/>
        <v>0</v>
      </c>
      <c r="J15" s="248"/>
      <c r="K15" s="434">
        <f>JulRpt!I14</f>
        <v>0</v>
      </c>
      <c r="L15" s="434">
        <f>AugRpt!I14</f>
        <v>0</v>
      </c>
      <c r="M15" s="434">
        <f>SepRpt!I14</f>
        <v>0</v>
      </c>
    </row>
    <row r="16" spans="1:13" ht="14.45" customHeight="1" x14ac:dyDescent="0.2">
      <c r="A16" s="218"/>
      <c r="B16" s="218"/>
      <c r="C16" s="218" t="s">
        <v>455</v>
      </c>
      <c r="D16" s="218"/>
      <c r="E16" s="218"/>
      <c r="F16" s="215"/>
      <c r="G16" s="215"/>
      <c r="H16" s="243"/>
      <c r="I16" s="250">
        <f t="shared" si="0"/>
        <v>0</v>
      </c>
      <c r="J16" s="248"/>
      <c r="K16" s="434">
        <f>JulRpt!I15</f>
        <v>0</v>
      </c>
      <c r="L16" s="434">
        <f>AugRpt!I15</f>
        <v>0</v>
      </c>
      <c r="M16" s="434">
        <f>SepRpt!I15</f>
        <v>0</v>
      </c>
    </row>
    <row r="17" spans="1:13" ht="14.45" customHeight="1" thickBot="1" x14ac:dyDescent="0.25">
      <c r="A17" s="218"/>
      <c r="B17" s="218"/>
      <c r="C17" s="218" t="s">
        <v>456</v>
      </c>
      <c r="D17" s="218"/>
      <c r="E17" s="218"/>
      <c r="F17" s="215"/>
      <c r="G17" s="215"/>
      <c r="H17" s="243"/>
      <c r="I17" s="251">
        <f t="shared" si="0"/>
        <v>0</v>
      </c>
      <c r="J17" s="248"/>
      <c r="K17" s="434">
        <f>JulRpt!I16</f>
        <v>0</v>
      </c>
      <c r="L17" s="434">
        <f>AugRpt!I16</f>
        <v>0</v>
      </c>
      <c r="M17" s="434">
        <f>SepRpt!I16</f>
        <v>0</v>
      </c>
    </row>
    <row r="18" spans="1:13" ht="14.45" customHeight="1" x14ac:dyDescent="0.2">
      <c r="A18" s="218"/>
      <c r="B18" s="220" t="s">
        <v>457</v>
      </c>
      <c r="C18" s="218"/>
      <c r="D18" s="218"/>
      <c r="E18" s="218"/>
      <c r="F18" s="215"/>
      <c r="G18" s="215"/>
      <c r="H18" s="243"/>
      <c r="I18" s="243"/>
      <c r="J18" s="252">
        <f>SUM(I10:I17)</f>
        <v>0</v>
      </c>
    </row>
    <row r="19" spans="1:13" ht="14.45" customHeight="1" thickBot="1" x14ac:dyDescent="0.25">
      <c r="A19" s="218"/>
      <c r="B19" s="220" t="s">
        <v>458</v>
      </c>
      <c r="C19" s="218"/>
      <c r="D19" s="218"/>
      <c r="E19" s="218"/>
      <c r="F19" s="215"/>
      <c r="G19" s="215"/>
      <c r="H19" s="243"/>
      <c r="I19" s="243"/>
      <c r="J19" s="253">
        <f>SUM(J8:J18)</f>
        <v>0</v>
      </c>
      <c r="K19" s="430"/>
      <c r="L19" s="430"/>
      <c r="M19" s="430"/>
    </row>
    <row r="20" spans="1:13" ht="14.45" customHeight="1" x14ac:dyDescent="0.2">
      <c r="A20" s="218"/>
      <c r="B20" s="218"/>
      <c r="C20" s="218"/>
      <c r="D20" s="218"/>
      <c r="E20" s="218"/>
      <c r="F20" s="215"/>
      <c r="G20" s="215"/>
      <c r="H20" s="243"/>
      <c r="I20" s="243"/>
      <c r="J20" s="254"/>
      <c r="K20" s="430"/>
      <c r="L20" s="430"/>
      <c r="M20" s="430"/>
    </row>
    <row r="21" spans="1:13" ht="14.45" customHeight="1" x14ac:dyDescent="0.2">
      <c r="A21" s="218"/>
      <c r="B21" s="218" t="s">
        <v>340</v>
      </c>
      <c r="C21" s="218"/>
      <c r="D21" s="218"/>
      <c r="E21" s="218"/>
      <c r="F21" s="215"/>
      <c r="G21" s="215"/>
      <c r="H21" s="243"/>
      <c r="I21" s="243"/>
      <c r="J21" s="248"/>
      <c r="K21" s="430"/>
      <c r="L21" s="430"/>
      <c r="M21" s="430"/>
    </row>
    <row r="22" spans="1:13" ht="14.45" customHeight="1" x14ac:dyDescent="0.2">
      <c r="A22" s="218" t="s">
        <v>291</v>
      </c>
      <c r="B22" s="218"/>
      <c r="C22" s="218"/>
      <c r="D22" s="218"/>
      <c r="E22" s="218"/>
      <c r="F22" s="215"/>
      <c r="G22" s="215"/>
      <c r="H22" s="243"/>
      <c r="I22" s="243"/>
      <c r="J22" s="248"/>
      <c r="K22" s="433" t="s">
        <v>327</v>
      </c>
      <c r="L22" s="433" t="s">
        <v>328</v>
      </c>
      <c r="M22" s="433" t="s">
        <v>329</v>
      </c>
    </row>
    <row r="23" spans="1:13" ht="14.45" customHeight="1" x14ac:dyDescent="0.2">
      <c r="A23" s="218"/>
      <c r="B23" s="218" t="s">
        <v>459</v>
      </c>
      <c r="C23" s="218"/>
      <c r="D23" s="218"/>
      <c r="E23" s="218"/>
      <c r="F23" s="215"/>
      <c r="G23" s="215"/>
      <c r="H23" s="255">
        <f>SUM(K23:M23)</f>
        <v>0</v>
      </c>
      <c r="I23" s="243"/>
      <c r="J23" s="248"/>
      <c r="K23" s="434">
        <f>JulRpt!H22</f>
        <v>0</v>
      </c>
      <c r="L23" s="434">
        <f>AugRpt!H22</f>
        <v>0</v>
      </c>
      <c r="M23" s="434">
        <f>SepRpt!H22</f>
        <v>0</v>
      </c>
    </row>
    <row r="24" spans="1:13" ht="14.45" customHeight="1" x14ac:dyDescent="0.2">
      <c r="A24" s="218"/>
      <c r="B24" s="218" t="s">
        <v>440</v>
      </c>
      <c r="C24" s="218"/>
      <c r="D24" s="218"/>
      <c r="E24" s="218"/>
      <c r="F24" s="215"/>
      <c r="G24" s="215"/>
      <c r="H24" s="256">
        <f>SUM(K24:M24)</f>
        <v>0</v>
      </c>
      <c r="I24" s="243"/>
      <c r="J24" s="248"/>
      <c r="K24" s="434">
        <f>JulRpt!H23</f>
        <v>0</v>
      </c>
      <c r="L24" s="434">
        <f>AugRpt!H23</f>
        <v>0</v>
      </c>
      <c r="M24" s="434">
        <f>SepRpt!H23</f>
        <v>0</v>
      </c>
    </row>
    <row r="25" spans="1:13" ht="14.45" customHeight="1" x14ac:dyDescent="0.2">
      <c r="A25" s="218"/>
      <c r="B25" s="218" t="s">
        <v>460</v>
      </c>
      <c r="C25" s="218"/>
      <c r="D25" s="218"/>
      <c r="E25" s="218"/>
      <c r="F25" s="215"/>
      <c r="G25" s="215"/>
      <c r="H25" s="257">
        <f>SUM(K25:M25)</f>
        <v>0</v>
      </c>
      <c r="I25" s="243"/>
      <c r="J25" s="248"/>
      <c r="K25" s="434">
        <f>JulRpt!H24</f>
        <v>0</v>
      </c>
      <c r="L25" s="434">
        <f>AugRpt!H24</f>
        <v>0</v>
      </c>
      <c r="M25" s="434">
        <f>SepRpt!H24</f>
        <v>0</v>
      </c>
    </row>
    <row r="26" spans="1:13" ht="14.45" customHeight="1" thickBot="1" x14ac:dyDescent="0.25">
      <c r="A26" s="218"/>
      <c r="B26" s="218" t="s">
        <v>441</v>
      </c>
      <c r="C26" s="218"/>
      <c r="D26" s="218"/>
      <c r="E26" s="218"/>
      <c r="F26" s="215"/>
      <c r="G26" s="215"/>
      <c r="H26" s="258">
        <f>SUM(K26:M26)</f>
        <v>0</v>
      </c>
      <c r="I26" s="243"/>
      <c r="J26" s="248"/>
      <c r="K26" s="434">
        <f>JulRpt!H25</f>
        <v>0</v>
      </c>
      <c r="L26" s="434">
        <f>AugRpt!H25</f>
        <v>0</v>
      </c>
      <c r="M26" s="434">
        <f>SepRpt!H25</f>
        <v>0</v>
      </c>
    </row>
    <row r="27" spans="1:13" ht="14.45" customHeight="1" x14ac:dyDescent="0.2">
      <c r="A27" s="218"/>
      <c r="B27" s="220" t="s">
        <v>461</v>
      </c>
      <c r="C27" s="218"/>
      <c r="D27" s="218"/>
      <c r="E27" s="218"/>
      <c r="F27" s="215"/>
      <c r="G27" s="215"/>
      <c r="H27" s="243"/>
      <c r="I27" s="249">
        <f>SUM(H23:H26)</f>
        <v>0</v>
      </c>
      <c r="J27" s="248"/>
      <c r="K27" s="433" t="s">
        <v>327</v>
      </c>
      <c r="L27" s="433" t="s">
        <v>328</v>
      </c>
      <c r="M27" s="433" t="s">
        <v>329</v>
      </c>
    </row>
    <row r="28" spans="1:13" ht="14.45" customHeight="1" x14ac:dyDescent="0.2">
      <c r="A28" s="218" t="s">
        <v>462</v>
      </c>
      <c r="B28" s="218"/>
      <c r="C28" s="218"/>
      <c r="D28" s="218"/>
      <c r="E28" s="218"/>
      <c r="F28" s="215"/>
      <c r="G28" s="215"/>
      <c r="H28" s="243"/>
      <c r="I28" s="250">
        <f t="shared" ref="I28:I39" si="1">SUM(K28:M28)</f>
        <v>0</v>
      </c>
      <c r="J28" s="248"/>
      <c r="K28" s="434">
        <f>JulRpt!I26</f>
        <v>0</v>
      </c>
      <c r="L28" s="434">
        <f>AugRpt!I26</f>
        <v>0</v>
      </c>
      <c r="M28" s="434">
        <f>SepRpt!I26</f>
        <v>0</v>
      </c>
    </row>
    <row r="29" spans="1:13" ht="14.45" customHeight="1" x14ac:dyDescent="0.2">
      <c r="A29" s="218" t="s">
        <v>463</v>
      </c>
      <c r="B29" s="218"/>
      <c r="C29" s="218"/>
      <c r="D29" s="218"/>
      <c r="E29" s="218"/>
      <c r="F29" s="215"/>
      <c r="G29" s="215"/>
      <c r="H29" s="243"/>
      <c r="I29" s="250">
        <f t="shared" si="1"/>
        <v>0</v>
      </c>
      <c r="J29" s="248"/>
      <c r="K29" s="434">
        <f>JulRpt!I27</f>
        <v>0</v>
      </c>
      <c r="L29" s="434">
        <f>AugRpt!I27</f>
        <v>0</v>
      </c>
      <c r="M29" s="434">
        <f>SepRpt!I27</f>
        <v>0</v>
      </c>
    </row>
    <row r="30" spans="1:13" ht="14.45" customHeight="1" x14ac:dyDescent="0.2">
      <c r="A30" s="218" t="s">
        <v>464</v>
      </c>
      <c r="B30" s="218"/>
      <c r="C30" s="218"/>
      <c r="D30" s="218"/>
      <c r="E30" s="218"/>
      <c r="F30" s="215"/>
      <c r="G30" s="215"/>
      <c r="H30" s="243"/>
      <c r="I30" s="250">
        <f t="shared" si="1"/>
        <v>0</v>
      </c>
      <c r="J30" s="248"/>
      <c r="K30" s="434">
        <f>JulRpt!I28</f>
        <v>0</v>
      </c>
      <c r="L30" s="434">
        <f>AugRpt!I28</f>
        <v>0</v>
      </c>
      <c r="M30" s="434">
        <f>SepRpt!I28</f>
        <v>0</v>
      </c>
    </row>
    <row r="31" spans="1:13" ht="14.45" customHeight="1" x14ac:dyDescent="0.2">
      <c r="A31" s="218" t="s">
        <v>465</v>
      </c>
      <c r="B31" s="218"/>
      <c r="C31" s="218"/>
      <c r="D31" s="218"/>
      <c r="E31" s="218"/>
      <c r="F31" s="215"/>
      <c r="G31" s="215"/>
      <c r="H31" s="243"/>
      <c r="I31" s="250">
        <f t="shared" si="1"/>
        <v>0</v>
      </c>
      <c r="J31" s="248"/>
      <c r="K31" s="434">
        <f>JulRpt!I29</f>
        <v>0</v>
      </c>
      <c r="L31" s="434">
        <f>AugRpt!I29</f>
        <v>0</v>
      </c>
      <c r="M31" s="434">
        <f>SepRpt!I29</f>
        <v>0</v>
      </c>
    </row>
    <row r="32" spans="1:13" ht="14.45" customHeight="1" x14ac:dyDescent="0.2">
      <c r="A32" s="218" t="s">
        <v>466</v>
      </c>
      <c r="B32" s="218"/>
      <c r="C32" s="218"/>
      <c r="D32" s="218"/>
      <c r="E32" s="218"/>
      <c r="F32" s="215"/>
      <c r="G32" s="215"/>
      <c r="H32" s="243"/>
      <c r="I32" s="250">
        <f t="shared" si="1"/>
        <v>0</v>
      </c>
      <c r="J32" s="248"/>
      <c r="K32" s="434">
        <f>JulRpt!I30</f>
        <v>0</v>
      </c>
      <c r="L32" s="434">
        <f>AugRpt!I30</f>
        <v>0</v>
      </c>
      <c r="M32" s="434">
        <f>SepRpt!I30</f>
        <v>0</v>
      </c>
    </row>
    <row r="33" spans="1:13" ht="14.45" customHeight="1" x14ac:dyDescent="0.2">
      <c r="A33" s="218" t="s">
        <v>467</v>
      </c>
      <c r="B33" s="218"/>
      <c r="C33" s="218"/>
      <c r="D33" s="218"/>
      <c r="E33" s="218"/>
      <c r="F33" s="215"/>
      <c r="G33" s="215"/>
      <c r="H33" s="243"/>
      <c r="I33" s="250">
        <f t="shared" si="1"/>
        <v>0</v>
      </c>
      <c r="J33" s="248"/>
      <c r="K33" s="434">
        <f>JulRpt!I31</f>
        <v>0</v>
      </c>
      <c r="L33" s="434">
        <f>AugRpt!I31</f>
        <v>0</v>
      </c>
      <c r="M33" s="434">
        <f>SepRpt!I31</f>
        <v>0</v>
      </c>
    </row>
    <row r="34" spans="1:13" ht="14.45" customHeight="1" x14ac:dyDescent="0.2">
      <c r="A34" s="218" t="s">
        <v>468</v>
      </c>
      <c r="B34" s="218"/>
      <c r="C34" s="218"/>
      <c r="D34" s="218"/>
      <c r="E34" s="218"/>
      <c r="F34" s="215"/>
      <c r="G34" s="215"/>
      <c r="H34" s="243"/>
      <c r="I34" s="250">
        <f t="shared" si="1"/>
        <v>0</v>
      </c>
      <c r="J34" s="248"/>
      <c r="K34" s="434">
        <f>JulRpt!I32</f>
        <v>0</v>
      </c>
      <c r="L34" s="434">
        <f>AugRpt!I32</f>
        <v>0</v>
      </c>
      <c r="M34" s="434">
        <f>SepRpt!I32</f>
        <v>0</v>
      </c>
    </row>
    <row r="35" spans="1:13" ht="14.45" customHeight="1" x14ac:dyDescent="0.2">
      <c r="A35" s="218" t="s">
        <v>469</v>
      </c>
      <c r="B35" s="218"/>
      <c r="C35" s="218"/>
      <c r="D35" s="218"/>
      <c r="E35" s="218"/>
      <c r="F35" s="215"/>
      <c r="G35" s="215"/>
      <c r="H35" s="243"/>
      <c r="I35" s="250">
        <f t="shared" si="1"/>
        <v>0</v>
      </c>
      <c r="J35" s="248"/>
      <c r="K35" s="434">
        <f>JulRpt!I33</f>
        <v>0</v>
      </c>
      <c r="L35" s="434">
        <f>AugRpt!I33</f>
        <v>0</v>
      </c>
      <c r="M35" s="434">
        <f>SepRpt!I33</f>
        <v>0</v>
      </c>
    </row>
    <row r="36" spans="1:13" ht="14.45" customHeight="1" x14ac:dyDescent="0.2">
      <c r="A36" s="218" t="s">
        <v>470</v>
      </c>
      <c r="B36" s="218"/>
      <c r="C36" s="218"/>
      <c r="D36" s="218"/>
      <c r="E36" s="218"/>
      <c r="F36" s="215"/>
      <c r="G36" s="215"/>
      <c r="H36" s="243"/>
      <c r="I36" s="250">
        <f t="shared" si="1"/>
        <v>0</v>
      </c>
      <c r="J36" s="248"/>
      <c r="K36" s="434">
        <f>JulRpt!I34</f>
        <v>0</v>
      </c>
      <c r="L36" s="434">
        <f>AugRpt!I34</f>
        <v>0</v>
      </c>
      <c r="M36" s="434">
        <f>SepRpt!I34</f>
        <v>0</v>
      </c>
    </row>
    <row r="37" spans="1:13" ht="14.45" customHeight="1" x14ac:dyDescent="0.2">
      <c r="A37" s="218" t="s">
        <v>470</v>
      </c>
      <c r="B37" s="218"/>
      <c r="C37" s="218"/>
      <c r="D37" s="218"/>
      <c r="E37" s="218"/>
      <c r="F37" s="215"/>
      <c r="G37" s="215"/>
      <c r="H37" s="243"/>
      <c r="I37" s="250">
        <f t="shared" si="1"/>
        <v>0</v>
      </c>
      <c r="J37" s="248"/>
      <c r="K37" s="434">
        <f>JulRpt!I35</f>
        <v>0</v>
      </c>
      <c r="L37" s="434">
        <f>AugRpt!I35</f>
        <v>0</v>
      </c>
      <c r="M37" s="434">
        <f>SepRpt!I35</f>
        <v>0</v>
      </c>
    </row>
    <row r="38" spans="1:13" ht="14.45" customHeight="1" x14ac:dyDescent="0.2">
      <c r="A38" s="218" t="s">
        <v>471</v>
      </c>
      <c r="B38" s="218"/>
      <c r="C38" s="218"/>
      <c r="D38" s="218"/>
      <c r="E38" s="218"/>
      <c r="F38" s="219"/>
      <c r="G38" s="215"/>
      <c r="H38" s="243"/>
      <c r="I38" s="259">
        <f t="shared" si="1"/>
        <v>0</v>
      </c>
      <c r="J38" s="248"/>
      <c r="K38" s="434">
        <f>JulRpt!I36</f>
        <v>0</v>
      </c>
      <c r="L38" s="434">
        <f>AugRpt!I36</f>
        <v>0</v>
      </c>
      <c r="M38" s="434">
        <f>SepRpt!I36</f>
        <v>0</v>
      </c>
    </row>
    <row r="39" spans="1:13" ht="14.45" customHeight="1" thickBot="1" x14ac:dyDescent="0.25">
      <c r="A39" s="218" t="s">
        <v>472</v>
      </c>
      <c r="B39" s="218"/>
      <c r="C39" s="218"/>
      <c r="D39" s="218"/>
      <c r="E39" s="218"/>
      <c r="F39" s="215"/>
      <c r="G39" s="221"/>
      <c r="H39" s="243"/>
      <c r="I39" s="260">
        <f t="shared" si="1"/>
        <v>0</v>
      </c>
      <c r="J39" s="248"/>
      <c r="K39" s="434">
        <f>JulRpt!I37</f>
        <v>0</v>
      </c>
      <c r="L39" s="434">
        <f>AugRpt!I37</f>
        <v>0</v>
      </c>
      <c r="M39" s="434">
        <f>SepRpt!I37</f>
        <v>0</v>
      </c>
    </row>
    <row r="40" spans="1:13" ht="14.45" customHeight="1" x14ac:dyDescent="0.2">
      <c r="A40" s="218"/>
      <c r="B40" s="218"/>
      <c r="C40" s="218"/>
      <c r="D40" s="218"/>
      <c r="E40" s="218"/>
      <c r="F40" s="215"/>
      <c r="G40" s="221"/>
      <c r="H40" s="243"/>
      <c r="I40" s="243"/>
      <c r="J40" s="248"/>
      <c r="K40" s="430"/>
      <c r="L40" s="430"/>
      <c r="M40" s="430"/>
    </row>
    <row r="41" spans="1:13" ht="14.45" customHeight="1" thickBot="1" x14ac:dyDescent="0.25">
      <c r="A41" s="218"/>
      <c r="B41" s="220" t="s">
        <v>473</v>
      </c>
      <c r="C41" s="218"/>
      <c r="D41" s="218"/>
      <c r="E41" s="218"/>
      <c r="F41" s="215"/>
      <c r="G41" s="215"/>
      <c r="H41" s="243"/>
      <c r="I41" s="243"/>
      <c r="J41" s="261">
        <f>SUM(I27:I39)</f>
        <v>0</v>
      </c>
      <c r="K41" s="430"/>
      <c r="L41" s="430"/>
      <c r="M41" s="430"/>
    </row>
    <row r="42" spans="1:13" ht="14.45" customHeight="1" thickBot="1" x14ac:dyDescent="0.25">
      <c r="A42" s="220" t="s">
        <v>474</v>
      </c>
      <c r="B42" s="218"/>
      <c r="C42" s="218"/>
      <c r="D42" s="218"/>
      <c r="E42" s="218"/>
      <c r="F42" s="215"/>
      <c r="G42" s="215"/>
      <c r="H42" s="243"/>
      <c r="I42" s="243"/>
      <c r="J42" s="262">
        <f>SUM(J19-J41)</f>
        <v>0</v>
      </c>
      <c r="K42" s="430" t="s">
        <v>237</v>
      </c>
      <c r="L42" s="430"/>
      <c r="M42" s="430"/>
    </row>
    <row r="43" spans="1:13" ht="14.45" customHeight="1" thickTop="1" x14ac:dyDescent="0.2">
      <c r="A43" s="215"/>
      <c r="B43" s="215"/>
      <c r="C43" s="215"/>
      <c r="D43" s="215"/>
      <c r="E43" s="215"/>
      <c r="F43" s="215"/>
      <c r="G43" s="215"/>
      <c r="H43" s="243"/>
      <c r="I43" s="243"/>
      <c r="J43" s="263"/>
      <c r="K43" s="430"/>
      <c r="L43" s="430"/>
      <c r="M43" s="430"/>
    </row>
    <row r="44" spans="1:13" ht="14.45" customHeight="1" x14ac:dyDescent="0.2">
      <c r="A44" s="529" t="s">
        <v>341</v>
      </c>
      <c r="B44" s="529"/>
      <c r="C44" s="529"/>
      <c r="D44" s="529"/>
      <c r="E44" s="529"/>
      <c r="F44" s="529"/>
      <c r="G44" s="529"/>
      <c r="H44" s="529"/>
      <c r="I44" s="529"/>
      <c r="J44" s="529"/>
      <c r="K44" s="430"/>
      <c r="L44" s="430"/>
      <c r="M44" s="430"/>
    </row>
    <row r="45" spans="1:13" ht="14.45" customHeight="1" x14ac:dyDescent="0.2">
      <c r="A45" s="218"/>
      <c r="B45" s="218"/>
      <c r="C45" s="218"/>
      <c r="D45" s="218"/>
      <c r="E45" s="218"/>
      <c r="F45" s="215"/>
      <c r="G45" s="215"/>
      <c r="H45" s="243"/>
      <c r="I45" s="243"/>
      <c r="J45" s="243"/>
      <c r="K45" s="430"/>
      <c r="L45" s="430"/>
      <c r="M45" s="430"/>
    </row>
    <row r="46" spans="1:13" ht="14.45" customHeight="1" x14ac:dyDescent="0.2">
      <c r="A46" s="218" t="s">
        <v>342</v>
      </c>
      <c r="B46" s="218"/>
      <c r="C46" s="331" t="s">
        <v>415</v>
      </c>
      <c r="D46" s="218" t="s">
        <v>442</v>
      </c>
      <c r="E46" s="218"/>
      <c r="F46" s="532">
        <f>SEPTEMBER!$O$297</f>
        <v>0</v>
      </c>
      <c r="G46" s="533"/>
      <c r="H46" s="243"/>
      <c r="I46" s="243"/>
      <c r="J46" s="243"/>
      <c r="K46" s="430"/>
      <c r="L46" s="430"/>
      <c r="M46" s="430"/>
    </row>
    <row r="47" spans="1:13" ht="14.45" customHeight="1" x14ac:dyDescent="0.2">
      <c r="A47" s="218" t="s">
        <v>443</v>
      </c>
      <c r="B47" s="218"/>
      <c r="C47" s="218"/>
      <c r="D47" s="218"/>
      <c r="E47" s="218"/>
      <c r="F47" s="534">
        <f>SEPTEMBER!O298</f>
        <v>0</v>
      </c>
      <c r="G47" s="535"/>
      <c r="H47" s="243"/>
      <c r="I47" s="243"/>
      <c r="J47" s="243"/>
      <c r="K47" s="430"/>
      <c r="L47" s="430"/>
      <c r="M47" s="430"/>
    </row>
    <row r="48" spans="1:13" ht="14.45" customHeight="1" x14ac:dyDescent="0.2">
      <c r="A48" s="218" t="s">
        <v>444</v>
      </c>
      <c r="B48" s="218"/>
      <c r="C48" s="218"/>
      <c r="D48" s="218"/>
      <c r="E48" s="218"/>
      <c r="F48" s="536">
        <f>SUM(F46:F47)</f>
        <v>0</v>
      </c>
      <c r="G48" s="537"/>
      <c r="H48" s="243"/>
      <c r="I48" s="243"/>
      <c r="J48" s="243"/>
      <c r="K48" s="430"/>
      <c r="L48" s="430"/>
      <c r="M48" s="430"/>
    </row>
    <row r="49" spans="1:13" ht="14.45" customHeight="1" x14ac:dyDescent="0.2">
      <c r="A49" s="218" t="s">
        <v>400</v>
      </c>
      <c r="B49" s="218"/>
      <c r="C49" s="218"/>
      <c r="D49" s="218"/>
      <c r="E49" s="218"/>
      <c r="F49" s="538">
        <f>SEPTEMBER!$O$299</f>
        <v>0</v>
      </c>
      <c r="G49" s="539"/>
      <c r="H49" s="243"/>
      <c r="I49" s="243"/>
      <c r="J49" s="243"/>
      <c r="K49" s="430"/>
      <c r="L49" s="430"/>
      <c r="M49" s="430"/>
    </row>
    <row r="50" spans="1:13" ht="14.45" customHeight="1" x14ac:dyDescent="0.2">
      <c r="A50" s="218"/>
      <c r="B50" s="218"/>
      <c r="C50" s="218"/>
      <c r="D50" s="218" t="s">
        <v>445</v>
      </c>
      <c r="E50" s="218"/>
      <c r="F50" s="222"/>
      <c r="G50" s="222"/>
      <c r="H50" s="541">
        <f>SUM(F48)-SUM(F49)</f>
        <v>0</v>
      </c>
      <c r="I50" s="542"/>
      <c r="J50" s="543"/>
      <c r="K50" s="430"/>
      <c r="L50" s="430"/>
      <c r="M50" s="430"/>
    </row>
    <row r="51" spans="1:13" ht="14.45" customHeight="1" x14ac:dyDescent="0.2">
      <c r="A51" s="218"/>
      <c r="B51" s="218"/>
      <c r="C51" s="218"/>
      <c r="D51" s="218" t="s">
        <v>446</v>
      </c>
      <c r="E51" s="218"/>
      <c r="F51" s="215"/>
      <c r="G51" s="215"/>
      <c r="H51" s="544">
        <f>SEPTEMBER!$U$295</f>
        <v>0</v>
      </c>
      <c r="I51" s="545"/>
      <c r="J51" s="546"/>
      <c r="K51" s="430"/>
      <c r="L51" s="430"/>
      <c r="M51" s="430"/>
    </row>
    <row r="52" spans="1:13" ht="14.45" customHeight="1" x14ac:dyDescent="0.2">
      <c r="A52" s="218"/>
      <c r="B52" s="218"/>
      <c r="C52" s="218"/>
      <c r="D52" s="218" t="s">
        <v>447</v>
      </c>
      <c r="E52" s="218"/>
      <c r="F52" s="215"/>
      <c r="G52" s="215"/>
      <c r="H52" s="544">
        <f>SEPTEMBER!$U$305+SEPTEMBER!$U$315+SEPTEMBER!$U$325+SEPTEMBER!$Z$295+SEPTEMBER!$Z$305+SEPTEMBER!$Z$315+SEPTEMBER!$Z$325</f>
        <v>0</v>
      </c>
      <c r="I52" s="545"/>
      <c r="J52" s="546"/>
      <c r="K52" s="430"/>
      <c r="L52" s="430"/>
      <c r="M52" s="430"/>
    </row>
    <row r="53" spans="1:13" ht="14.45" customHeight="1" x14ac:dyDescent="0.2">
      <c r="A53" s="218"/>
      <c r="B53" s="218"/>
      <c r="C53" s="218"/>
      <c r="D53" s="220" t="s">
        <v>448</v>
      </c>
      <c r="E53" s="218"/>
      <c r="F53" s="215"/>
      <c r="G53" s="215"/>
      <c r="H53" s="547">
        <f>SUM(H50:J52)</f>
        <v>0</v>
      </c>
      <c r="I53" s="548"/>
      <c r="J53" s="549"/>
      <c r="K53" s="430"/>
      <c r="L53" s="430"/>
      <c r="M53" s="430"/>
    </row>
    <row r="54" spans="1:13" ht="14.45" customHeight="1" x14ac:dyDescent="0.2">
      <c r="A54" s="223"/>
      <c r="B54" s="224" t="s">
        <v>479</v>
      </c>
      <c r="C54" s="223"/>
      <c r="D54" s="223"/>
      <c r="E54" s="223"/>
      <c r="F54" s="223"/>
      <c r="G54" s="223"/>
      <c r="H54" s="540" t="s">
        <v>343</v>
      </c>
      <c r="I54" s="540"/>
      <c r="J54" s="540"/>
      <c r="K54" s="430"/>
      <c r="L54" s="430"/>
      <c r="M54" s="430"/>
    </row>
    <row r="55" spans="1:13" ht="14.45" customHeight="1" x14ac:dyDescent="0.2">
      <c r="A55" s="529" t="s">
        <v>344</v>
      </c>
      <c r="B55" s="529"/>
      <c r="C55" s="529"/>
      <c r="D55" s="529"/>
      <c r="E55" s="529"/>
      <c r="F55" s="529"/>
      <c r="G55" s="529"/>
      <c r="H55" s="529"/>
      <c r="I55" s="529"/>
      <c r="J55" s="529"/>
      <c r="K55" s="430"/>
      <c r="L55" s="430"/>
      <c r="M55" s="430"/>
    </row>
    <row r="56" spans="1:13" ht="14.45" customHeight="1" x14ac:dyDescent="0.2">
      <c r="A56" s="225"/>
      <c r="B56" s="225"/>
      <c r="C56" s="225"/>
      <c r="D56" s="225"/>
      <c r="E56" s="225"/>
      <c r="F56" s="225"/>
      <c r="G56" s="225"/>
      <c r="H56" s="264"/>
      <c r="I56" s="264"/>
      <c r="J56" s="264"/>
      <c r="K56" s="430"/>
      <c r="L56" s="430"/>
      <c r="M56" s="430"/>
    </row>
    <row r="57" spans="1:13" ht="14.45" customHeight="1" x14ac:dyDescent="0.2">
      <c r="A57" s="226"/>
      <c r="B57" s="226"/>
      <c r="C57" s="226"/>
      <c r="D57" s="226"/>
      <c r="E57" s="226"/>
      <c r="F57" s="226"/>
      <c r="G57" s="226"/>
      <c r="H57" s="265"/>
      <c r="I57" s="265"/>
      <c r="J57" s="265"/>
      <c r="K57" s="430"/>
      <c r="L57" s="430"/>
      <c r="M57" s="430"/>
    </row>
    <row r="58" spans="1:13" ht="14.45" customHeight="1" x14ac:dyDescent="0.2">
      <c r="A58" s="226"/>
      <c r="B58" s="226"/>
      <c r="C58" s="226"/>
      <c r="D58" s="226"/>
      <c r="E58" s="226"/>
      <c r="F58" s="226"/>
      <c r="G58" s="226"/>
      <c r="H58" s="265"/>
      <c r="I58" s="265"/>
      <c r="J58" s="265"/>
      <c r="K58" s="430"/>
      <c r="L58" s="430"/>
      <c r="M58" s="430"/>
    </row>
    <row r="59" spans="1:13" ht="14.45" customHeight="1" x14ac:dyDescent="0.2">
      <c r="A59" s="225"/>
      <c r="B59" s="226"/>
      <c r="C59" s="226"/>
      <c r="D59" s="226"/>
      <c r="E59" s="226"/>
      <c r="F59" s="226"/>
      <c r="G59" s="226"/>
      <c r="H59" s="265"/>
      <c r="I59" s="265"/>
      <c r="J59" s="265"/>
      <c r="K59" s="430"/>
      <c r="L59" s="430"/>
      <c r="M59" s="430"/>
    </row>
    <row r="60" spans="1:13" ht="14.45" customHeight="1" thickBot="1" x14ac:dyDescent="0.25">
      <c r="A60" s="227"/>
      <c r="B60" s="227"/>
      <c r="C60" s="227"/>
      <c r="D60" s="227"/>
      <c r="E60" s="227"/>
      <c r="F60" s="227"/>
      <c r="G60" s="227"/>
      <c r="H60" s="266"/>
      <c r="I60" s="266"/>
      <c r="J60" s="266"/>
      <c r="K60" s="430"/>
      <c r="L60" s="430"/>
      <c r="M60" s="430"/>
    </row>
    <row r="61" spans="1:13" ht="14.45" customHeight="1" x14ac:dyDescent="0.2">
      <c r="A61" s="531" t="s">
        <v>345</v>
      </c>
      <c r="B61" s="531"/>
      <c r="C61" s="531"/>
      <c r="D61" s="531"/>
      <c r="E61" s="531"/>
      <c r="F61" s="531"/>
      <c r="G61" s="531"/>
      <c r="H61" s="531"/>
      <c r="I61" s="531"/>
      <c r="J61" s="531"/>
      <c r="K61" s="430"/>
      <c r="L61" s="430"/>
      <c r="M61" s="430"/>
    </row>
    <row r="62" spans="1:13" ht="14.45" customHeight="1" x14ac:dyDescent="0.2">
      <c r="A62" s="218"/>
      <c r="B62" s="218"/>
      <c r="C62" s="218"/>
      <c r="D62" s="218"/>
      <c r="E62" s="218"/>
      <c r="F62" s="218"/>
      <c r="G62" s="218"/>
      <c r="H62" s="245"/>
      <c r="I62" s="245"/>
      <c r="J62" s="245"/>
      <c r="K62" s="430"/>
      <c r="L62" s="430"/>
      <c r="M62" s="430"/>
    </row>
    <row r="63" spans="1:13" ht="14.45" customHeight="1" x14ac:dyDescent="0.2">
      <c r="A63" s="530"/>
      <c r="B63" s="530"/>
      <c r="C63" s="530"/>
      <c r="D63" s="228" t="s">
        <v>346</v>
      </c>
      <c r="E63" s="218"/>
      <c r="F63" s="218"/>
      <c r="G63" s="530"/>
      <c r="H63" s="530"/>
      <c r="I63" s="530"/>
      <c r="J63" s="267" t="s">
        <v>346</v>
      </c>
      <c r="K63" s="430"/>
      <c r="L63" s="430"/>
      <c r="M63" s="430"/>
    </row>
    <row r="64" spans="1:13" ht="14.45" customHeight="1" x14ac:dyDescent="0.2">
      <c r="A64" s="218"/>
      <c r="B64" s="218"/>
      <c r="C64" s="218"/>
      <c r="D64" s="218"/>
      <c r="E64" s="218"/>
      <c r="F64" s="218"/>
      <c r="G64" s="218"/>
      <c r="H64" s="245"/>
      <c r="I64" s="245"/>
      <c r="J64" s="245"/>
      <c r="K64" s="430"/>
      <c r="L64" s="430"/>
      <c r="M64" s="430"/>
    </row>
    <row r="65" spans="1:13" ht="14.45" customHeight="1" x14ac:dyDescent="0.2">
      <c r="A65" s="530"/>
      <c r="B65" s="530"/>
      <c r="C65" s="530"/>
      <c r="D65" s="228" t="s">
        <v>19</v>
      </c>
      <c r="E65" s="218"/>
      <c r="F65" s="218"/>
      <c r="G65" s="530"/>
      <c r="H65" s="530"/>
      <c r="I65" s="530"/>
      <c r="J65" s="267" t="s">
        <v>346</v>
      </c>
      <c r="K65" s="430"/>
      <c r="L65" s="430"/>
      <c r="M65" s="430"/>
    </row>
    <row r="66" spans="1:13" ht="14.45" customHeight="1" thickBot="1" x14ac:dyDescent="0.25">
      <c r="A66" s="229"/>
      <c r="B66" s="229"/>
      <c r="C66" s="229"/>
      <c r="D66" s="229"/>
      <c r="E66" s="229"/>
      <c r="F66" s="229"/>
      <c r="G66" s="229"/>
      <c r="H66" s="268"/>
      <c r="I66" s="268"/>
      <c r="J66" s="268"/>
      <c r="K66" s="430"/>
      <c r="L66" s="430"/>
      <c r="M66" s="430"/>
    </row>
    <row r="67" spans="1:13" ht="14.45" customHeight="1" x14ac:dyDescent="0.2">
      <c r="A67" s="218"/>
      <c r="B67" s="218"/>
      <c r="C67" s="218"/>
      <c r="D67" s="218"/>
      <c r="E67" s="218"/>
      <c r="F67" s="218"/>
      <c r="G67" s="218"/>
      <c r="H67" s="245"/>
      <c r="I67" s="245"/>
      <c r="J67" s="269" t="s">
        <v>347</v>
      </c>
      <c r="K67" s="430"/>
      <c r="L67" s="430"/>
      <c r="M67" s="430"/>
    </row>
    <row r="68" spans="1:13" ht="14.45" customHeight="1" x14ac:dyDescent="0.2">
      <c r="A68" s="220"/>
      <c r="B68" s="218"/>
      <c r="C68" s="218"/>
      <c r="D68" s="218"/>
      <c r="E68" s="218"/>
      <c r="F68" s="218"/>
      <c r="G68" s="218"/>
      <c r="H68" s="245"/>
      <c r="I68" s="245"/>
      <c r="J68" s="245"/>
      <c r="K68" s="430"/>
      <c r="L68" s="430"/>
      <c r="M68" s="430"/>
    </row>
    <row r="69" spans="1:13" ht="14.45" customHeight="1" x14ac:dyDescent="0.2">
      <c r="A69" s="220" t="s">
        <v>348</v>
      </c>
      <c r="B69" s="218"/>
      <c r="C69" s="218"/>
      <c r="D69" s="218"/>
      <c r="E69" s="218"/>
      <c r="F69" s="218"/>
      <c r="G69" s="218"/>
      <c r="H69" s="245"/>
      <c r="I69" s="245"/>
      <c r="J69" s="245"/>
      <c r="K69" s="430"/>
      <c r="L69" s="430"/>
      <c r="M69" s="430"/>
    </row>
    <row r="70" spans="1:13" ht="14.45" customHeight="1" x14ac:dyDescent="0.2">
      <c r="A70" s="220" t="s">
        <v>349</v>
      </c>
      <c r="B70" s="220"/>
      <c r="C70" s="220"/>
      <c r="D70" s="220"/>
      <c r="E70" s="220"/>
      <c r="F70" s="220"/>
      <c r="G70" s="218"/>
      <c r="H70" s="245"/>
      <c r="I70" s="245"/>
      <c r="J70" s="245"/>
      <c r="K70" s="430"/>
      <c r="L70" s="430"/>
      <c r="M70" s="430"/>
    </row>
  </sheetData>
  <sheetProtection algorithmName="SHA-512" hashValue="PW2p6G9BqfM7lIcX8Vm5GAKVEsxGcfPUt2GeU9pP71QFSglHqNkos5WKFfywduhPBaAtdcjdwpPJw9l9fSyB+w==" saltValue="BjEl5MKvFOXZQaX4vuaptw==" spinCount="100000" sheet="1" objects="1" scenarios="1" formatColumns="0" formatRows="0"/>
  <mergeCells count="21">
    <mergeCell ref="H51:J51"/>
    <mergeCell ref="A1:J1"/>
    <mergeCell ref="A2:J2"/>
    <mergeCell ref="G4:J4"/>
    <mergeCell ref="E5:F5"/>
    <mergeCell ref="A6:J6"/>
    <mergeCell ref="A44:J44"/>
    <mergeCell ref="F46:G46"/>
    <mergeCell ref="F47:G47"/>
    <mergeCell ref="F48:G48"/>
    <mergeCell ref="F49:G49"/>
    <mergeCell ref="H50:J50"/>
    <mergeCell ref="G63:I63"/>
    <mergeCell ref="A63:C63"/>
    <mergeCell ref="A65:C65"/>
    <mergeCell ref="G65:I65"/>
    <mergeCell ref="H52:J52"/>
    <mergeCell ref="H53:J53"/>
    <mergeCell ref="H54:J54"/>
    <mergeCell ref="A55:J55"/>
    <mergeCell ref="A61:J61"/>
  </mergeCells>
  <printOptions horizontalCentered="1"/>
  <pageMargins left="0.25" right="0.25" top="0" bottom="0" header="0.5" footer="0.5"/>
  <pageSetup paperSize="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IN334"/>
  <sheetViews>
    <sheetView zoomScaleNormal="100" workbookViewId="0">
      <pane ySplit="8" topLeftCell="A9" activePane="bottomLeft" state="frozen"/>
      <selection activeCell="G39" sqref="G39"/>
      <selection pane="bottomLeft" activeCell="G22" sqref="G22"/>
    </sheetView>
  </sheetViews>
  <sheetFormatPr defaultColWidth="9.140625" defaultRowHeight="12.75" customHeight="1" x14ac:dyDescent="0.2"/>
  <cols>
    <col min="1" max="1" width="2.5703125" style="58" customWidth="1"/>
    <col min="2" max="7" width="9.140625" style="58" customWidth="1"/>
    <col min="8" max="8" width="30.42578125" style="58" customWidth="1"/>
    <col min="9" max="34" width="9.140625" style="58" customWidth="1"/>
    <col min="35" max="35" width="37.42578125" style="58" customWidth="1"/>
    <col min="36" max="37" width="9.140625" style="58" customWidth="1"/>
    <col min="38" max="38" width="2.5703125" style="58" customWidth="1"/>
    <col min="39" max="16384" width="9.140625" style="58"/>
  </cols>
  <sheetData>
    <row r="1" spans="1:248" ht="12.75" customHeight="1" x14ac:dyDescent="0.2">
      <c r="A1" s="22"/>
      <c r="B1" s="24" t="s">
        <v>0</v>
      </c>
      <c r="C1" s="22"/>
      <c r="D1" s="22"/>
      <c r="E1" s="22"/>
      <c r="F1" s="22"/>
      <c r="G1" s="23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1:248" ht="12.75" customHeight="1" x14ac:dyDescent="0.2">
      <c r="A2" s="22"/>
      <c r="B2" s="479" t="s">
        <v>127</v>
      </c>
      <c r="C2" s="480"/>
      <c r="D2" s="480"/>
      <c r="E2" s="481">
        <f>J285</f>
        <v>0</v>
      </c>
      <c r="F2" s="482"/>
      <c r="G2" s="23"/>
      <c r="H2" s="22"/>
      <c r="I2" s="22"/>
      <c r="J2" s="22"/>
      <c r="K2" s="336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</row>
    <row r="3" spans="1:248" customFormat="1" ht="12.75" customHeight="1" thickBot="1" x14ac:dyDescent="0.25">
      <c r="A3" s="25"/>
      <c r="B3" s="26">
        <v>1</v>
      </c>
      <c r="C3" s="26">
        <v>2</v>
      </c>
      <c r="D3" s="26">
        <v>3</v>
      </c>
      <c r="E3" s="26">
        <v>4</v>
      </c>
      <c r="F3" s="26">
        <v>5</v>
      </c>
      <c r="G3" s="27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 t="s">
        <v>1</v>
      </c>
      <c r="N3" s="26">
        <v>12</v>
      </c>
      <c r="O3" s="26">
        <v>13</v>
      </c>
      <c r="P3" s="26">
        <v>14</v>
      </c>
      <c r="Q3" s="26">
        <v>15</v>
      </c>
      <c r="R3" s="26" t="s">
        <v>2</v>
      </c>
      <c r="S3" s="25"/>
      <c r="T3" s="25"/>
      <c r="U3" s="26">
        <v>16</v>
      </c>
      <c r="V3" s="26">
        <v>17</v>
      </c>
      <c r="W3" s="26">
        <v>18</v>
      </c>
      <c r="X3" s="26">
        <v>19</v>
      </c>
      <c r="Y3" s="26">
        <v>20</v>
      </c>
      <c r="Z3" s="26" t="s">
        <v>3</v>
      </c>
      <c r="AA3" s="26">
        <v>21</v>
      </c>
      <c r="AB3" s="26">
        <v>22</v>
      </c>
      <c r="AC3" s="26">
        <v>23</v>
      </c>
      <c r="AD3" s="26">
        <v>24</v>
      </c>
      <c r="AE3" s="26">
        <v>25</v>
      </c>
      <c r="AF3" s="26">
        <v>26</v>
      </c>
      <c r="AG3" s="26">
        <v>27</v>
      </c>
      <c r="AH3" s="26">
        <v>28</v>
      </c>
      <c r="AI3" s="26">
        <v>29</v>
      </c>
      <c r="AJ3" s="26">
        <v>30</v>
      </c>
      <c r="AK3" s="26">
        <v>31</v>
      </c>
      <c r="AL3" s="25"/>
    </row>
    <row r="4" spans="1:248" s="91" customFormat="1" ht="12.75" customHeight="1" thickTop="1" x14ac:dyDescent="0.2">
      <c r="A4" s="10"/>
      <c r="B4" s="68" t="s">
        <v>4</v>
      </c>
      <c r="C4" s="69"/>
      <c r="D4" s="68" t="s">
        <v>202</v>
      </c>
      <c r="E4" s="163" t="s">
        <v>6</v>
      </c>
      <c r="F4" s="70" t="s">
        <v>7</v>
      </c>
      <c r="G4" s="158"/>
      <c r="H4" s="70"/>
      <c r="I4" s="86"/>
      <c r="J4" s="68"/>
      <c r="K4" s="70"/>
      <c r="L4" s="68" t="s">
        <v>237</v>
      </c>
      <c r="M4" s="68"/>
      <c r="N4" s="68" t="s">
        <v>260</v>
      </c>
      <c r="O4" s="75" t="s">
        <v>481</v>
      </c>
      <c r="P4" s="164"/>
      <c r="Q4" s="68" t="s">
        <v>391</v>
      </c>
      <c r="R4" s="70" t="s">
        <v>274</v>
      </c>
      <c r="S4" s="88"/>
      <c r="T4" s="89"/>
      <c r="U4" s="470" t="s">
        <v>9</v>
      </c>
      <c r="V4" s="471"/>
      <c r="W4" s="471"/>
      <c r="X4" s="471"/>
      <c r="Y4" s="472"/>
      <c r="Z4" s="68" t="s">
        <v>10</v>
      </c>
      <c r="AA4" s="68" t="s">
        <v>11</v>
      </c>
      <c r="AB4" s="68" t="s">
        <v>205</v>
      </c>
      <c r="AC4" s="68" t="s">
        <v>12</v>
      </c>
      <c r="AD4" s="68" t="s">
        <v>13</v>
      </c>
      <c r="AE4" s="68" t="s">
        <v>14</v>
      </c>
      <c r="AF4" s="68"/>
      <c r="AG4" s="68"/>
      <c r="AH4" s="75"/>
      <c r="AI4" s="87"/>
      <c r="AJ4" s="68" t="s">
        <v>15</v>
      </c>
      <c r="AK4" s="70" t="s">
        <v>7</v>
      </c>
      <c r="AL4" s="88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</row>
    <row r="5" spans="1:248" s="91" customFormat="1" ht="12.75" customHeight="1" x14ac:dyDescent="0.2">
      <c r="A5" s="10"/>
      <c r="B5" s="68" t="s">
        <v>8</v>
      </c>
      <c r="C5" s="68" t="s">
        <v>16</v>
      </c>
      <c r="D5" s="68" t="s">
        <v>203</v>
      </c>
      <c r="E5" s="166" t="s">
        <v>8</v>
      </c>
      <c r="F5" s="70" t="s">
        <v>18</v>
      </c>
      <c r="G5" s="158" t="s">
        <v>19</v>
      </c>
      <c r="H5" s="70" t="s">
        <v>20</v>
      </c>
      <c r="I5" s="86" t="s">
        <v>394</v>
      </c>
      <c r="J5" s="68" t="s">
        <v>21</v>
      </c>
      <c r="K5" s="70" t="s">
        <v>22</v>
      </c>
      <c r="L5" s="68" t="s">
        <v>392</v>
      </c>
      <c r="M5" s="68" t="s">
        <v>393</v>
      </c>
      <c r="N5" s="68" t="s">
        <v>261</v>
      </c>
      <c r="O5" s="75" t="s">
        <v>262</v>
      </c>
      <c r="P5" s="166" t="s">
        <v>23</v>
      </c>
      <c r="Q5" s="68" t="s">
        <v>8</v>
      </c>
      <c r="R5" s="70" t="s">
        <v>8</v>
      </c>
      <c r="S5" s="75" t="s">
        <v>135</v>
      </c>
      <c r="T5" s="70" t="s">
        <v>135</v>
      </c>
      <c r="U5" s="68" t="s">
        <v>25</v>
      </c>
      <c r="V5" s="68" t="s">
        <v>26</v>
      </c>
      <c r="W5" s="68" t="s">
        <v>27</v>
      </c>
      <c r="X5" s="68" t="s">
        <v>28</v>
      </c>
      <c r="Y5" s="68" t="s">
        <v>136</v>
      </c>
      <c r="Z5" s="68" t="s">
        <v>252</v>
      </c>
      <c r="AA5" s="68" t="s">
        <v>137</v>
      </c>
      <c r="AB5" s="68" t="s">
        <v>204</v>
      </c>
      <c r="AC5" s="68" t="s">
        <v>30</v>
      </c>
      <c r="AD5" s="68" t="s">
        <v>140</v>
      </c>
      <c r="AE5" s="68" t="s">
        <v>31</v>
      </c>
      <c r="AF5" s="68" t="s">
        <v>32</v>
      </c>
      <c r="AG5" s="68" t="s">
        <v>206</v>
      </c>
      <c r="AH5" s="75" t="s">
        <v>16</v>
      </c>
      <c r="AI5" s="71" t="s">
        <v>34</v>
      </c>
      <c r="AJ5" s="68" t="s">
        <v>35</v>
      </c>
      <c r="AK5" s="70" t="s">
        <v>18</v>
      </c>
      <c r="AL5" s="88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</row>
    <row r="6" spans="1:248" s="91" customFormat="1" ht="12.75" customHeight="1" thickBot="1" x14ac:dyDescent="0.25">
      <c r="A6" s="12"/>
      <c r="B6" s="77" t="s">
        <v>36</v>
      </c>
      <c r="C6" s="77" t="s">
        <v>37</v>
      </c>
      <c r="D6" s="77" t="s">
        <v>38</v>
      </c>
      <c r="E6" s="167" t="s">
        <v>39</v>
      </c>
      <c r="F6" s="78" t="s">
        <v>40</v>
      </c>
      <c r="G6" s="159"/>
      <c r="H6" s="78"/>
      <c r="I6" s="92" t="s">
        <v>41</v>
      </c>
      <c r="J6" s="77"/>
      <c r="K6" s="78"/>
      <c r="L6" s="77" t="s">
        <v>237</v>
      </c>
      <c r="M6" s="77"/>
      <c r="N6" s="77" t="s">
        <v>236</v>
      </c>
      <c r="O6" s="79" t="s">
        <v>236</v>
      </c>
      <c r="P6" s="168"/>
      <c r="Q6" s="273" t="s">
        <v>24</v>
      </c>
      <c r="R6" s="80" t="s">
        <v>24</v>
      </c>
      <c r="S6" s="79" t="s">
        <v>109</v>
      </c>
      <c r="T6" s="78" t="s">
        <v>186</v>
      </c>
      <c r="U6" s="77" t="s">
        <v>42</v>
      </c>
      <c r="V6" s="77" t="s">
        <v>43</v>
      </c>
      <c r="W6" s="77"/>
      <c r="X6" s="77" t="s">
        <v>44</v>
      </c>
      <c r="Y6" s="77" t="s">
        <v>30</v>
      </c>
      <c r="Z6" s="77" t="s">
        <v>30</v>
      </c>
      <c r="AA6" s="77" t="s">
        <v>138</v>
      </c>
      <c r="AB6" s="77" t="s">
        <v>15</v>
      </c>
      <c r="AC6" s="77" t="s">
        <v>139</v>
      </c>
      <c r="AD6" s="77" t="s">
        <v>141</v>
      </c>
      <c r="AE6" s="77" t="s">
        <v>47</v>
      </c>
      <c r="AF6" s="77" t="s">
        <v>48</v>
      </c>
      <c r="AG6" s="77" t="s">
        <v>15</v>
      </c>
      <c r="AH6" s="79" t="s">
        <v>30</v>
      </c>
      <c r="AI6" s="93"/>
      <c r="AJ6" s="77" t="s">
        <v>49</v>
      </c>
      <c r="AK6" s="78" t="s">
        <v>187</v>
      </c>
      <c r="AL6" s="94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</row>
    <row r="7" spans="1:248" s="309" customFormat="1" ht="12.75" customHeight="1" thickTop="1" x14ac:dyDescent="0.2">
      <c r="A7" s="307"/>
      <c r="B7" s="352">
        <f>B283</f>
        <v>0</v>
      </c>
      <c r="C7" s="352">
        <f>C283</f>
        <v>0</v>
      </c>
      <c r="D7" s="352">
        <f>D283</f>
        <v>0</v>
      </c>
      <c r="E7" s="353">
        <f>E283</f>
        <v>0</v>
      </c>
      <c r="F7" s="354">
        <f>F283</f>
        <v>0</v>
      </c>
      <c r="G7" s="355" t="str">
        <f>C11</f>
        <v>OCTOBER</v>
      </c>
      <c r="H7" s="356"/>
      <c r="I7" s="357"/>
      <c r="J7" s="352">
        <f>J283-J21</f>
        <v>0</v>
      </c>
      <c r="K7" s="358">
        <f t="shared" ref="K7:R7" si="0">K283</f>
        <v>0</v>
      </c>
      <c r="L7" s="352">
        <f t="shared" si="0"/>
        <v>0</v>
      </c>
      <c r="M7" s="352">
        <f t="shared" si="0"/>
        <v>0</v>
      </c>
      <c r="N7" s="352">
        <f t="shared" si="0"/>
        <v>0</v>
      </c>
      <c r="O7" s="353">
        <f t="shared" si="0"/>
        <v>0</v>
      </c>
      <c r="P7" s="353">
        <f t="shared" si="0"/>
        <v>0</v>
      </c>
      <c r="Q7" s="352">
        <f t="shared" si="0"/>
        <v>0</v>
      </c>
      <c r="R7" s="358">
        <f t="shared" si="0"/>
        <v>0</v>
      </c>
      <c r="S7" s="359">
        <f>SUM(L7:R7)</f>
        <v>0</v>
      </c>
      <c r="T7" s="354">
        <f>SUM(U7:AK7)</f>
        <v>0</v>
      </c>
      <c r="U7" s="352">
        <f t="shared" ref="U7:AH7" si="1">U283</f>
        <v>0</v>
      </c>
      <c r="V7" s="352">
        <f t="shared" si="1"/>
        <v>0</v>
      </c>
      <c r="W7" s="352">
        <f t="shared" si="1"/>
        <v>0</v>
      </c>
      <c r="X7" s="352">
        <f t="shared" si="1"/>
        <v>0</v>
      </c>
      <c r="Y7" s="352">
        <f t="shared" si="1"/>
        <v>0</v>
      </c>
      <c r="Z7" s="352">
        <f t="shared" si="1"/>
        <v>0</v>
      </c>
      <c r="AA7" s="352">
        <f t="shared" si="1"/>
        <v>0</v>
      </c>
      <c r="AB7" s="352">
        <f t="shared" si="1"/>
        <v>0</v>
      </c>
      <c r="AC7" s="352">
        <f t="shared" si="1"/>
        <v>0</v>
      </c>
      <c r="AD7" s="352">
        <f t="shared" si="1"/>
        <v>0</v>
      </c>
      <c r="AE7" s="352">
        <f t="shared" si="1"/>
        <v>0</v>
      </c>
      <c r="AF7" s="352">
        <f t="shared" si="1"/>
        <v>0</v>
      </c>
      <c r="AG7" s="352">
        <f t="shared" si="1"/>
        <v>0</v>
      </c>
      <c r="AH7" s="358">
        <f t="shared" si="1"/>
        <v>0</v>
      </c>
      <c r="AI7" s="355"/>
      <c r="AJ7" s="352">
        <f>AJ283</f>
        <v>0</v>
      </c>
      <c r="AK7" s="358">
        <f>AK283</f>
        <v>0</v>
      </c>
      <c r="AL7" s="308"/>
    </row>
    <row r="8" spans="1:248" s="109" customFormat="1" ht="12.75" customHeight="1" x14ac:dyDescent="0.2">
      <c r="A8" s="52"/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313">
        <f>SUM(K7:R7)-T7</f>
        <v>0</v>
      </c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52"/>
      <c r="AJ8" s="52"/>
      <c r="AK8" s="52"/>
      <c r="AL8" s="52"/>
    </row>
    <row r="9" spans="1:248" ht="12.75" customHeight="1" x14ac:dyDescent="0.2">
      <c r="A9" s="22"/>
      <c r="B9" s="22"/>
      <c r="C9" s="22"/>
      <c r="D9" s="22"/>
      <c r="E9" s="22"/>
      <c r="F9" s="22"/>
      <c r="G9" s="31"/>
      <c r="H9" s="22"/>
      <c r="I9" s="3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</row>
    <row r="10" spans="1:248" ht="12.75" customHeight="1" x14ac:dyDescent="0.2">
      <c r="A10" s="22"/>
      <c r="B10" s="22"/>
      <c r="C10" s="22"/>
      <c r="D10" s="22"/>
      <c r="E10" s="22"/>
      <c r="F10" s="22"/>
      <c r="G10" s="527" t="str">
        <f>SEPTEMBER!G10</f>
        <v>UNITED STEELWORKERS - LOCAL UNION</v>
      </c>
      <c r="H10" s="527"/>
      <c r="I10" s="527"/>
      <c r="J10" s="11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11" t="s">
        <v>436</v>
      </c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</row>
    <row r="11" spans="1:248" ht="12.75" customHeight="1" x14ac:dyDescent="0.2">
      <c r="A11" s="22"/>
      <c r="B11" s="137" t="s">
        <v>51</v>
      </c>
      <c r="C11" s="73" t="s">
        <v>173</v>
      </c>
      <c r="D11" s="137" t="s">
        <v>238</v>
      </c>
      <c r="E11" s="44">
        <f>JANUARY!E11</f>
        <v>0</v>
      </c>
      <c r="F11" s="22"/>
      <c r="G11" s="31"/>
      <c r="H11" s="22"/>
      <c r="I11" s="5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137"/>
      <c r="AJ11" s="178" t="str">
        <f>C11</f>
        <v>OCTOBER</v>
      </c>
      <c r="AK11" s="44">
        <f>E11</f>
        <v>0</v>
      </c>
    </row>
    <row r="12" spans="1:248" ht="12.75" customHeight="1" x14ac:dyDescent="0.2">
      <c r="A12" s="22"/>
      <c r="B12" s="137" t="s">
        <v>52</v>
      </c>
      <c r="C12" s="177" t="s">
        <v>143</v>
      </c>
      <c r="D12" s="110"/>
      <c r="E12" s="110"/>
      <c r="F12" s="22"/>
      <c r="G12" s="31"/>
      <c r="H12" s="22"/>
      <c r="I12" s="5" t="s">
        <v>53</v>
      </c>
      <c r="J12" s="22"/>
      <c r="K12" s="22"/>
      <c r="L12" s="5"/>
      <c r="M12" s="22"/>
      <c r="N12" s="22"/>
      <c r="O12" s="22"/>
      <c r="P12" s="33"/>
      <c r="Q12" s="22"/>
      <c r="R12" s="33"/>
      <c r="S12" s="22"/>
      <c r="T12" s="22"/>
      <c r="U12" s="22"/>
      <c r="V12" s="22"/>
      <c r="W12" s="22"/>
      <c r="X12" s="22"/>
      <c r="Y12" s="22"/>
      <c r="Z12" s="22"/>
      <c r="AA12" s="22"/>
      <c r="AB12" s="34" t="s">
        <v>54</v>
      </c>
      <c r="AC12" s="22"/>
      <c r="AD12" s="22"/>
      <c r="AE12" s="22"/>
      <c r="AF12" s="22"/>
      <c r="AG12" s="22"/>
      <c r="AH12" s="22"/>
      <c r="AI12" s="137" t="str">
        <f>B12</f>
        <v>Page No.</v>
      </c>
      <c r="AJ12" s="180" t="str">
        <f>C12</f>
        <v>1</v>
      </c>
      <c r="AK12" s="172"/>
      <c r="AL12" s="111"/>
    </row>
    <row r="13" spans="1:248" ht="12.75" customHeight="1" x14ac:dyDescent="0.2">
      <c r="A13" s="3"/>
      <c r="B13" s="3"/>
      <c r="C13" s="3"/>
      <c r="D13" s="3"/>
      <c r="E13" s="3"/>
      <c r="F13" s="3"/>
      <c r="G13" s="35"/>
      <c r="H13" s="3"/>
      <c r="I13" s="5"/>
      <c r="J13" s="3"/>
      <c r="K13" s="3"/>
      <c r="L13" s="2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22"/>
      <c r="AF13" s="3"/>
      <c r="AG13" s="3"/>
      <c r="AH13" s="3"/>
      <c r="AI13" s="33"/>
      <c r="AJ13" s="44"/>
      <c r="AK13" s="56"/>
      <c r="AL13" s="3"/>
    </row>
    <row r="14" spans="1:248" ht="12.75" customHeight="1" x14ac:dyDescent="0.2">
      <c r="A14" s="36"/>
      <c r="B14" s="36"/>
      <c r="C14" s="36"/>
      <c r="D14" s="36"/>
      <c r="E14" s="36"/>
      <c r="F14" s="36"/>
      <c r="G14" s="37"/>
      <c r="H14" s="36"/>
      <c r="I14" s="38"/>
      <c r="J14" s="36"/>
      <c r="K14" s="36"/>
      <c r="L14" s="38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8"/>
      <c r="AF14" s="36"/>
      <c r="AG14" s="36"/>
      <c r="AH14" s="36"/>
      <c r="AI14" s="36"/>
      <c r="AJ14" s="57"/>
      <c r="AK14" s="36"/>
      <c r="AL14" s="36"/>
    </row>
    <row r="15" spans="1:248" customFormat="1" ht="12.75" customHeight="1" x14ac:dyDescent="0.2">
      <c r="A15" s="1"/>
      <c r="B15" s="484" t="s">
        <v>55</v>
      </c>
      <c r="C15" s="473"/>
      <c r="D15" s="473"/>
      <c r="E15" s="473"/>
      <c r="F15" s="474"/>
      <c r="G15" s="21"/>
      <c r="H15" s="2" t="s">
        <v>56</v>
      </c>
      <c r="I15" s="95"/>
      <c r="J15" s="473" t="s">
        <v>255</v>
      </c>
      <c r="K15" s="474"/>
      <c r="L15" s="3"/>
      <c r="M15" s="3"/>
      <c r="N15" s="3"/>
      <c r="O15" s="5" t="s">
        <v>57</v>
      </c>
      <c r="P15" s="3"/>
      <c r="Q15" s="3"/>
      <c r="R15" s="1"/>
      <c r="S15" s="3"/>
      <c r="T15" s="1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3"/>
      <c r="AJ15" s="3"/>
      <c r="AK15" s="1"/>
      <c r="AL15" s="3"/>
    </row>
    <row r="16" spans="1:248" customFormat="1" ht="12.75" customHeight="1" x14ac:dyDescent="0.2">
      <c r="A16" s="1"/>
      <c r="B16" s="3"/>
      <c r="C16" s="3"/>
      <c r="D16" s="3"/>
      <c r="E16" s="188"/>
      <c r="F16" s="1"/>
      <c r="G16" s="21"/>
      <c r="H16" s="13"/>
      <c r="I16" s="96"/>
      <c r="J16" s="3"/>
      <c r="K16" s="1"/>
      <c r="L16" s="3"/>
      <c r="M16" s="3"/>
      <c r="N16" s="3"/>
      <c r="O16" s="3"/>
      <c r="P16" s="3"/>
      <c r="Q16" s="3"/>
      <c r="R16" s="1"/>
      <c r="S16" s="3"/>
      <c r="T16" s="1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13"/>
      <c r="AJ16" s="3"/>
      <c r="AK16" s="1"/>
      <c r="AL16" s="3"/>
    </row>
    <row r="17" spans="1:38" customFormat="1" ht="12.75" customHeight="1" thickBot="1" x14ac:dyDescent="0.25">
      <c r="A17" s="29"/>
      <c r="B17" s="26">
        <v>1</v>
      </c>
      <c r="C17" s="26">
        <v>2</v>
      </c>
      <c r="D17" s="26">
        <v>3</v>
      </c>
      <c r="E17" s="26">
        <v>4</v>
      </c>
      <c r="F17" s="28">
        <v>5</v>
      </c>
      <c r="G17" s="39">
        <v>6</v>
      </c>
      <c r="H17" s="28">
        <v>7</v>
      </c>
      <c r="I17" s="97">
        <v>8</v>
      </c>
      <c r="J17" s="26">
        <v>9</v>
      </c>
      <c r="K17" s="28">
        <v>10</v>
      </c>
      <c r="L17" s="26">
        <v>11</v>
      </c>
      <c r="M17" s="26" t="s">
        <v>1</v>
      </c>
      <c r="N17" s="26">
        <v>12</v>
      </c>
      <c r="O17" s="26">
        <v>13</v>
      </c>
      <c r="P17" s="26">
        <v>14</v>
      </c>
      <c r="Q17" s="26">
        <v>15</v>
      </c>
      <c r="R17" s="28" t="s">
        <v>2</v>
      </c>
      <c r="S17" s="25"/>
      <c r="T17" s="29"/>
      <c r="U17" s="26">
        <v>16</v>
      </c>
      <c r="V17" s="26">
        <v>17</v>
      </c>
      <c r="W17" s="26">
        <v>18</v>
      </c>
      <c r="X17" s="26">
        <v>19</v>
      </c>
      <c r="Y17" s="26">
        <v>20</v>
      </c>
      <c r="Z17" s="26" t="s">
        <v>3</v>
      </c>
      <c r="AA17" s="26">
        <v>21</v>
      </c>
      <c r="AB17" s="26">
        <v>22</v>
      </c>
      <c r="AC17" s="26">
        <v>23</v>
      </c>
      <c r="AD17" s="26">
        <v>24</v>
      </c>
      <c r="AE17" s="26">
        <v>25</v>
      </c>
      <c r="AF17" s="26">
        <v>26</v>
      </c>
      <c r="AG17" s="26">
        <v>27</v>
      </c>
      <c r="AH17" s="26">
        <v>28</v>
      </c>
      <c r="AI17" s="30">
        <v>29</v>
      </c>
      <c r="AJ17" s="26">
        <v>30</v>
      </c>
      <c r="AK17" s="28">
        <v>31</v>
      </c>
      <c r="AL17" s="25"/>
    </row>
    <row r="18" spans="1:38" s="4" customFormat="1" ht="12.75" customHeight="1" thickTop="1" x14ac:dyDescent="0.2">
      <c r="A18" s="1"/>
      <c r="B18" s="84" t="s">
        <v>4</v>
      </c>
      <c r="C18" s="98"/>
      <c r="D18" s="84" t="s">
        <v>5</v>
      </c>
      <c r="E18" s="185" t="s">
        <v>6</v>
      </c>
      <c r="F18" s="83" t="s">
        <v>7</v>
      </c>
      <c r="G18" s="160"/>
      <c r="H18" s="83"/>
      <c r="I18" s="100"/>
      <c r="J18" s="84"/>
      <c r="K18" s="83"/>
      <c r="L18" s="84" t="s">
        <v>237</v>
      </c>
      <c r="M18" s="84"/>
      <c r="N18" s="84" t="s">
        <v>235</v>
      </c>
      <c r="O18" s="101" t="s">
        <v>481</v>
      </c>
      <c r="P18" s="274"/>
      <c r="Q18" s="84" t="s">
        <v>391</v>
      </c>
      <c r="R18" s="83" t="s">
        <v>274</v>
      </c>
      <c r="S18" s="103"/>
      <c r="T18" s="67"/>
      <c r="U18" s="475" t="s">
        <v>256</v>
      </c>
      <c r="V18" s="476"/>
      <c r="W18" s="476"/>
      <c r="X18" s="476"/>
      <c r="Y18" s="477"/>
      <c r="Z18" s="84" t="s">
        <v>10</v>
      </c>
      <c r="AA18" s="84" t="s">
        <v>11</v>
      </c>
      <c r="AB18" s="84" t="s">
        <v>205</v>
      </c>
      <c r="AC18" s="84" t="s">
        <v>12</v>
      </c>
      <c r="AD18" s="84" t="s">
        <v>13</v>
      </c>
      <c r="AE18" s="84" t="s">
        <v>14</v>
      </c>
      <c r="AF18" s="84"/>
      <c r="AG18" s="84"/>
      <c r="AH18" s="101"/>
      <c r="AI18" s="102"/>
      <c r="AJ18" s="84" t="s">
        <v>15</v>
      </c>
      <c r="AK18" s="83" t="s">
        <v>7</v>
      </c>
      <c r="AL18" s="3"/>
    </row>
    <row r="19" spans="1:38" s="4" customFormat="1" ht="12.75" customHeight="1" x14ac:dyDescent="0.2">
      <c r="A19" s="1"/>
      <c r="B19" s="84" t="s">
        <v>8</v>
      </c>
      <c r="C19" s="84" t="s">
        <v>16</v>
      </c>
      <c r="D19" s="84" t="s">
        <v>17</v>
      </c>
      <c r="E19" s="186" t="s">
        <v>8</v>
      </c>
      <c r="F19" s="83" t="s">
        <v>18</v>
      </c>
      <c r="G19" s="160" t="s">
        <v>19</v>
      </c>
      <c r="H19" s="83" t="s">
        <v>20</v>
      </c>
      <c r="I19" s="100" t="s">
        <v>394</v>
      </c>
      <c r="J19" s="84" t="s">
        <v>21</v>
      </c>
      <c r="K19" s="83" t="s">
        <v>22</v>
      </c>
      <c r="L19" s="84" t="s">
        <v>392</v>
      </c>
      <c r="M19" s="84" t="s">
        <v>393</v>
      </c>
      <c r="N19" s="84" t="s">
        <v>262</v>
      </c>
      <c r="O19" s="101" t="s">
        <v>262</v>
      </c>
      <c r="P19" s="186" t="s">
        <v>23</v>
      </c>
      <c r="Q19" s="84" t="s">
        <v>8</v>
      </c>
      <c r="R19" s="83" t="s">
        <v>8</v>
      </c>
      <c r="S19" s="103"/>
      <c r="T19" s="67"/>
      <c r="U19" s="84" t="s">
        <v>25</v>
      </c>
      <c r="V19" s="84" t="s">
        <v>26</v>
      </c>
      <c r="W19" s="84" t="s">
        <v>27</v>
      </c>
      <c r="X19" s="84" t="s">
        <v>28</v>
      </c>
      <c r="Y19" s="84" t="s">
        <v>136</v>
      </c>
      <c r="Z19" s="84" t="s">
        <v>252</v>
      </c>
      <c r="AA19" s="84" t="s">
        <v>137</v>
      </c>
      <c r="AB19" s="84" t="s">
        <v>204</v>
      </c>
      <c r="AC19" s="84" t="s">
        <v>30</v>
      </c>
      <c r="AD19" s="84" t="s">
        <v>140</v>
      </c>
      <c r="AE19" s="84" t="s">
        <v>31</v>
      </c>
      <c r="AF19" s="84" t="s">
        <v>32</v>
      </c>
      <c r="AG19" s="84" t="s">
        <v>206</v>
      </c>
      <c r="AH19" s="101" t="s">
        <v>16</v>
      </c>
      <c r="AI19" s="99" t="s">
        <v>34</v>
      </c>
      <c r="AJ19" s="84" t="s">
        <v>35</v>
      </c>
      <c r="AK19" s="83" t="s">
        <v>18</v>
      </c>
      <c r="AL19" s="3"/>
    </row>
    <row r="20" spans="1:38" s="4" customFormat="1" ht="12.75" customHeight="1" thickBot="1" x14ac:dyDescent="0.25">
      <c r="A20" s="6"/>
      <c r="B20" s="85" t="s">
        <v>36</v>
      </c>
      <c r="C20" s="85" t="s">
        <v>37</v>
      </c>
      <c r="D20" s="85" t="s">
        <v>38</v>
      </c>
      <c r="E20" s="187" t="s">
        <v>39</v>
      </c>
      <c r="F20" s="104" t="s">
        <v>40</v>
      </c>
      <c r="G20" s="161"/>
      <c r="H20" s="104"/>
      <c r="I20" s="105" t="s">
        <v>41</v>
      </c>
      <c r="J20" s="85"/>
      <c r="K20" s="104"/>
      <c r="L20" s="85" t="s">
        <v>237</v>
      </c>
      <c r="M20" s="85"/>
      <c r="N20" s="85" t="s">
        <v>236</v>
      </c>
      <c r="O20" s="106" t="s">
        <v>236</v>
      </c>
      <c r="P20" s="275"/>
      <c r="Q20" s="276" t="s">
        <v>24</v>
      </c>
      <c r="R20" s="277" t="s">
        <v>24</v>
      </c>
      <c r="S20" s="108"/>
      <c r="T20" s="76"/>
      <c r="U20" s="85" t="s">
        <v>42</v>
      </c>
      <c r="V20" s="85" t="s">
        <v>43</v>
      </c>
      <c r="W20" s="85"/>
      <c r="X20" s="85" t="s">
        <v>44</v>
      </c>
      <c r="Y20" s="85" t="s">
        <v>30</v>
      </c>
      <c r="Z20" s="85" t="s">
        <v>30</v>
      </c>
      <c r="AA20" s="85" t="s">
        <v>138</v>
      </c>
      <c r="AB20" s="85" t="s">
        <v>15</v>
      </c>
      <c r="AC20" s="85" t="s">
        <v>139</v>
      </c>
      <c r="AD20" s="85" t="s">
        <v>141</v>
      </c>
      <c r="AE20" s="85" t="s">
        <v>47</v>
      </c>
      <c r="AF20" s="85" t="s">
        <v>48</v>
      </c>
      <c r="AG20" s="85" t="s">
        <v>15</v>
      </c>
      <c r="AH20" s="106" t="s">
        <v>30</v>
      </c>
      <c r="AI20" s="107"/>
      <c r="AJ20" s="85" t="s">
        <v>49</v>
      </c>
      <c r="AK20" s="104" t="s">
        <v>188</v>
      </c>
      <c r="AL20" s="7"/>
    </row>
    <row r="21" spans="1:38" s="22" customFormat="1" ht="12.75" customHeight="1" thickTop="1" x14ac:dyDescent="0.2">
      <c r="A21" s="8"/>
      <c r="B21" s="364"/>
      <c r="C21" s="364"/>
      <c r="D21" s="364"/>
      <c r="E21" s="376"/>
      <c r="F21" s="363"/>
      <c r="G21" s="132" t="str">
        <f>$C$11</f>
        <v>OCTOBER</v>
      </c>
      <c r="H21" s="14" t="s">
        <v>58</v>
      </c>
      <c r="I21" s="15"/>
      <c r="J21" s="377">
        <f>SEPTEMBER!E2</f>
        <v>0</v>
      </c>
      <c r="K21" s="55"/>
      <c r="L21" s="371"/>
      <c r="M21" s="371"/>
      <c r="N21" s="371"/>
      <c r="O21" s="375"/>
      <c r="P21" s="375"/>
      <c r="Q21" s="371"/>
      <c r="R21" s="55"/>
      <c r="S21" s="9"/>
      <c r="T21" s="8"/>
      <c r="U21" s="371"/>
      <c r="V21" s="371"/>
      <c r="W21" s="371"/>
      <c r="X21" s="371"/>
      <c r="Y21" s="371"/>
      <c r="Z21" s="371"/>
      <c r="AA21" s="371"/>
      <c r="AB21" s="371"/>
      <c r="AC21" s="371"/>
      <c r="AD21" s="371"/>
      <c r="AE21" s="371"/>
      <c r="AF21" s="371"/>
      <c r="AG21" s="371"/>
      <c r="AH21" s="372"/>
      <c r="AI21" s="373"/>
      <c r="AJ21" s="371"/>
      <c r="AK21" s="55"/>
      <c r="AL21" s="9"/>
    </row>
    <row r="22" spans="1:38" s="22" customFormat="1" ht="12.75" customHeight="1" x14ac:dyDescent="0.2">
      <c r="A22" s="8">
        <v>1</v>
      </c>
      <c r="B22" s="343"/>
      <c r="C22" s="343"/>
      <c r="D22" s="343"/>
      <c r="E22" s="343"/>
      <c r="F22" s="345"/>
      <c r="G22" s="438"/>
      <c r="H22" s="287"/>
      <c r="I22" s="439"/>
      <c r="J22" s="364">
        <f t="shared" ref="J22:J52" si="2">SUM(B22:F22)</f>
        <v>0</v>
      </c>
      <c r="K22" s="363">
        <f>SUM(U22:AK22)-SUM(L22:R22)</f>
        <v>0</v>
      </c>
      <c r="L22" s="343"/>
      <c r="M22" s="343"/>
      <c r="N22" s="343"/>
      <c r="O22" s="367"/>
      <c r="P22" s="344"/>
      <c r="Q22" s="343"/>
      <c r="R22" s="345"/>
      <c r="S22" s="16" t="s">
        <v>59</v>
      </c>
      <c r="T22" s="8">
        <v>1</v>
      </c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343"/>
      <c r="AG22" s="343"/>
      <c r="AH22" s="367"/>
      <c r="AI22" s="287"/>
      <c r="AJ22" s="343"/>
      <c r="AK22" s="345"/>
      <c r="AL22" s="16" t="s">
        <v>59</v>
      </c>
    </row>
    <row r="23" spans="1:38" s="22" customFormat="1" ht="12.75" customHeight="1" x14ac:dyDescent="0.2">
      <c r="A23" s="8">
        <v>2</v>
      </c>
      <c r="B23" s="343"/>
      <c r="C23" s="343"/>
      <c r="D23" s="343"/>
      <c r="E23" s="343"/>
      <c r="F23" s="345"/>
      <c r="G23" s="438"/>
      <c r="H23" s="287"/>
      <c r="I23" s="439"/>
      <c r="J23" s="364">
        <f t="shared" si="2"/>
        <v>0</v>
      </c>
      <c r="K23" s="363">
        <f t="shared" ref="K23:K52" si="3">SUM(U23:AK23)-SUM(L23:R23)</f>
        <v>0</v>
      </c>
      <c r="L23" s="343"/>
      <c r="M23" s="343"/>
      <c r="N23" s="343"/>
      <c r="O23" s="367"/>
      <c r="P23" s="344"/>
      <c r="Q23" s="343"/>
      <c r="R23" s="345"/>
      <c r="S23" s="16" t="s">
        <v>60</v>
      </c>
      <c r="T23" s="8">
        <v>2</v>
      </c>
      <c r="U23" s="343"/>
      <c r="V23" s="343"/>
      <c r="W23" s="343"/>
      <c r="X23" s="343"/>
      <c r="Y23" s="343"/>
      <c r="Z23" s="343"/>
      <c r="AA23" s="343"/>
      <c r="AB23" s="343"/>
      <c r="AC23" s="343"/>
      <c r="AD23" s="343"/>
      <c r="AE23" s="343"/>
      <c r="AF23" s="343"/>
      <c r="AG23" s="343"/>
      <c r="AH23" s="367"/>
      <c r="AI23" s="287"/>
      <c r="AJ23" s="343"/>
      <c r="AK23" s="345"/>
      <c r="AL23" s="16" t="s">
        <v>60</v>
      </c>
    </row>
    <row r="24" spans="1:38" s="22" customFormat="1" ht="12.75" customHeight="1" x14ac:dyDescent="0.2">
      <c r="A24" s="8">
        <v>3</v>
      </c>
      <c r="B24" s="343"/>
      <c r="C24" s="343"/>
      <c r="D24" s="343"/>
      <c r="E24" s="343"/>
      <c r="F24" s="345"/>
      <c r="G24" s="438"/>
      <c r="H24" s="287"/>
      <c r="I24" s="439"/>
      <c r="J24" s="364">
        <f t="shared" si="2"/>
        <v>0</v>
      </c>
      <c r="K24" s="363">
        <f t="shared" si="3"/>
        <v>0</v>
      </c>
      <c r="L24" s="343"/>
      <c r="M24" s="343"/>
      <c r="N24" s="343"/>
      <c r="O24" s="367"/>
      <c r="P24" s="344"/>
      <c r="Q24" s="343"/>
      <c r="R24" s="345"/>
      <c r="S24" s="16" t="s">
        <v>61</v>
      </c>
      <c r="T24" s="8">
        <v>3</v>
      </c>
      <c r="U24" s="343"/>
      <c r="V24" s="343"/>
      <c r="W24" s="343"/>
      <c r="X24" s="343"/>
      <c r="Y24" s="343"/>
      <c r="Z24" s="343"/>
      <c r="AA24" s="343"/>
      <c r="AB24" s="343"/>
      <c r="AC24" s="343"/>
      <c r="AD24" s="343"/>
      <c r="AE24" s="343"/>
      <c r="AF24" s="343"/>
      <c r="AG24" s="343"/>
      <c r="AH24" s="367"/>
      <c r="AI24" s="287"/>
      <c r="AJ24" s="343"/>
      <c r="AK24" s="345"/>
      <c r="AL24" s="16" t="s">
        <v>61</v>
      </c>
    </row>
    <row r="25" spans="1:38" s="22" customFormat="1" ht="12.75" customHeight="1" x14ac:dyDescent="0.2">
      <c r="A25" s="8">
        <v>4</v>
      </c>
      <c r="B25" s="343"/>
      <c r="C25" s="343"/>
      <c r="D25" s="343"/>
      <c r="E25" s="343"/>
      <c r="F25" s="345"/>
      <c r="G25" s="438"/>
      <c r="H25" s="287"/>
      <c r="I25" s="439"/>
      <c r="J25" s="364">
        <f t="shared" si="2"/>
        <v>0</v>
      </c>
      <c r="K25" s="363">
        <f t="shared" si="3"/>
        <v>0</v>
      </c>
      <c r="L25" s="343"/>
      <c r="M25" s="343"/>
      <c r="N25" s="343"/>
      <c r="O25" s="367"/>
      <c r="P25" s="344"/>
      <c r="Q25" s="343"/>
      <c r="R25" s="345"/>
      <c r="S25" s="16" t="s">
        <v>62</v>
      </c>
      <c r="T25" s="8">
        <v>4</v>
      </c>
      <c r="U25" s="343"/>
      <c r="V25" s="343"/>
      <c r="W25" s="343"/>
      <c r="X25" s="343"/>
      <c r="Y25" s="343"/>
      <c r="Z25" s="343"/>
      <c r="AA25" s="343"/>
      <c r="AB25" s="343"/>
      <c r="AC25" s="343"/>
      <c r="AD25" s="343"/>
      <c r="AE25" s="343"/>
      <c r="AF25" s="343"/>
      <c r="AG25" s="343"/>
      <c r="AH25" s="367"/>
      <c r="AI25" s="287"/>
      <c r="AJ25" s="343"/>
      <c r="AK25" s="345"/>
      <c r="AL25" s="16" t="s">
        <v>62</v>
      </c>
    </row>
    <row r="26" spans="1:38" s="22" customFormat="1" ht="12.75" customHeight="1" x14ac:dyDescent="0.2">
      <c r="A26" s="8">
        <v>5</v>
      </c>
      <c r="B26" s="343"/>
      <c r="C26" s="343"/>
      <c r="D26" s="343"/>
      <c r="E26" s="343"/>
      <c r="F26" s="345"/>
      <c r="G26" s="440"/>
      <c r="H26" s="287"/>
      <c r="I26" s="439"/>
      <c r="J26" s="364">
        <f t="shared" si="2"/>
        <v>0</v>
      </c>
      <c r="K26" s="363">
        <f t="shared" si="3"/>
        <v>0</v>
      </c>
      <c r="L26" s="343"/>
      <c r="M26" s="343"/>
      <c r="N26" s="343"/>
      <c r="O26" s="367"/>
      <c r="P26" s="344"/>
      <c r="Q26" s="343"/>
      <c r="R26" s="345"/>
      <c r="S26" s="16" t="s">
        <v>63</v>
      </c>
      <c r="T26" s="8">
        <v>5</v>
      </c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67"/>
      <c r="AI26" s="287"/>
      <c r="AJ26" s="343"/>
      <c r="AK26" s="345"/>
      <c r="AL26" s="16" t="s">
        <v>63</v>
      </c>
    </row>
    <row r="27" spans="1:38" s="22" customFormat="1" ht="12.75" customHeight="1" x14ac:dyDescent="0.2">
      <c r="A27" s="17">
        <v>6</v>
      </c>
      <c r="B27" s="346"/>
      <c r="C27" s="346"/>
      <c r="D27" s="346"/>
      <c r="E27" s="346"/>
      <c r="F27" s="348"/>
      <c r="G27" s="438"/>
      <c r="H27" s="288"/>
      <c r="I27" s="441"/>
      <c r="J27" s="364">
        <f t="shared" si="2"/>
        <v>0</v>
      </c>
      <c r="K27" s="363">
        <f t="shared" si="3"/>
        <v>0</v>
      </c>
      <c r="L27" s="346"/>
      <c r="M27" s="346"/>
      <c r="N27" s="346"/>
      <c r="O27" s="368"/>
      <c r="P27" s="347"/>
      <c r="Q27" s="346"/>
      <c r="R27" s="348"/>
      <c r="S27" s="18" t="s">
        <v>64</v>
      </c>
      <c r="T27" s="17">
        <v>6</v>
      </c>
      <c r="U27" s="346"/>
      <c r="V27" s="346"/>
      <c r="W27" s="346"/>
      <c r="X27" s="346"/>
      <c r="Y27" s="346"/>
      <c r="Z27" s="346"/>
      <c r="AA27" s="346"/>
      <c r="AB27" s="346"/>
      <c r="AC27" s="346"/>
      <c r="AD27" s="346"/>
      <c r="AE27" s="346"/>
      <c r="AF27" s="346"/>
      <c r="AG27" s="346"/>
      <c r="AH27" s="368"/>
      <c r="AI27" s="288"/>
      <c r="AJ27" s="346"/>
      <c r="AK27" s="348"/>
      <c r="AL27" s="18" t="s">
        <v>64</v>
      </c>
    </row>
    <row r="28" spans="1:38" s="22" customFormat="1" ht="12.75" customHeight="1" x14ac:dyDescent="0.2">
      <c r="A28" s="8">
        <v>7</v>
      </c>
      <c r="B28" s="343"/>
      <c r="C28" s="343"/>
      <c r="D28" s="343"/>
      <c r="E28" s="343"/>
      <c r="F28" s="345"/>
      <c r="G28" s="438"/>
      <c r="H28" s="287"/>
      <c r="I28" s="439"/>
      <c r="J28" s="364">
        <f t="shared" si="2"/>
        <v>0</v>
      </c>
      <c r="K28" s="363">
        <f t="shared" si="3"/>
        <v>0</v>
      </c>
      <c r="L28" s="343"/>
      <c r="M28" s="343"/>
      <c r="N28" s="343"/>
      <c r="O28" s="367"/>
      <c r="P28" s="344"/>
      <c r="Q28" s="343"/>
      <c r="R28" s="345"/>
      <c r="S28" s="16" t="s">
        <v>65</v>
      </c>
      <c r="T28" s="8">
        <v>7</v>
      </c>
      <c r="U28" s="343"/>
      <c r="V28" s="343"/>
      <c r="W28" s="343"/>
      <c r="X28" s="343"/>
      <c r="Y28" s="343"/>
      <c r="Z28" s="343"/>
      <c r="AA28" s="343"/>
      <c r="AB28" s="343"/>
      <c r="AC28" s="343"/>
      <c r="AD28" s="343"/>
      <c r="AE28" s="343"/>
      <c r="AF28" s="343"/>
      <c r="AG28" s="343"/>
      <c r="AH28" s="367"/>
      <c r="AI28" s="287"/>
      <c r="AJ28" s="343"/>
      <c r="AK28" s="345"/>
      <c r="AL28" s="16" t="s">
        <v>65</v>
      </c>
    </row>
    <row r="29" spans="1:38" s="22" customFormat="1" ht="12.75" customHeight="1" x14ac:dyDescent="0.2">
      <c r="A29" s="8">
        <v>8</v>
      </c>
      <c r="B29" s="343"/>
      <c r="C29" s="343"/>
      <c r="D29" s="343"/>
      <c r="E29" s="343"/>
      <c r="F29" s="345"/>
      <c r="G29" s="438"/>
      <c r="H29" s="287"/>
      <c r="I29" s="439"/>
      <c r="J29" s="364">
        <f t="shared" si="2"/>
        <v>0</v>
      </c>
      <c r="K29" s="363">
        <f t="shared" si="3"/>
        <v>0</v>
      </c>
      <c r="L29" s="343"/>
      <c r="M29" s="343"/>
      <c r="N29" s="343"/>
      <c r="O29" s="367"/>
      <c r="P29" s="344"/>
      <c r="Q29" s="343"/>
      <c r="R29" s="345"/>
      <c r="S29" s="16" t="s">
        <v>66</v>
      </c>
      <c r="T29" s="8">
        <v>8</v>
      </c>
      <c r="U29" s="343"/>
      <c r="V29" s="343"/>
      <c r="W29" s="343"/>
      <c r="X29" s="343"/>
      <c r="Y29" s="343"/>
      <c r="Z29" s="343"/>
      <c r="AA29" s="343"/>
      <c r="AB29" s="343"/>
      <c r="AC29" s="343"/>
      <c r="AD29" s="343"/>
      <c r="AE29" s="343"/>
      <c r="AF29" s="343"/>
      <c r="AG29" s="343"/>
      <c r="AH29" s="367"/>
      <c r="AI29" s="287"/>
      <c r="AJ29" s="343"/>
      <c r="AK29" s="345"/>
      <c r="AL29" s="16" t="s">
        <v>66</v>
      </c>
    </row>
    <row r="30" spans="1:38" s="22" customFormat="1" ht="12.75" customHeight="1" x14ac:dyDescent="0.2">
      <c r="A30" s="8">
        <v>9</v>
      </c>
      <c r="B30" s="343"/>
      <c r="C30" s="343"/>
      <c r="D30" s="343"/>
      <c r="E30" s="343"/>
      <c r="F30" s="345"/>
      <c r="G30" s="438"/>
      <c r="H30" s="287"/>
      <c r="I30" s="439"/>
      <c r="J30" s="364">
        <f t="shared" si="2"/>
        <v>0</v>
      </c>
      <c r="K30" s="363">
        <f t="shared" si="3"/>
        <v>0</v>
      </c>
      <c r="L30" s="343"/>
      <c r="M30" s="343"/>
      <c r="N30" s="343"/>
      <c r="O30" s="367"/>
      <c r="P30" s="344"/>
      <c r="Q30" s="343"/>
      <c r="R30" s="345"/>
      <c r="S30" s="16" t="s">
        <v>67</v>
      </c>
      <c r="T30" s="8">
        <v>9</v>
      </c>
      <c r="U30" s="343"/>
      <c r="V30" s="343"/>
      <c r="W30" s="343"/>
      <c r="X30" s="343"/>
      <c r="Y30" s="343"/>
      <c r="Z30" s="343"/>
      <c r="AA30" s="343"/>
      <c r="AB30" s="343"/>
      <c r="AC30" s="343"/>
      <c r="AD30" s="343"/>
      <c r="AE30" s="343"/>
      <c r="AF30" s="343"/>
      <c r="AG30" s="343"/>
      <c r="AH30" s="367"/>
      <c r="AI30" s="287"/>
      <c r="AJ30" s="343"/>
      <c r="AK30" s="345"/>
      <c r="AL30" s="16" t="s">
        <v>67</v>
      </c>
    </row>
    <row r="31" spans="1:38" s="22" customFormat="1" ht="12.75" customHeight="1" x14ac:dyDescent="0.2">
      <c r="A31" s="8">
        <v>10</v>
      </c>
      <c r="B31" s="343"/>
      <c r="C31" s="343"/>
      <c r="D31" s="343"/>
      <c r="E31" s="343"/>
      <c r="F31" s="345"/>
      <c r="G31" s="438"/>
      <c r="H31" s="287"/>
      <c r="I31" s="439"/>
      <c r="J31" s="364">
        <f t="shared" si="2"/>
        <v>0</v>
      </c>
      <c r="K31" s="363">
        <f t="shared" si="3"/>
        <v>0</v>
      </c>
      <c r="L31" s="343"/>
      <c r="M31" s="343"/>
      <c r="N31" s="343"/>
      <c r="O31" s="367"/>
      <c r="P31" s="344"/>
      <c r="Q31" s="343"/>
      <c r="R31" s="345"/>
      <c r="S31" s="16" t="s">
        <v>68</v>
      </c>
      <c r="T31" s="8">
        <v>10</v>
      </c>
      <c r="U31" s="343"/>
      <c r="V31" s="343"/>
      <c r="W31" s="343"/>
      <c r="X31" s="343"/>
      <c r="Y31" s="343"/>
      <c r="Z31" s="343"/>
      <c r="AA31" s="343"/>
      <c r="AB31" s="343"/>
      <c r="AC31" s="343"/>
      <c r="AD31" s="343"/>
      <c r="AE31" s="343"/>
      <c r="AF31" s="343"/>
      <c r="AG31" s="343"/>
      <c r="AH31" s="367"/>
      <c r="AI31" s="287"/>
      <c r="AJ31" s="343"/>
      <c r="AK31" s="345"/>
      <c r="AL31" s="16" t="s">
        <v>68</v>
      </c>
    </row>
    <row r="32" spans="1:38" s="22" customFormat="1" ht="12.75" customHeight="1" x14ac:dyDescent="0.2">
      <c r="A32" s="8">
        <v>11</v>
      </c>
      <c r="B32" s="343"/>
      <c r="C32" s="343"/>
      <c r="D32" s="343"/>
      <c r="E32" s="343"/>
      <c r="F32" s="345"/>
      <c r="G32" s="438"/>
      <c r="H32" s="287"/>
      <c r="I32" s="439"/>
      <c r="J32" s="364">
        <f t="shared" si="2"/>
        <v>0</v>
      </c>
      <c r="K32" s="363">
        <f t="shared" si="3"/>
        <v>0</v>
      </c>
      <c r="L32" s="343"/>
      <c r="M32" s="343"/>
      <c r="N32" s="343"/>
      <c r="O32" s="367"/>
      <c r="P32" s="344"/>
      <c r="Q32" s="343"/>
      <c r="R32" s="345"/>
      <c r="S32" s="16" t="s">
        <v>69</v>
      </c>
      <c r="T32" s="8">
        <v>11</v>
      </c>
      <c r="U32" s="343"/>
      <c r="V32" s="343"/>
      <c r="W32" s="343"/>
      <c r="X32" s="343"/>
      <c r="Y32" s="343"/>
      <c r="Z32" s="343"/>
      <c r="AA32" s="343"/>
      <c r="AB32" s="343"/>
      <c r="AC32" s="343"/>
      <c r="AD32" s="343"/>
      <c r="AE32" s="343"/>
      <c r="AF32" s="343"/>
      <c r="AG32" s="343"/>
      <c r="AH32" s="367"/>
      <c r="AI32" s="287"/>
      <c r="AJ32" s="343"/>
      <c r="AK32" s="345"/>
      <c r="AL32" s="16" t="s">
        <v>69</v>
      </c>
    </row>
    <row r="33" spans="1:38" s="22" customFormat="1" ht="12.75" customHeight="1" x14ac:dyDescent="0.2">
      <c r="A33" s="8">
        <v>12</v>
      </c>
      <c r="B33" s="343"/>
      <c r="C33" s="343"/>
      <c r="D33" s="343"/>
      <c r="E33" s="343"/>
      <c r="F33" s="345"/>
      <c r="G33" s="438"/>
      <c r="H33" s="287"/>
      <c r="I33" s="439"/>
      <c r="J33" s="364">
        <f t="shared" si="2"/>
        <v>0</v>
      </c>
      <c r="K33" s="363">
        <f t="shared" si="3"/>
        <v>0</v>
      </c>
      <c r="L33" s="343"/>
      <c r="M33" s="343"/>
      <c r="N33" s="343"/>
      <c r="O33" s="367"/>
      <c r="P33" s="344"/>
      <c r="Q33" s="343"/>
      <c r="R33" s="345"/>
      <c r="S33" s="16" t="s">
        <v>70</v>
      </c>
      <c r="T33" s="8">
        <v>12</v>
      </c>
      <c r="U33" s="343"/>
      <c r="V33" s="343"/>
      <c r="W33" s="343"/>
      <c r="X33" s="343"/>
      <c r="Y33" s="343"/>
      <c r="Z33" s="343"/>
      <c r="AA33" s="343"/>
      <c r="AB33" s="343"/>
      <c r="AC33" s="343"/>
      <c r="AD33" s="343"/>
      <c r="AE33" s="343"/>
      <c r="AF33" s="343"/>
      <c r="AG33" s="343"/>
      <c r="AH33" s="367"/>
      <c r="AI33" s="287"/>
      <c r="AJ33" s="343"/>
      <c r="AK33" s="345"/>
      <c r="AL33" s="16" t="s">
        <v>70</v>
      </c>
    </row>
    <row r="34" spans="1:38" s="22" customFormat="1" ht="12.75" customHeight="1" x14ac:dyDescent="0.2">
      <c r="A34" s="8">
        <v>13</v>
      </c>
      <c r="B34" s="343"/>
      <c r="C34" s="343"/>
      <c r="D34" s="343"/>
      <c r="E34" s="343"/>
      <c r="F34" s="345"/>
      <c r="G34" s="438"/>
      <c r="H34" s="287"/>
      <c r="I34" s="439"/>
      <c r="J34" s="364">
        <f t="shared" si="2"/>
        <v>0</v>
      </c>
      <c r="K34" s="363">
        <f t="shared" si="3"/>
        <v>0</v>
      </c>
      <c r="L34" s="343"/>
      <c r="M34" s="343"/>
      <c r="N34" s="343"/>
      <c r="O34" s="367"/>
      <c r="P34" s="344"/>
      <c r="Q34" s="343"/>
      <c r="R34" s="345"/>
      <c r="S34" s="16" t="s">
        <v>71</v>
      </c>
      <c r="T34" s="8">
        <v>13</v>
      </c>
      <c r="U34" s="343"/>
      <c r="V34" s="343"/>
      <c r="W34" s="343"/>
      <c r="X34" s="343"/>
      <c r="Y34" s="343"/>
      <c r="Z34" s="343"/>
      <c r="AA34" s="343"/>
      <c r="AB34" s="343"/>
      <c r="AC34" s="343"/>
      <c r="AD34" s="343"/>
      <c r="AE34" s="343"/>
      <c r="AF34" s="343"/>
      <c r="AG34" s="343"/>
      <c r="AH34" s="367"/>
      <c r="AI34" s="287"/>
      <c r="AJ34" s="343"/>
      <c r="AK34" s="345"/>
      <c r="AL34" s="16" t="s">
        <v>71</v>
      </c>
    </row>
    <row r="35" spans="1:38" s="22" customFormat="1" ht="12.75" customHeight="1" x14ac:dyDescent="0.2">
      <c r="A35" s="8">
        <v>14</v>
      </c>
      <c r="B35" s="343"/>
      <c r="C35" s="343"/>
      <c r="D35" s="343"/>
      <c r="E35" s="343"/>
      <c r="F35" s="345"/>
      <c r="G35" s="438"/>
      <c r="H35" s="287"/>
      <c r="I35" s="439"/>
      <c r="J35" s="364">
        <f t="shared" si="2"/>
        <v>0</v>
      </c>
      <c r="K35" s="363">
        <f t="shared" si="3"/>
        <v>0</v>
      </c>
      <c r="L35" s="343"/>
      <c r="M35" s="343"/>
      <c r="N35" s="343"/>
      <c r="O35" s="367"/>
      <c r="P35" s="344"/>
      <c r="Q35" s="343"/>
      <c r="R35" s="345"/>
      <c r="S35" s="16" t="s">
        <v>72</v>
      </c>
      <c r="T35" s="8">
        <v>14</v>
      </c>
      <c r="U35" s="343"/>
      <c r="V35" s="343"/>
      <c r="W35" s="343"/>
      <c r="X35" s="343"/>
      <c r="Y35" s="343"/>
      <c r="Z35" s="343"/>
      <c r="AA35" s="343"/>
      <c r="AB35" s="343"/>
      <c r="AC35" s="343"/>
      <c r="AD35" s="343"/>
      <c r="AE35" s="343"/>
      <c r="AF35" s="343"/>
      <c r="AG35" s="343"/>
      <c r="AH35" s="367"/>
      <c r="AI35" s="287"/>
      <c r="AJ35" s="343"/>
      <c r="AK35" s="345"/>
      <c r="AL35" s="16" t="s">
        <v>72</v>
      </c>
    </row>
    <row r="36" spans="1:38" s="22" customFormat="1" ht="12.75" customHeight="1" x14ac:dyDescent="0.2">
      <c r="A36" s="8">
        <v>15</v>
      </c>
      <c r="B36" s="343"/>
      <c r="C36" s="343"/>
      <c r="D36" s="343"/>
      <c r="E36" s="343"/>
      <c r="F36" s="345"/>
      <c r="G36" s="438"/>
      <c r="H36" s="287"/>
      <c r="I36" s="439"/>
      <c r="J36" s="364">
        <f t="shared" si="2"/>
        <v>0</v>
      </c>
      <c r="K36" s="363">
        <f t="shared" si="3"/>
        <v>0</v>
      </c>
      <c r="L36" s="343"/>
      <c r="M36" s="343"/>
      <c r="N36" s="343"/>
      <c r="O36" s="367"/>
      <c r="P36" s="344"/>
      <c r="Q36" s="343"/>
      <c r="R36" s="345"/>
      <c r="S36" s="16" t="s">
        <v>73</v>
      </c>
      <c r="T36" s="8">
        <v>15</v>
      </c>
      <c r="U36" s="343"/>
      <c r="V36" s="343"/>
      <c r="W36" s="343"/>
      <c r="X36" s="343"/>
      <c r="Y36" s="343"/>
      <c r="Z36" s="343"/>
      <c r="AA36" s="343"/>
      <c r="AB36" s="343"/>
      <c r="AC36" s="343"/>
      <c r="AD36" s="343"/>
      <c r="AE36" s="343"/>
      <c r="AF36" s="343"/>
      <c r="AG36" s="343"/>
      <c r="AH36" s="367"/>
      <c r="AI36" s="287"/>
      <c r="AJ36" s="343"/>
      <c r="AK36" s="345"/>
      <c r="AL36" s="16" t="s">
        <v>73</v>
      </c>
    </row>
    <row r="37" spans="1:38" s="22" customFormat="1" ht="12.75" customHeight="1" x14ac:dyDescent="0.2">
      <c r="A37" s="8">
        <v>16</v>
      </c>
      <c r="B37" s="343"/>
      <c r="C37" s="343"/>
      <c r="D37" s="343"/>
      <c r="E37" s="343"/>
      <c r="F37" s="345"/>
      <c r="G37" s="438"/>
      <c r="H37" s="287"/>
      <c r="I37" s="439"/>
      <c r="J37" s="364">
        <f t="shared" si="2"/>
        <v>0</v>
      </c>
      <c r="K37" s="363">
        <f t="shared" si="3"/>
        <v>0</v>
      </c>
      <c r="L37" s="343"/>
      <c r="M37" s="343"/>
      <c r="N37" s="343"/>
      <c r="O37" s="367"/>
      <c r="P37" s="344"/>
      <c r="Q37" s="343"/>
      <c r="R37" s="345"/>
      <c r="S37" s="16" t="s">
        <v>74</v>
      </c>
      <c r="T37" s="8">
        <v>16</v>
      </c>
      <c r="U37" s="343"/>
      <c r="V37" s="343"/>
      <c r="W37" s="343"/>
      <c r="X37" s="343"/>
      <c r="Y37" s="343"/>
      <c r="Z37" s="343"/>
      <c r="AA37" s="343"/>
      <c r="AB37" s="343"/>
      <c r="AC37" s="343"/>
      <c r="AD37" s="343"/>
      <c r="AE37" s="343"/>
      <c r="AF37" s="343"/>
      <c r="AG37" s="343"/>
      <c r="AH37" s="367"/>
      <c r="AI37" s="287"/>
      <c r="AJ37" s="343"/>
      <c r="AK37" s="345"/>
      <c r="AL37" s="16" t="s">
        <v>74</v>
      </c>
    </row>
    <row r="38" spans="1:38" s="22" customFormat="1" ht="12.75" customHeight="1" x14ac:dyDescent="0.2">
      <c r="A38" s="8">
        <v>17</v>
      </c>
      <c r="B38" s="343"/>
      <c r="C38" s="343"/>
      <c r="D38" s="343"/>
      <c r="E38" s="343"/>
      <c r="F38" s="345"/>
      <c r="G38" s="438"/>
      <c r="H38" s="287"/>
      <c r="I38" s="439"/>
      <c r="J38" s="364">
        <f t="shared" si="2"/>
        <v>0</v>
      </c>
      <c r="K38" s="363">
        <f t="shared" si="3"/>
        <v>0</v>
      </c>
      <c r="L38" s="343"/>
      <c r="M38" s="343"/>
      <c r="N38" s="343"/>
      <c r="O38" s="367"/>
      <c r="P38" s="344"/>
      <c r="Q38" s="343"/>
      <c r="R38" s="345"/>
      <c r="S38" s="16" t="s">
        <v>75</v>
      </c>
      <c r="T38" s="8">
        <v>17</v>
      </c>
      <c r="U38" s="343"/>
      <c r="V38" s="343"/>
      <c r="W38" s="343"/>
      <c r="X38" s="343"/>
      <c r="Y38" s="343"/>
      <c r="Z38" s="343"/>
      <c r="AA38" s="343"/>
      <c r="AB38" s="343"/>
      <c r="AC38" s="343"/>
      <c r="AD38" s="343"/>
      <c r="AE38" s="343"/>
      <c r="AF38" s="343"/>
      <c r="AG38" s="343"/>
      <c r="AH38" s="367"/>
      <c r="AI38" s="287"/>
      <c r="AJ38" s="343"/>
      <c r="AK38" s="345"/>
      <c r="AL38" s="16" t="s">
        <v>75</v>
      </c>
    </row>
    <row r="39" spans="1:38" s="22" customFormat="1" ht="12.75" customHeight="1" x14ac:dyDescent="0.2">
      <c r="A39" s="8">
        <v>18</v>
      </c>
      <c r="B39" s="343"/>
      <c r="C39" s="343"/>
      <c r="D39" s="343"/>
      <c r="E39" s="343"/>
      <c r="F39" s="345"/>
      <c r="G39" s="438"/>
      <c r="H39" s="287"/>
      <c r="I39" s="439"/>
      <c r="J39" s="364">
        <f t="shared" si="2"/>
        <v>0</v>
      </c>
      <c r="K39" s="363">
        <f t="shared" si="3"/>
        <v>0</v>
      </c>
      <c r="L39" s="343"/>
      <c r="M39" s="343"/>
      <c r="N39" s="343"/>
      <c r="O39" s="367"/>
      <c r="P39" s="344"/>
      <c r="Q39" s="343"/>
      <c r="R39" s="345"/>
      <c r="S39" s="16" t="s">
        <v>76</v>
      </c>
      <c r="T39" s="8">
        <v>18</v>
      </c>
      <c r="U39" s="343"/>
      <c r="V39" s="343"/>
      <c r="W39" s="343"/>
      <c r="X39" s="343"/>
      <c r="Y39" s="343"/>
      <c r="Z39" s="343"/>
      <c r="AA39" s="343"/>
      <c r="AB39" s="343"/>
      <c r="AC39" s="343"/>
      <c r="AD39" s="343"/>
      <c r="AE39" s="343"/>
      <c r="AF39" s="343"/>
      <c r="AG39" s="343"/>
      <c r="AH39" s="367"/>
      <c r="AI39" s="287"/>
      <c r="AJ39" s="343"/>
      <c r="AK39" s="345"/>
      <c r="AL39" s="16" t="s">
        <v>76</v>
      </c>
    </row>
    <row r="40" spans="1:38" s="22" customFormat="1" ht="12.75" customHeight="1" x14ac:dyDescent="0.2">
      <c r="A40" s="8">
        <v>19</v>
      </c>
      <c r="B40" s="343"/>
      <c r="C40" s="343"/>
      <c r="D40" s="343"/>
      <c r="E40" s="343"/>
      <c r="F40" s="345"/>
      <c r="G40" s="438"/>
      <c r="H40" s="287"/>
      <c r="I40" s="439"/>
      <c r="J40" s="364">
        <f t="shared" si="2"/>
        <v>0</v>
      </c>
      <c r="K40" s="363">
        <f t="shared" si="3"/>
        <v>0</v>
      </c>
      <c r="L40" s="343"/>
      <c r="M40" s="343"/>
      <c r="N40" s="343"/>
      <c r="O40" s="367"/>
      <c r="P40" s="344"/>
      <c r="Q40" s="343"/>
      <c r="R40" s="345"/>
      <c r="S40" s="16" t="s">
        <v>77</v>
      </c>
      <c r="T40" s="8">
        <v>19</v>
      </c>
      <c r="U40" s="343"/>
      <c r="V40" s="343"/>
      <c r="W40" s="343"/>
      <c r="X40" s="343"/>
      <c r="Y40" s="343"/>
      <c r="Z40" s="343"/>
      <c r="AA40" s="343"/>
      <c r="AB40" s="343"/>
      <c r="AC40" s="343"/>
      <c r="AD40" s="343"/>
      <c r="AE40" s="343"/>
      <c r="AF40" s="343"/>
      <c r="AG40" s="343"/>
      <c r="AH40" s="367"/>
      <c r="AI40" s="287"/>
      <c r="AJ40" s="343"/>
      <c r="AK40" s="345"/>
      <c r="AL40" s="16" t="s">
        <v>77</v>
      </c>
    </row>
    <row r="41" spans="1:38" s="22" customFormat="1" ht="12.75" customHeight="1" x14ac:dyDescent="0.2">
      <c r="A41" s="8">
        <v>20</v>
      </c>
      <c r="B41" s="343"/>
      <c r="C41" s="343"/>
      <c r="D41" s="343"/>
      <c r="E41" s="343"/>
      <c r="F41" s="345"/>
      <c r="G41" s="438"/>
      <c r="H41" s="287"/>
      <c r="I41" s="439"/>
      <c r="J41" s="364">
        <f t="shared" si="2"/>
        <v>0</v>
      </c>
      <c r="K41" s="363">
        <f t="shared" si="3"/>
        <v>0</v>
      </c>
      <c r="L41" s="343"/>
      <c r="M41" s="343"/>
      <c r="N41" s="343"/>
      <c r="O41" s="367"/>
      <c r="P41" s="344"/>
      <c r="Q41" s="343"/>
      <c r="R41" s="345"/>
      <c r="S41" s="16" t="s">
        <v>78</v>
      </c>
      <c r="T41" s="8">
        <v>20</v>
      </c>
      <c r="U41" s="343"/>
      <c r="V41" s="343"/>
      <c r="W41" s="343"/>
      <c r="X41" s="343"/>
      <c r="Y41" s="343"/>
      <c r="Z41" s="343"/>
      <c r="AA41" s="343"/>
      <c r="AB41" s="343"/>
      <c r="AC41" s="343"/>
      <c r="AD41" s="343"/>
      <c r="AE41" s="343"/>
      <c r="AF41" s="343"/>
      <c r="AG41" s="343"/>
      <c r="AH41" s="367"/>
      <c r="AI41" s="287"/>
      <c r="AJ41" s="343"/>
      <c r="AK41" s="345"/>
      <c r="AL41" s="16" t="s">
        <v>78</v>
      </c>
    </row>
    <row r="42" spans="1:38" s="22" customFormat="1" ht="12.75" customHeight="1" x14ac:dyDescent="0.2">
      <c r="A42" s="8">
        <v>21</v>
      </c>
      <c r="B42" s="343"/>
      <c r="C42" s="343"/>
      <c r="D42" s="343"/>
      <c r="E42" s="343"/>
      <c r="F42" s="345"/>
      <c r="G42" s="438"/>
      <c r="H42" s="287"/>
      <c r="I42" s="439"/>
      <c r="J42" s="364">
        <f t="shared" si="2"/>
        <v>0</v>
      </c>
      <c r="K42" s="363">
        <f t="shared" si="3"/>
        <v>0</v>
      </c>
      <c r="L42" s="343"/>
      <c r="M42" s="343"/>
      <c r="N42" s="343"/>
      <c r="O42" s="367"/>
      <c r="P42" s="344"/>
      <c r="Q42" s="343"/>
      <c r="R42" s="345"/>
      <c r="S42" s="16" t="s">
        <v>79</v>
      </c>
      <c r="T42" s="8">
        <v>21</v>
      </c>
      <c r="U42" s="343"/>
      <c r="V42" s="343"/>
      <c r="W42" s="343"/>
      <c r="X42" s="343"/>
      <c r="Y42" s="343"/>
      <c r="Z42" s="343"/>
      <c r="AA42" s="343"/>
      <c r="AB42" s="343"/>
      <c r="AC42" s="343"/>
      <c r="AD42" s="343"/>
      <c r="AE42" s="343"/>
      <c r="AF42" s="343"/>
      <c r="AG42" s="343"/>
      <c r="AH42" s="367"/>
      <c r="AI42" s="287"/>
      <c r="AJ42" s="343"/>
      <c r="AK42" s="345"/>
      <c r="AL42" s="16" t="s">
        <v>79</v>
      </c>
    </row>
    <row r="43" spans="1:38" s="22" customFormat="1" ht="12.75" customHeight="1" x14ac:dyDescent="0.2">
      <c r="A43" s="8">
        <v>22</v>
      </c>
      <c r="B43" s="343"/>
      <c r="C43" s="343"/>
      <c r="D43" s="343"/>
      <c r="E43" s="343"/>
      <c r="F43" s="345"/>
      <c r="G43" s="438"/>
      <c r="H43" s="287"/>
      <c r="I43" s="439"/>
      <c r="J43" s="364">
        <f t="shared" si="2"/>
        <v>0</v>
      </c>
      <c r="K43" s="363">
        <f t="shared" si="3"/>
        <v>0</v>
      </c>
      <c r="L43" s="343"/>
      <c r="M43" s="343"/>
      <c r="N43" s="343"/>
      <c r="O43" s="367"/>
      <c r="P43" s="344"/>
      <c r="Q43" s="343"/>
      <c r="R43" s="345"/>
      <c r="S43" s="16" t="s">
        <v>80</v>
      </c>
      <c r="T43" s="8">
        <v>22</v>
      </c>
      <c r="U43" s="343"/>
      <c r="V43" s="343"/>
      <c r="W43" s="343"/>
      <c r="X43" s="343"/>
      <c r="Y43" s="343"/>
      <c r="Z43" s="343"/>
      <c r="AA43" s="343"/>
      <c r="AB43" s="343"/>
      <c r="AC43" s="343"/>
      <c r="AD43" s="343"/>
      <c r="AE43" s="343"/>
      <c r="AF43" s="343"/>
      <c r="AG43" s="343"/>
      <c r="AH43" s="367"/>
      <c r="AI43" s="287"/>
      <c r="AJ43" s="343"/>
      <c r="AK43" s="345"/>
      <c r="AL43" s="16" t="s">
        <v>80</v>
      </c>
    </row>
    <row r="44" spans="1:38" s="22" customFormat="1" ht="12.75" customHeight="1" x14ac:dyDescent="0.2">
      <c r="A44" s="8">
        <v>23</v>
      </c>
      <c r="B44" s="343"/>
      <c r="C44" s="343"/>
      <c r="D44" s="343"/>
      <c r="E44" s="343"/>
      <c r="F44" s="345"/>
      <c r="G44" s="438"/>
      <c r="H44" s="287"/>
      <c r="I44" s="439"/>
      <c r="J44" s="364">
        <f t="shared" si="2"/>
        <v>0</v>
      </c>
      <c r="K44" s="363">
        <f t="shared" si="3"/>
        <v>0</v>
      </c>
      <c r="L44" s="343"/>
      <c r="M44" s="343"/>
      <c r="N44" s="343"/>
      <c r="O44" s="367"/>
      <c r="P44" s="344"/>
      <c r="Q44" s="343"/>
      <c r="R44" s="345"/>
      <c r="S44" s="16" t="s">
        <v>81</v>
      </c>
      <c r="T44" s="8">
        <v>23</v>
      </c>
      <c r="U44" s="343"/>
      <c r="V44" s="343"/>
      <c r="W44" s="343"/>
      <c r="X44" s="343"/>
      <c r="Y44" s="343"/>
      <c r="Z44" s="343"/>
      <c r="AA44" s="343"/>
      <c r="AB44" s="343"/>
      <c r="AC44" s="343"/>
      <c r="AD44" s="343"/>
      <c r="AE44" s="343"/>
      <c r="AF44" s="343"/>
      <c r="AG44" s="343"/>
      <c r="AH44" s="367"/>
      <c r="AI44" s="287"/>
      <c r="AJ44" s="343"/>
      <c r="AK44" s="345"/>
      <c r="AL44" s="16" t="s">
        <v>81</v>
      </c>
    </row>
    <row r="45" spans="1:38" s="22" customFormat="1" ht="12.75" customHeight="1" x14ac:dyDescent="0.2">
      <c r="A45" s="8">
        <v>24</v>
      </c>
      <c r="B45" s="343"/>
      <c r="C45" s="343"/>
      <c r="D45" s="343"/>
      <c r="E45" s="343"/>
      <c r="F45" s="345"/>
      <c r="G45" s="438"/>
      <c r="H45" s="287"/>
      <c r="I45" s="439"/>
      <c r="J45" s="364">
        <f t="shared" si="2"/>
        <v>0</v>
      </c>
      <c r="K45" s="363">
        <f t="shared" si="3"/>
        <v>0</v>
      </c>
      <c r="L45" s="343"/>
      <c r="M45" s="343"/>
      <c r="N45" s="343"/>
      <c r="O45" s="367"/>
      <c r="P45" s="344"/>
      <c r="Q45" s="343"/>
      <c r="R45" s="345"/>
      <c r="S45" s="16" t="s">
        <v>82</v>
      </c>
      <c r="T45" s="8">
        <v>24</v>
      </c>
      <c r="U45" s="343"/>
      <c r="V45" s="343"/>
      <c r="W45" s="343"/>
      <c r="X45" s="343"/>
      <c r="Y45" s="343"/>
      <c r="Z45" s="343"/>
      <c r="AA45" s="343"/>
      <c r="AB45" s="343"/>
      <c r="AC45" s="343"/>
      <c r="AD45" s="343"/>
      <c r="AE45" s="343"/>
      <c r="AF45" s="343"/>
      <c r="AG45" s="343"/>
      <c r="AH45" s="367"/>
      <c r="AI45" s="287"/>
      <c r="AJ45" s="343"/>
      <c r="AK45" s="345"/>
      <c r="AL45" s="16" t="s">
        <v>82</v>
      </c>
    </row>
    <row r="46" spans="1:38" s="22" customFormat="1" ht="12.75" customHeight="1" x14ac:dyDescent="0.2">
      <c r="A46" s="8">
        <v>25</v>
      </c>
      <c r="B46" s="343"/>
      <c r="C46" s="343"/>
      <c r="D46" s="343"/>
      <c r="E46" s="343"/>
      <c r="F46" s="345"/>
      <c r="G46" s="438"/>
      <c r="H46" s="287"/>
      <c r="I46" s="439"/>
      <c r="J46" s="364">
        <f t="shared" si="2"/>
        <v>0</v>
      </c>
      <c r="K46" s="363">
        <f t="shared" si="3"/>
        <v>0</v>
      </c>
      <c r="L46" s="343"/>
      <c r="M46" s="343"/>
      <c r="N46" s="343"/>
      <c r="O46" s="367"/>
      <c r="P46" s="344"/>
      <c r="Q46" s="343"/>
      <c r="R46" s="345"/>
      <c r="S46" s="16" t="s">
        <v>83</v>
      </c>
      <c r="T46" s="8">
        <v>25</v>
      </c>
      <c r="U46" s="343"/>
      <c r="V46" s="343"/>
      <c r="W46" s="343"/>
      <c r="X46" s="343"/>
      <c r="Y46" s="343"/>
      <c r="Z46" s="343"/>
      <c r="AA46" s="343"/>
      <c r="AB46" s="343"/>
      <c r="AC46" s="343"/>
      <c r="AD46" s="343"/>
      <c r="AE46" s="343"/>
      <c r="AF46" s="343"/>
      <c r="AG46" s="343"/>
      <c r="AH46" s="367"/>
      <c r="AI46" s="287"/>
      <c r="AJ46" s="343"/>
      <c r="AK46" s="345"/>
      <c r="AL46" s="16" t="s">
        <v>83</v>
      </c>
    </row>
    <row r="47" spans="1:38" s="22" customFormat="1" ht="12.75" customHeight="1" x14ac:dyDescent="0.2">
      <c r="A47" s="8">
        <v>26</v>
      </c>
      <c r="B47" s="343"/>
      <c r="C47" s="343"/>
      <c r="D47" s="343"/>
      <c r="E47" s="343"/>
      <c r="F47" s="345"/>
      <c r="G47" s="438"/>
      <c r="H47" s="287"/>
      <c r="I47" s="439"/>
      <c r="J47" s="364">
        <f t="shared" si="2"/>
        <v>0</v>
      </c>
      <c r="K47" s="363">
        <f t="shared" si="3"/>
        <v>0</v>
      </c>
      <c r="L47" s="343"/>
      <c r="M47" s="343"/>
      <c r="N47" s="343"/>
      <c r="O47" s="367"/>
      <c r="P47" s="344"/>
      <c r="Q47" s="343"/>
      <c r="R47" s="345"/>
      <c r="S47" s="16" t="s">
        <v>84</v>
      </c>
      <c r="T47" s="8">
        <v>26</v>
      </c>
      <c r="U47" s="343"/>
      <c r="V47" s="343"/>
      <c r="W47" s="343"/>
      <c r="X47" s="343"/>
      <c r="Y47" s="343"/>
      <c r="Z47" s="343"/>
      <c r="AA47" s="343"/>
      <c r="AB47" s="343"/>
      <c r="AC47" s="343"/>
      <c r="AD47" s="343"/>
      <c r="AE47" s="343"/>
      <c r="AF47" s="343"/>
      <c r="AG47" s="343"/>
      <c r="AH47" s="367"/>
      <c r="AI47" s="287"/>
      <c r="AJ47" s="343"/>
      <c r="AK47" s="345"/>
      <c r="AL47" s="16" t="s">
        <v>84</v>
      </c>
    </row>
    <row r="48" spans="1:38" s="22" customFormat="1" ht="12.75" customHeight="1" x14ac:dyDescent="0.2">
      <c r="A48" s="8">
        <v>27</v>
      </c>
      <c r="B48" s="343"/>
      <c r="C48" s="343"/>
      <c r="D48" s="343"/>
      <c r="E48" s="343"/>
      <c r="F48" s="345"/>
      <c r="G48" s="438"/>
      <c r="H48" s="287"/>
      <c r="I48" s="439"/>
      <c r="J48" s="364">
        <f t="shared" si="2"/>
        <v>0</v>
      </c>
      <c r="K48" s="363">
        <f t="shared" si="3"/>
        <v>0</v>
      </c>
      <c r="L48" s="343"/>
      <c r="M48" s="343"/>
      <c r="N48" s="343"/>
      <c r="O48" s="367"/>
      <c r="P48" s="344"/>
      <c r="Q48" s="343"/>
      <c r="R48" s="345"/>
      <c r="S48" s="16" t="s">
        <v>85</v>
      </c>
      <c r="T48" s="8">
        <v>27</v>
      </c>
      <c r="U48" s="343"/>
      <c r="V48" s="343"/>
      <c r="W48" s="343"/>
      <c r="X48" s="343"/>
      <c r="Y48" s="343"/>
      <c r="Z48" s="343"/>
      <c r="AA48" s="343"/>
      <c r="AB48" s="343"/>
      <c r="AC48" s="343"/>
      <c r="AD48" s="343"/>
      <c r="AE48" s="343"/>
      <c r="AF48" s="343"/>
      <c r="AG48" s="343"/>
      <c r="AH48" s="367"/>
      <c r="AI48" s="287"/>
      <c r="AJ48" s="343"/>
      <c r="AK48" s="345"/>
      <c r="AL48" s="16" t="s">
        <v>85</v>
      </c>
    </row>
    <row r="49" spans="1:38" s="22" customFormat="1" ht="12.75" customHeight="1" x14ac:dyDescent="0.2">
      <c r="A49" s="8">
        <v>28</v>
      </c>
      <c r="B49" s="343"/>
      <c r="C49" s="343"/>
      <c r="D49" s="343"/>
      <c r="E49" s="343"/>
      <c r="F49" s="345"/>
      <c r="G49" s="438"/>
      <c r="H49" s="287"/>
      <c r="I49" s="439"/>
      <c r="J49" s="364">
        <f t="shared" si="2"/>
        <v>0</v>
      </c>
      <c r="K49" s="363">
        <f t="shared" si="3"/>
        <v>0</v>
      </c>
      <c r="L49" s="343"/>
      <c r="M49" s="343"/>
      <c r="N49" s="343"/>
      <c r="O49" s="367"/>
      <c r="P49" s="344"/>
      <c r="Q49" s="343"/>
      <c r="R49" s="345"/>
      <c r="S49" s="16" t="s">
        <v>86</v>
      </c>
      <c r="T49" s="8">
        <v>28</v>
      </c>
      <c r="U49" s="343"/>
      <c r="V49" s="343"/>
      <c r="W49" s="343"/>
      <c r="X49" s="343"/>
      <c r="Y49" s="343"/>
      <c r="Z49" s="343"/>
      <c r="AA49" s="343"/>
      <c r="AB49" s="343"/>
      <c r="AC49" s="343"/>
      <c r="AD49" s="343"/>
      <c r="AE49" s="343"/>
      <c r="AF49" s="343"/>
      <c r="AG49" s="343"/>
      <c r="AH49" s="367"/>
      <c r="AI49" s="287"/>
      <c r="AJ49" s="343"/>
      <c r="AK49" s="345"/>
      <c r="AL49" s="16" t="s">
        <v>86</v>
      </c>
    </row>
    <row r="50" spans="1:38" s="22" customFormat="1" ht="12.75" customHeight="1" x14ac:dyDescent="0.2">
      <c r="A50" s="8">
        <v>29</v>
      </c>
      <c r="B50" s="343"/>
      <c r="C50" s="343"/>
      <c r="D50" s="343"/>
      <c r="E50" s="343"/>
      <c r="F50" s="345"/>
      <c r="G50" s="438"/>
      <c r="H50" s="287"/>
      <c r="I50" s="439"/>
      <c r="J50" s="364">
        <f t="shared" si="2"/>
        <v>0</v>
      </c>
      <c r="K50" s="363">
        <f t="shared" si="3"/>
        <v>0</v>
      </c>
      <c r="L50" s="343"/>
      <c r="M50" s="343"/>
      <c r="N50" s="343"/>
      <c r="O50" s="367"/>
      <c r="P50" s="344"/>
      <c r="Q50" s="343"/>
      <c r="R50" s="345"/>
      <c r="S50" s="16" t="s">
        <v>87</v>
      </c>
      <c r="T50" s="8">
        <v>29</v>
      </c>
      <c r="U50" s="343"/>
      <c r="V50" s="343"/>
      <c r="W50" s="343"/>
      <c r="X50" s="347"/>
      <c r="Y50" s="343"/>
      <c r="Z50" s="343"/>
      <c r="AA50" s="343"/>
      <c r="AB50" s="343"/>
      <c r="AC50" s="343"/>
      <c r="AD50" s="343"/>
      <c r="AE50" s="343"/>
      <c r="AF50" s="343"/>
      <c r="AG50" s="343"/>
      <c r="AH50" s="367"/>
      <c r="AI50" s="287"/>
      <c r="AJ50" s="343"/>
      <c r="AK50" s="345"/>
      <c r="AL50" s="16" t="s">
        <v>87</v>
      </c>
    </row>
    <row r="51" spans="1:38" s="22" customFormat="1" ht="12.75" customHeight="1" x14ac:dyDescent="0.2">
      <c r="A51" s="8">
        <v>30</v>
      </c>
      <c r="B51" s="343"/>
      <c r="C51" s="343"/>
      <c r="D51" s="343"/>
      <c r="E51" s="343"/>
      <c r="F51" s="345"/>
      <c r="G51" s="442"/>
      <c r="H51" s="287"/>
      <c r="I51" s="439"/>
      <c r="J51" s="364">
        <f t="shared" si="2"/>
        <v>0</v>
      </c>
      <c r="K51" s="363">
        <f t="shared" si="3"/>
        <v>0</v>
      </c>
      <c r="L51" s="343"/>
      <c r="M51" s="343"/>
      <c r="N51" s="343"/>
      <c r="O51" s="367"/>
      <c r="P51" s="344"/>
      <c r="Q51" s="343"/>
      <c r="R51" s="345"/>
      <c r="S51" s="16" t="s">
        <v>88</v>
      </c>
      <c r="T51" s="8">
        <v>30</v>
      </c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67"/>
      <c r="AI51" s="287"/>
      <c r="AJ51" s="343"/>
      <c r="AK51" s="345"/>
      <c r="AL51" s="16" t="s">
        <v>88</v>
      </c>
    </row>
    <row r="52" spans="1:38" s="22" customFormat="1" ht="12.75" customHeight="1" x14ac:dyDescent="0.2">
      <c r="A52" s="19">
        <v>31</v>
      </c>
      <c r="B52" s="349"/>
      <c r="C52" s="349"/>
      <c r="D52" s="349"/>
      <c r="E52" s="349"/>
      <c r="F52" s="351"/>
      <c r="G52" s="443"/>
      <c r="H52" s="289"/>
      <c r="I52" s="444"/>
      <c r="J52" s="445">
        <f t="shared" si="2"/>
        <v>0</v>
      </c>
      <c r="K52" s="365">
        <f t="shared" si="3"/>
        <v>0</v>
      </c>
      <c r="L52" s="349"/>
      <c r="M52" s="349"/>
      <c r="N52" s="349"/>
      <c r="O52" s="369"/>
      <c r="P52" s="350"/>
      <c r="Q52" s="349"/>
      <c r="R52" s="351"/>
      <c r="S52" s="20" t="s">
        <v>89</v>
      </c>
      <c r="T52" s="19">
        <v>31</v>
      </c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9"/>
      <c r="AH52" s="369"/>
      <c r="AI52" s="289"/>
      <c r="AJ52" s="349"/>
      <c r="AK52" s="351"/>
      <c r="AL52" s="20" t="s">
        <v>89</v>
      </c>
    </row>
    <row r="53" spans="1:38" s="297" customFormat="1" ht="12.75" customHeight="1" thickBot="1" x14ac:dyDescent="0.25">
      <c r="A53" s="298"/>
      <c r="B53" s="360">
        <f>SUM(B22:B52)</f>
        <v>0</v>
      </c>
      <c r="C53" s="360">
        <f>SUM(C22:C52)</f>
        <v>0</v>
      </c>
      <c r="D53" s="360">
        <f>SUM(D22:D52)</f>
        <v>0</v>
      </c>
      <c r="E53" s="361">
        <f>SUM(E22:E52)</f>
        <v>0</v>
      </c>
      <c r="F53" s="362">
        <f>SUM(F22:F52)</f>
        <v>0</v>
      </c>
      <c r="G53" s="306"/>
      <c r="H53" s="306" t="s">
        <v>90</v>
      </c>
      <c r="I53" s="314">
        <f>COUNTA(I22:I52)</f>
        <v>0</v>
      </c>
      <c r="J53" s="360">
        <f>SUM(J21:J52)</f>
        <v>0</v>
      </c>
      <c r="K53" s="360">
        <f t="shared" ref="K53:R53" si="4">SUM(K22:K52)</f>
        <v>0</v>
      </c>
      <c r="L53" s="360">
        <f t="shared" si="4"/>
        <v>0</v>
      </c>
      <c r="M53" s="360">
        <f t="shared" si="4"/>
        <v>0</v>
      </c>
      <c r="N53" s="360">
        <f t="shared" si="4"/>
        <v>0</v>
      </c>
      <c r="O53" s="361">
        <f t="shared" si="4"/>
        <v>0</v>
      </c>
      <c r="P53" s="361">
        <f t="shared" si="4"/>
        <v>0</v>
      </c>
      <c r="Q53" s="360">
        <f t="shared" si="4"/>
        <v>0</v>
      </c>
      <c r="R53" s="366">
        <f t="shared" si="4"/>
        <v>0</v>
      </c>
      <c r="S53" s="300"/>
      <c r="T53" s="298"/>
      <c r="U53" s="360">
        <f t="shared" ref="U53:AH53" si="5">SUM(U22:U52)</f>
        <v>0</v>
      </c>
      <c r="V53" s="360">
        <f t="shared" si="5"/>
        <v>0</v>
      </c>
      <c r="W53" s="360">
        <f t="shared" si="5"/>
        <v>0</v>
      </c>
      <c r="X53" s="360">
        <f t="shared" si="5"/>
        <v>0</v>
      </c>
      <c r="Y53" s="360">
        <f t="shared" si="5"/>
        <v>0</v>
      </c>
      <c r="Z53" s="360">
        <f t="shared" si="5"/>
        <v>0</v>
      </c>
      <c r="AA53" s="360">
        <f t="shared" si="5"/>
        <v>0</v>
      </c>
      <c r="AB53" s="360">
        <f t="shared" si="5"/>
        <v>0</v>
      </c>
      <c r="AC53" s="360">
        <f t="shared" si="5"/>
        <v>0</v>
      </c>
      <c r="AD53" s="360">
        <f t="shared" si="5"/>
        <v>0</v>
      </c>
      <c r="AE53" s="360">
        <f t="shared" si="5"/>
        <v>0</v>
      </c>
      <c r="AF53" s="360">
        <f t="shared" si="5"/>
        <v>0</v>
      </c>
      <c r="AG53" s="360">
        <f t="shared" si="5"/>
        <v>0</v>
      </c>
      <c r="AH53" s="362">
        <f t="shared" si="5"/>
        <v>0</v>
      </c>
      <c r="AI53" s="370"/>
      <c r="AJ53" s="360">
        <f>SUM(AJ22:AJ52)</f>
        <v>0</v>
      </c>
      <c r="AK53" s="366">
        <f>SUM(AK22:AK52)</f>
        <v>0</v>
      </c>
      <c r="AL53" s="300"/>
    </row>
    <row r="54" spans="1:38" ht="12.75" customHeight="1" thickTop="1" x14ac:dyDescent="0.2">
      <c r="A54" s="40"/>
      <c r="B54" s="40"/>
      <c r="C54" s="40"/>
      <c r="D54" s="40"/>
      <c r="E54" s="40"/>
      <c r="F54" s="40"/>
      <c r="G54" s="41"/>
      <c r="H54" s="40"/>
      <c r="I54" s="42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</row>
    <row r="55" spans="1:38" ht="12.75" customHeight="1" x14ac:dyDescent="0.2">
      <c r="A55" s="188"/>
      <c r="B55" s="188"/>
      <c r="C55" s="188"/>
      <c r="D55" s="188"/>
      <c r="E55" s="188"/>
      <c r="F55" s="188"/>
      <c r="G55" s="285"/>
      <c r="H55" s="188"/>
      <c r="I55" s="169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</row>
    <row r="56" spans="1:38" ht="12.75" customHeight="1" x14ac:dyDescent="0.2">
      <c r="A56" s="22"/>
      <c r="B56" s="22"/>
      <c r="C56" s="22"/>
      <c r="D56" s="22"/>
      <c r="E56" s="22"/>
      <c r="F56" s="22"/>
      <c r="G56" s="527" t="str">
        <f>$G$10</f>
        <v>UNITED STEELWORKERS - LOCAL UNION</v>
      </c>
      <c r="H56" s="527"/>
      <c r="I56" s="527"/>
      <c r="J56" s="11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11" t="str">
        <f>$AA$10</f>
        <v>FINANCIAL SECRETARY'S CASH BOOK</v>
      </c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</row>
    <row r="57" spans="1:38" ht="12.75" customHeight="1" x14ac:dyDescent="0.2">
      <c r="A57" s="22"/>
      <c r="B57" s="137" t="str">
        <f>$B$11</f>
        <v>Month</v>
      </c>
      <c r="C57" s="73" t="str">
        <f>$C$11</f>
        <v>OCTOBER</v>
      </c>
      <c r="D57" s="137" t="str">
        <f>$D$11</f>
        <v>Year</v>
      </c>
      <c r="E57" s="44">
        <f>$E$11</f>
        <v>0</v>
      </c>
      <c r="F57" s="22"/>
      <c r="G57" s="31"/>
      <c r="H57" s="22"/>
      <c r="I57" s="5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137"/>
      <c r="AJ57" s="178" t="str">
        <f>$C$11</f>
        <v>OCTOBER</v>
      </c>
      <c r="AK57" s="44">
        <f>$E$11</f>
        <v>0</v>
      </c>
    </row>
    <row r="58" spans="1:38" ht="12.75" customHeight="1" x14ac:dyDescent="0.2">
      <c r="A58" s="22"/>
      <c r="B58" s="137" t="str">
        <f>$B$12</f>
        <v>Page No.</v>
      </c>
      <c r="C58" s="177">
        <f>C12+1</f>
        <v>2</v>
      </c>
      <c r="D58" s="110"/>
      <c r="E58" s="110"/>
      <c r="F58" s="22"/>
      <c r="G58" s="31"/>
      <c r="H58" s="22"/>
      <c r="I58" s="5" t="s">
        <v>53</v>
      </c>
      <c r="J58" s="22"/>
      <c r="K58" s="22"/>
      <c r="L58" s="5"/>
      <c r="M58" s="22"/>
      <c r="N58" s="22"/>
      <c r="O58" s="22"/>
      <c r="P58" s="33"/>
      <c r="Q58" s="22"/>
      <c r="R58" s="33"/>
      <c r="S58" s="22"/>
      <c r="T58" s="22"/>
      <c r="U58" s="22"/>
      <c r="V58" s="22"/>
      <c r="W58" s="22"/>
      <c r="X58" s="22"/>
      <c r="Y58" s="22"/>
      <c r="Z58" s="22"/>
      <c r="AA58" s="22"/>
      <c r="AB58" s="34" t="s">
        <v>54</v>
      </c>
      <c r="AC58" s="22"/>
      <c r="AD58" s="22"/>
      <c r="AE58" s="22"/>
      <c r="AF58" s="22"/>
      <c r="AG58" s="22"/>
      <c r="AH58" s="22"/>
      <c r="AI58" s="137" t="str">
        <f>$B$12</f>
        <v>Page No.</v>
      </c>
      <c r="AJ58" s="323">
        <f>AJ12+1</f>
        <v>2</v>
      </c>
      <c r="AK58" s="172"/>
      <c r="AL58" s="111"/>
    </row>
    <row r="59" spans="1:38" ht="12.75" customHeight="1" x14ac:dyDescent="0.2">
      <c r="A59" s="3"/>
      <c r="B59" s="3"/>
      <c r="C59" s="3"/>
      <c r="D59" s="3"/>
      <c r="E59" s="3"/>
      <c r="F59" s="3"/>
      <c r="G59" s="35"/>
      <c r="H59" s="3"/>
      <c r="I59" s="5"/>
      <c r="J59" s="3"/>
      <c r="K59" s="3"/>
      <c r="L59" s="22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22"/>
      <c r="AF59" s="3"/>
      <c r="AG59" s="3"/>
      <c r="AH59" s="3"/>
      <c r="AI59" s="3"/>
      <c r="AJ59" s="3"/>
      <c r="AK59" s="3" t="s">
        <v>237</v>
      </c>
      <c r="AL59" s="3"/>
    </row>
    <row r="60" spans="1:38" ht="12.75" customHeight="1" x14ac:dyDescent="0.2">
      <c r="A60" s="36"/>
      <c r="B60" s="36"/>
      <c r="C60" s="36"/>
      <c r="D60" s="36"/>
      <c r="E60" s="36"/>
      <c r="F60" s="36"/>
      <c r="G60" s="37"/>
      <c r="H60" s="36"/>
      <c r="I60" s="38"/>
      <c r="J60" s="36"/>
      <c r="K60" s="36"/>
      <c r="L60" s="38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8"/>
      <c r="AF60" s="36"/>
      <c r="AG60" s="36"/>
      <c r="AH60" s="36"/>
      <c r="AI60" s="36"/>
      <c r="AJ60" s="36"/>
      <c r="AK60" s="36"/>
      <c r="AL60" s="36"/>
    </row>
    <row r="61" spans="1:38" customFormat="1" ht="12.75" customHeight="1" x14ac:dyDescent="0.2">
      <c r="A61" s="1"/>
      <c r="B61" s="484" t="s">
        <v>55</v>
      </c>
      <c r="C61" s="473"/>
      <c r="D61" s="473"/>
      <c r="E61" s="473"/>
      <c r="F61" s="474"/>
      <c r="G61" s="21"/>
      <c r="H61" s="2" t="s">
        <v>56</v>
      </c>
      <c r="I61" s="95"/>
      <c r="J61" s="478" t="s">
        <v>255</v>
      </c>
      <c r="K61" s="474"/>
      <c r="L61" s="3"/>
      <c r="M61" s="3"/>
      <c r="N61" s="3"/>
      <c r="O61" s="5" t="s">
        <v>57</v>
      </c>
      <c r="P61" s="3"/>
      <c r="Q61" s="3"/>
      <c r="R61" s="1"/>
      <c r="S61" s="3"/>
      <c r="T61" s="1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13"/>
      <c r="AJ61" s="3"/>
      <c r="AK61" s="1"/>
      <c r="AL61" s="3"/>
    </row>
    <row r="62" spans="1:38" customFormat="1" ht="12.75" customHeight="1" x14ac:dyDescent="0.2">
      <c r="A62" s="1"/>
      <c r="B62" s="3"/>
      <c r="C62" s="3"/>
      <c r="D62" s="3"/>
      <c r="E62" s="188"/>
      <c r="F62" s="1"/>
      <c r="G62" s="21"/>
      <c r="H62" s="13"/>
      <c r="I62" s="96"/>
      <c r="J62" s="3"/>
      <c r="K62" s="1"/>
      <c r="L62" s="3"/>
      <c r="M62" s="3"/>
      <c r="N62" s="3"/>
      <c r="O62" s="3"/>
      <c r="P62" s="3"/>
      <c r="Q62" s="3"/>
      <c r="R62" s="1"/>
      <c r="S62" s="3"/>
      <c r="T62" s="1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13"/>
      <c r="AJ62" s="3"/>
      <c r="AK62" s="1"/>
      <c r="AL62" s="3"/>
    </row>
    <row r="63" spans="1:38" customFormat="1" ht="12.75" customHeight="1" thickBot="1" x14ac:dyDescent="0.25">
      <c r="A63" s="29"/>
      <c r="B63" s="26">
        <v>1</v>
      </c>
      <c r="C63" s="26">
        <v>2</v>
      </c>
      <c r="D63" s="26">
        <v>3</v>
      </c>
      <c r="E63" s="26">
        <v>4</v>
      </c>
      <c r="F63" s="28">
        <v>5</v>
      </c>
      <c r="G63" s="39">
        <v>6</v>
      </c>
      <c r="H63" s="28">
        <v>7</v>
      </c>
      <c r="I63" s="97">
        <v>8</v>
      </c>
      <c r="J63" s="26">
        <v>9</v>
      </c>
      <c r="K63" s="28">
        <v>10</v>
      </c>
      <c r="L63" s="26">
        <v>11</v>
      </c>
      <c r="M63" s="26" t="s">
        <v>1</v>
      </c>
      <c r="N63" s="26">
        <v>12</v>
      </c>
      <c r="O63" s="26">
        <v>13</v>
      </c>
      <c r="P63" s="26">
        <v>14</v>
      </c>
      <c r="Q63" s="26">
        <v>15</v>
      </c>
      <c r="R63" s="28" t="s">
        <v>2</v>
      </c>
      <c r="S63" s="25"/>
      <c r="T63" s="29"/>
      <c r="U63" s="26">
        <v>16</v>
      </c>
      <c r="V63" s="26">
        <v>17</v>
      </c>
      <c r="W63" s="26">
        <v>18</v>
      </c>
      <c r="X63" s="26">
        <v>19</v>
      </c>
      <c r="Y63" s="26">
        <v>20</v>
      </c>
      <c r="Z63" s="26" t="s">
        <v>3</v>
      </c>
      <c r="AA63" s="26">
        <v>21</v>
      </c>
      <c r="AB63" s="26">
        <v>22</v>
      </c>
      <c r="AC63" s="26">
        <v>23</v>
      </c>
      <c r="AD63" s="26">
        <v>24</v>
      </c>
      <c r="AE63" s="26">
        <v>25</v>
      </c>
      <c r="AF63" s="26">
        <v>26</v>
      </c>
      <c r="AG63" s="26">
        <v>27</v>
      </c>
      <c r="AH63" s="26">
        <v>28</v>
      </c>
      <c r="AI63" s="30">
        <v>29</v>
      </c>
      <c r="AJ63" s="26">
        <v>30</v>
      </c>
      <c r="AK63" s="28">
        <v>31</v>
      </c>
      <c r="AL63" s="25"/>
    </row>
    <row r="64" spans="1:38" s="4" customFormat="1" ht="12.75" customHeight="1" thickTop="1" x14ac:dyDescent="0.2">
      <c r="A64" s="1"/>
      <c r="B64" s="84" t="s">
        <v>4</v>
      </c>
      <c r="C64" s="98"/>
      <c r="D64" s="84" t="s">
        <v>5</v>
      </c>
      <c r="E64" s="185" t="s">
        <v>6</v>
      </c>
      <c r="F64" s="83" t="s">
        <v>7</v>
      </c>
      <c r="G64" s="160"/>
      <c r="H64" s="83"/>
      <c r="I64" s="100"/>
      <c r="J64" s="84"/>
      <c r="K64" s="83"/>
      <c r="L64" s="84" t="s">
        <v>237</v>
      </c>
      <c r="M64" s="84"/>
      <c r="N64" s="84" t="s">
        <v>235</v>
      </c>
      <c r="O64" s="101" t="s">
        <v>481</v>
      </c>
      <c r="P64" s="274"/>
      <c r="Q64" s="84" t="s">
        <v>391</v>
      </c>
      <c r="R64" s="83" t="s">
        <v>274</v>
      </c>
      <c r="S64" s="103"/>
      <c r="T64" s="67"/>
      <c r="U64" s="475" t="s">
        <v>256</v>
      </c>
      <c r="V64" s="476"/>
      <c r="W64" s="476"/>
      <c r="X64" s="476"/>
      <c r="Y64" s="477"/>
      <c r="Z64" s="84" t="s">
        <v>10</v>
      </c>
      <c r="AA64" s="84" t="s">
        <v>11</v>
      </c>
      <c r="AB64" s="84" t="s">
        <v>205</v>
      </c>
      <c r="AC64" s="84" t="s">
        <v>12</v>
      </c>
      <c r="AD64" s="84" t="s">
        <v>13</v>
      </c>
      <c r="AE64" s="84" t="s">
        <v>14</v>
      </c>
      <c r="AF64" s="84"/>
      <c r="AG64" s="84"/>
      <c r="AH64" s="101"/>
      <c r="AI64" s="102"/>
      <c r="AJ64" s="84" t="s">
        <v>15</v>
      </c>
      <c r="AK64" s="83" t="s">
        <v>7</v>
      </c>
      <c r="AL64" s="3"/>
    </row>
    <row r="65" spans="1:38" s="4" customFormat="1" ht="12.75" customHeight="1" x14ac:dyDescent="0.2">
      <c r="A65" s="1"/>
      <c r="B65" s="84" t="s">
        <v>8</v>
      </c>
      <c r="C65" s="84" t="s">
        <v>16</v>
      </c>
      <c r="D65" s="84" t="s">
        <v>17</v>
      </c>
      <c r="E65" s="186" t="s">
        <v>8</v>
      </c>
      <c r="F65" s="83" t="s">
        <v>18</v>
      </c>
      <c r="G65" s="160" t="s">
        <v>19</v>
      </c>
      <c r="H65" s="83" t="s">
        <v>20</v>
      </c>
      <c r="I65" s="100" t="s">
        <v>394</v>
      </c>
      <c r="J65" s="84" t="s">
        <v>21</v>
      </c>
      <c r="K65" s="83" t="s">
        <v>22</v>
      </c>
      <c r="L65" s="84" t="s">
        <v>392</v>
      </c>
      <c r="M65" s="84" t="s">
        <v>393</v>
      </c>
      <c r="N65" s="84" t="s">
        <v>262</v>
      </c>
      <c r="O65" s="101" t="s">
        <v>262</v>
      </c>
      <c r="P65" s="186" t="s">
        <v>23</v>
      </c>
      <c r="Q65" s="84" t="s">
        <v>8</v>
      </c>
      <c r="R65" s="83" t="s">
        <v>8</v>
      </c>
      <c r="S65" s="103"/>
      <c r="T65" s="67"/>
      <c r="U65" s="84" t="s">
        <v>25</v>
      </c>
      <c r="V65" s="84" t="s">
        <v>26</v>
      </c>
      <c r="W65" s="84" t="s">
        <v>27</v>
      </c>
      <c r="X65" s="84" t="s">
        <v>28</v>
      </c>
      <c r="Y65" s="84" t="s">
        <v>136</v>
      </c>
      <c r="Z65" s="84" t="s">
        <v>252</v>
      </c>
      <c r="AA65" s="84" t="s">
        <v>137</v>
      </c>
      <c r="AB65" s="84" t="s">
        <v>204</v>
      </c>
      <c r="AC65" s="84" t="s">
        <v>30</v>
      </c>
      <c r="AD65" s="84" t="s">
        <v>140</v>
      </c>
      <c r="AE65" s="84" t="s">
        <v>31</v>
      </c>
      <c r="AF65" s="84" t="s">
        <v>32</v>
      </c>
      <c r="AG65" s="84" t="s">
        <v>206</v>
      </c>
      <c r="AH65" s="101" t="s">
        <v>16</v>
      </c>
      <c r="AI65" s="99" t="s">
        <v>34</v>
      </c>
      <c r="AJ65" s="84" t="s">
        <v>35</v>
      </c>
      <c r="AK65" s="83" t="s">
        <v>18</v>
      </c>
      <c r="AL65" s="3"/>
    </row>
    <row r="66" spans="1:38" s="4" customFormat="1" ht="12.75" customHeight="1" thickBot="1" x14ac:dyDescent="0.25">
      <c r="A66" s="6"/>
      <c r="B66" s="85" t="s">
        <v>36</v>
      </c>
      <c r="C66" s="85" t="s">
        <v>37</v>
      </c>
      <c r="D66" s="85" t="s">
        <v>38</v>
      </c>
      <c r="E66" s="187" t="s">
        <v>39</v>
      </c>
      <c r="F66" s="104" t="s">
        <v>40</v>
      </c>
      <c r="G66" s="161"/>
      <c r="H66" s="104"/>
      <c r="I66" s="105" t="s">
        <v>41</v>
      </c>
      <c r="J66" s="85"/>
      <c r="K66" s="104"/>
      <c r="L66" s="85" t="s">
        <v>237</v>
      </c>
      <c r="M66" s="85"/>
      <c r="N66" s="85" t="s">
        <v>236</v>
      </c>
      <c r="O66" s="106" t="s">
        <v>236</v>
      </c>
      <c r="P66" s="275"/>
      <c r="Q66" s="276" t="s">
        <v>24</v>
      </c>
      <c r="R66" s="277" t="s">
        <v>24</v>
      </c>
      <c r="S66" s="108"/>
      <c r="T66" s="76"/>
      <c r="U66" s="85" t="s">
        <v>42</v>
      </c>
      <c r="V66" s="85" t="s">
        <v>43</v>
      </c>
      <c r="W66" s="85"/>
      <c r="X66" s="85" t="s">
        <v>44</v>
      </c>
      <c r="Y66" s="85" t="s">
        <v>30</v>
      </c>
      <c r="Z66" s="85" t="s">
        <v>30</v>
      </c>
      <c r="AA66" s="85" t="s">
        <v>138</v>
      </c>
      <c r="AB66" s="85" t="s">
        <v>15</v>
      </c>
      <c r="AC66" s="85" t="s">
        <v>139</v>
      </c>
      <c r="AD66" s="85" t="s">
        <v>141</v>
      </c>
      <c r="AE66" s="85" t="s">
        <v>47</v>
      </c>
      <c r="AF66" s="85" t="s">
        <v>48</v>
      </c>
      <c r="AG66" s="85" t="s">
        <v>15</v>
      </c>
      <c r="AH66" s="106" t="s">
        <v>30</v>
      </c>
      <c r="AI66" s="107"/>
      <c r="AJ66" s="85" t="s">
        <v>49</v>
      </c>
      <c r="AK66" s="104" t="s">
        <v>188</v>
      </c>
      <c r="AL66" s="7"/>
    </row>
    <row r="67" spans="1:38" s="297" customFormat="1" ht="12.75" customHeight="1" thickTop="1" x14ac:dyDescent="0.2">
      <c r="A67" s="292"/>
      <c r="B67" s="364">
        <f>B53</f>
        <v>0</v>
      </c>
      <c r="C67" s="364">
        <f>C53</f>
        <v>0</v>
      </c>
      <c r="D67" s="364">
        <f>D53</f>
        <v>0</v>
      </c>
      <c r="E67" s="378">
        <f>E53</f>
        <v>0</v>
      </c>
      <c r="F67" s="363">
        <f>F53</f>
        <v>0</v>
      </c>
      <c r="G67" s="132" t="str">
        <f>$C$11</f>
        <v>OCTOBER</v>
      </c>
      <c r="H67" s="293" t="s">
        <v>58</v>
      </c>
      <c r="I67" s="294"/>
      <c r="J67" s="379">
        <f t="shared" ref="J67:R67" si="6">J53</f>
        <v>0</v>
      </c>
      <c r="K67" s="380">
        <f t="shared" si="6"/>
        <v>0</v>
      </c>
      <c r="L67" s="364">
        <f t="shared" si="6"/>
        <v>0</v>
      </c>
      <c r="M67" s="364">
        <f t="shared" si="6"/>
        <v>0</v>
      </c>
      <c r="N67" s="364">
        <f t="shared" si="6"/>
        <v>0</v>
      </c>
      <c r="O67" s="378">
        <f t="shared" si="6"/>
        <v>0</v>
      </c>
      <c r="P67" s="378">
        <f t="shared" si="6"/>
        <v>0</v>
      </c>
      <c r="Q67" s="364">
        <f t="shared" si="6"/>
        <v>0</v>
      </c>
      <c r="R67" s="381">
        <f t="shared" si="6"/>
        <v>0</v>
      </c>
      <c r="S67" s="295"/>
      <c r="T67" s="292"/>
      <c r="U67" s="364">
        <f t="shared" ref="U67:AH67" si="7">U53</f>
        <v>0</v>
      </c>
      <c r="V67" s="364">
        <f t="shared" si="7"/>
        <v>0</v>
      </c>
      <c r="W67" s="364">
        <f t="shared" si="7"/>
        <v>0</v>
      </c>
      <c r="X67" s="364">
        <f t="shared" si="7"/>
        <v>0</v>
      </c>
      <c r="Y67" s="364">
        <f t="shared" si="7"/>
        <v>0</v>
      </c>
      <c r="Z67" s="364">
        <f t="shared" si="7"/>
        <v>0</v>
      </c>
      <c r="AA67" s="364">
        <f t="shared" si="7"/>
        <v>0</v>
      </c>
      <c r="AB67" s="364">
        <f t="shared" si="7"/>
        <v>0</v>
      </c>
      <c r="AC67" s="364">
        <f t="shared" si="7"/>
        <v>0</v>
      </c>
      <c r="AD67" s="364">
        <f t="shared" si="7"/>
        <v>0</v>
      </c>
      <c r="AE67" s="364">
        <f t="shared" si="7"/>
        <v>0</v>
      </c>
      <c r="AF67" s="364">
        <f t="shared" si="7"/>
        <v>0</v>
      </c>
      <c r="AG67" s="364">
        <f t="shared" si="7"/>
        <v>0</v>
      </c>
      <c r="AH67" s="364">
        <f t="shared" si="7"/>
        <v>0</v>
      </c>
      <c r="AI67" s="296"/>
      <c r="AJ67" s="364">
        <f>AJ53</f>
        <v>0</v>
      </c>
      <c r="AK67" s="382">
        <f>AK53</f>
        <v>0</v>
      </c>
      <c r="AL67" s="295"/>
    </row>
    <row r="68" spans="1:38" s="22" customFormat="1" ht="12.75" customHeight="1" x14ac:dyDescent="0.2">
      <c r="A68" s="8">
        <v>1</v>
      </c>
      <c r="B68" s="343"/>
      <c r="C68" s="343"/>
      <c r="D68" s="343"/>
      <c r="E68" s="343"/>
      <c r="F68" s="345"/>
      <c r="G68" s="438"/>
      <c r="H68" s="287"/>
      <c r="I68" s="439"/>
      <c r="J68" s="364">
        <f t="shared" ref="J68:J98" si="8">SUM(B68:F68)</f>
        <v>0</v>
      </c>
      <c r="K68" s="363">
        <f t="shared" ref="K68:K98" si="9">SUM(U68:AK68)-SUM(L68:R68)</f>
        <v>0</v>
      </c>
      <c r="L68" s="343"/>
      <c r="M68" s="343"/>
      <c r="N68" s="343"/>
      <c r="O68" s="367"/>
      <c r="P68" s="344"/>
      <c r="Q68" s="343"/>
      <c r="R68" s="345"/>
      <c r="S68" s="16" t="s">
        <v>59</v>
      </c>
      <c r="T68" s="8">
        <v>1</v>
      </c>
      <c r="U68" s="343"/>
      <c r="V68" s="343"/>
      <c r="W68" s="343"/>
      <c r="X68" s="343"/>
      <c r="Y68" s="343"/>
      <c r="Z68" s="343"/>
      <c r="AA68" s="343"/>
      <c r="AB68" s="343"/>
      <c r="AC68" s="343"/>
      <c r="AD68" s="343"/>
      <c r="AE68" s="343"/>
      <c r="AF68" s="343"/>
      <c r="AG68" s="343"/>
      <c r="AH68" s="367"/>
      <c r="AI68" s="287"/>
      <c r="AJ68" s="343"/>
      <c r="AK68" s="345"/>
      <c r="AL68" s="16" t="s">
        <v>59</v>
      </c>
    </row>
    <row r="69" spans="1:38" s="22" customFormat="1" ht="12.75" customHeight="1" x14ac:dyDescent="0.2">
      <c r="A69" s="8">
        <v>2</v>
      </c>
      <c r="B69" s="343"/>
      <c r="C69" s="343"/>
      <c r="D69" s="343"/>
      <c r="E69" s="343"/>
      <c r="F69" s="345"/>
      <c r="G69" s="438"/>
      <c r="H69" s="287"/>
      <c r="I69" s="439"/>
      <c r="J69" s="364">
        <f t="shared" si="8"/>
        <v>0</v>
      </c>
      <c r="K69" s="363">
        <f t="shared" si="9"/>
        <v>0</v>
      </c>
      <c r="L69" s="343"/>
      <c r="M69" s="343"/>
      <c r="N69" s="343"/>
      <c r="O69" s="367"/>
      <c r="P69" s="344"/>
      <c r="Q69" s="343"/>
      <c r="R69" s="345"/>
      <c r="S69" s="16" t="s">
        <v>60</v>
      </c>
      <c r="T69" s="8">
        <v>2</v>
      </c>
      <c r="U69" s="343"/>
      <c r="V69" s="343"/>
      <c r="W69" s="343"/>
      <c r="X69" s="343"/>
      <c r="Y69" s="343"/>
      <c r="Z69" s="343"/>
      <c r="AA69" s="343"/>
      <c r="AB69" s="343"/>
      <c r="AC69" s="343"/>
      <c r="AD69" s="343"/>
      <c r="AE69" s="343"/>
      <c r="AF69" s="343"/>
      <c r="AG69" s="343"/>
      <c r="AH69" s="367"/>
      <c r="AI69" s="287"/>
      <c r="AJ69" s="343"/>
      <c r="AK69" s="345"/>
      <c r="AL69" s="16" t="s">
        <v>60</v>
      </c>
    </row>
    <row r="70" spans="1:38" s="22" customFormat="1" ht="12.75" customHeight="1" x14ac:dyDescent="0.2">
      <c r="A70" s="8">
        <v>3</v>
      </c>
      <c r="B70" s="343"/>
      <c r="C70" s="343"/>
      <c r="D70" s="343"/>
      <c r="E70" s="343"/>
      <c r="F70" s="345"/>
      <c r="G70" s="438"/>
      <c r="H70" s="287"/>
      <c r="I70" s="439"/>
      <c r="J70" s="364">
        <f t="shared" si="8"/>
        <v>0</v>
      </c>
      <c r="K70" s="363">
        <f t="shared" si="9"/>
        <v>0</v>
      </c>
      <c r="L70" s="343"/>
      <c r="M70" s="343"/>
      <c r="N70" s="343"/>
      <c r="O70" s="367"/>
      <c r="P70" s="344"/>
      <c r="Q70" s="343"/>
      <c r="R70" s="345"/>
      <c r="S70" s="16" t="s">
        <v>61</v>
      </c>
      <c r="T70" s="8">
        <v>3</v>
      </c>
      <c r="U70" s="343"/>
      <c r="V70" s="343"/>
      <c r="W70" s="343"/>
      <c r="X70" s="343"/>
      <c r="Y70" s="343"/>
      <c r="Z70" s="343"/>
      <c r="AA70" s="343"/>
      <c r="AB70" s="343"/>
      <c r="AC70" s="343"/>
      <c r="AD70" s="343"/>
      <c r="AE70" s="343"/>
      <c r="AF70" s="343"/>
      <c r="AG70" s="343"/>
      <c r="AH70" s="367"/>
      <c r="AI70" s="287"/>
      <c r="AJ70" s="343"/>
      <c r="AK70" s="345"/>
      <c r="AL70" s="16" t="s">
        <v>61</v>
      </c>
    </row>
    <row r="71" spans="1:38" s="22" customFormat="1" ht="12.75" customHeight="1" x14ac:dyDescent="0.2">
      <c r="A71" s="8">
        <v>4</v>
      </c>
      <c r="B71" s="343"/>
      <c r="C71" s="343"/>
      <c r="D71" s="343"/>
      <c r="E71" s="343"/>
      <c r="F71" s="345"/>
      <c r="G71" s="438"/>
      <c r="H71" s="287"/>
      <c r="I71" s="439"/>
      <c r="J71" s="364">
        <f t="shared" si="8"/>
        <v>0</v>
      </c>
      <c r="K71" s="363">
        <f t="shared" si="9"/>
        <v>0</v>
      </c>
      <c r="L71" s="343"/>
      <c r="M71" s="343"/>
      <c r="N71" s="343"/>
      <c r="O71" s="367"/>
      <c r="P71" s="344"/>
      <c r="Q71" s="343"/>
      <c r="R71" s="345"/>
      <c r="S71" s="16" t="s">
        <v>62</v>
      </c>
      <c r="T71" s="8">
        <v>4</v>
      </c>
      <c r="U71" s="343"/>
      <c r="V71" s="343"/>
      <c r="W71" s="343"/>
      <c r="X71" s="343"/>
      <c r="Y71" s="343"/>
      <c r="Z71" s="343"/>
      <c r="AA71" s="343"/>
      <c r="AB71" s="343"/>
      <c r="AC71" s="343"/>
      <c r="AD71" s="343"/>
      <c r="AE71" s="343"/>
      <c r="AF71" s="343"/>
      <c r="AG71" s="343"/>
      <c r="AH71" s="367"/>
      <c r="AI71" s="287"/>
      <c r="AJ71" s="343"/>
      <c r="AK71" s="345"/>
      <c r="AL71" s="16" t="s">
        <v>62</v>
      </c>
    </row>
    <row r="72" spans="1:38" s="22" customFormat="1" ht="12.75" customHeight="1" x14ac:dyDescent="0.2">
      <c r="A72" s="8">
        <v>5</v>
      </c>
      <c r="B72" s="343"/>
      <c r="C72" s="343"/>
      <c r="D72" s="343"/>
      <c r="E72" s="343"/>
      <c r="F72" s="345"/>
      <c r="G72" s="440"/>
      <c r="H72" s="287"/>
      <c r="I72" s="439"/>
      <c r="J72" s="364">
        <f t="shared" si="8"/>
        <v>0</v>
      </c>
      <c r="K72" s="363">
        <f t="shared" si="9"/>
        <v>0</v>
      </c>
      <c r="L72" s="343"/>
      <c r="M72" s="343"/>
      <c r="N72" s="343"/>
      <c r="O72" s="367"/>
      <c r="P72" s="344"/>
      <c r="Q72" s="343"/>
      <c r="R72" s="345"/>
      <c r="S72" s="16" t="s">
        <v>63</v>
      </c>
      <c r="T72" s="8">
        <v>5</v>
      </c>
      <c r="U72" s="343"/>
      <c r="V72" s="343"/>
      <c r="W72" s="343"/>
      <c r="X72" s="343"/>
      <c r="Y72" s="343"/>
      <c r="Z72" s="343"/>
      <c r="AA72" s="343"/>
      <c r="AB72" s="343"/>
      <c r="AC72" s="343"/>
      <c r="AD72" s="343"/>
      <c r="AE72" s="343"/>
      <c r="AF72" s="343"/>
      <c r="AG72" s="343"/>
      <c r="AH72" s="367"/>
      <c r="AI72" s="287"/>
      <c r="AJ72" s="343"/>
      <c r="AK72" s="345"/>
      <c r="AL72" s="16" t="s">
        <v>63</v>
      </c>
    </row>
    <row r="73" spans="1:38" s="22" customFormat="1" ht="12.75" customHeight="1" x14ac:dyDescent="0.2">
      <c r="A73" s="17">
        <v>6</v>
      </c>
      <c r="B73" s="346"/>
      <c r="C73" s="346"/>
      <c r="D73" s="346"/>
      <c r="E73" s="346"/>
      <c r="F73" s="348"/>
      <c r="G73" s="438"/>
      <c r="H73" s="288"/>
      <c r="I73" s="441"/>
      <c r="J73" s="364">
        <f t="shared" si="8"/>
        <v>0</v>
      </c>
      <c r="K73" s="363">
        <f t="shared" si="9"/>
        <v>0</v>
      </c>
      <c r="L73" s="346"/>
      <c r="M73" s="346"/>
      <c r="N73" s="346"/>
      <c r="O73" s="368"/>
      <c r="P73" s="347"/>
      <c r="Q73" s="346"/>
      <c r="R73" s="348"/>
      <c r="S73" s="18" t="s">
        <v>64</v>
      </c>
      <c r="T73" s="17">
        <v>6</v>
      </c>
      <c r="U73" s="346"/>
      <c r="V73" s="346"/>
      <c r="W73" s="346"/>
      <c r="X73" s="346"/>
      <c r="Y73" s="346"/>
      <c r="Z73" s="346"/>
      <c r="AA73" s="346"/>
      <c r="AB73" s="346"/>
      <c r="AC73" s="346"/>
      <c r="AD73" s="346"/>
      <c r="AE73" s="346"/>
      <c r="AF73" s="346"/>
      <c r="AG73" s="346"/>
      <c r="AH73" s="368"/>
      <c r="AI73" s="288"/>
      <c r="AJ73" s="346"/>
      <c r="AK73" s="348"/>
      <c r="AL73" s="18" t="s">
        <v>64</v>
      </c>
    </row>
    <row r="74" spans="1:38" s="22" customFormat="1" ht="12.75" customHeight="1" x14ac:dyDescent="0.2">
      <c r="A74" s="8">
        <v>7</v>
      </c>
      <c r="B74" s="343"/>
      <c r="C74" s="343"/>
      <c r="D74" s="343"/>
      <c r="E74" s="343"/>
      <c r="F74" s="345"/>
      <c r="G74" s="438"/>
      <c r="H74" s="287"/>
      <c r="I74" s="439"/>
      <c r="J74" s="364">
        <f t="shared" si="8"/>
        <v>0</v>
      </c>
      <c r="K74" s="363">
        <f t="shared" si="9"/>
        <v>0</v>
      </c>
      <c r="L74" s="343"/>
      <c r="M74" s="343"/>
      <c r="N74" s="343"/>
      <c r="O74" s="367"/>
      <c r="P74" s="344"/>
      <c r="Q74" s="343"/>
      <c r="R74" s="345"/>
      <c r="S74" s="16" t="s">
        <v>65</v>
      </c>
      <c r="T74" s="8">
        <v>7</v>
      </c>
      <c r="U74" s="343"/>
      <c r="V74" s="343"/>
      <c r="W74" s="343"/>
      <c r="X74" s="343"/>
      <c r="Y74" s="343"/>
      <c r="Z74" s="343"/>
      <c r="AA74" s="343"/>
      <c r="AB74" s="343"/>
      <c r="AC74" s="343"/>
      <c r="AD74" s="343"/>
      <c r="AE74" s="343"/>
      <c r="AF74" s="343"/>
      <c r="AG74" s="343"/>
      <c r="AH74" s="367"/>
      <c r="AI74" s="287"/>
      <c r="AJ74" s="343"/>
      <c r="AK74" s="345"/>
      <c r="AL74" s="16" t="s">
        <v>65</v>
      </c>
    </row>
    <row r="75" spans="1:38" s="22" customFormat="1" ht="12.75" customHeight="1" x14ac:dyDescent="0.2">
      <c r="A75" s="8">
        <v>8</v>
      </c>
      <c r="B75" s="343"/>
      <c r="C75" s="343"/>
      <c r="D75" s="343"/>
      <c r="E75" s="343"/>
      <c r="F75" s="345"/>
      <c r="G75" s="438"/>
      <c r="H75" s="287"/>
      <c r="I75" s="439"/>
      <c r="J75" s="364">
        <f t="shared" si="8"/>
        <v>0</v>
      </c>
      <c r="K75" s="363">
        <f t="shared" si="9"/>
        <v>0</v>
      </c>
      <c r="L75" s="343"/>
      <c r="M75" s="343"/>
      <c r="N75" s="343"/>
      <c r="O75" s="367"/>
      <c r="P75" s="344"/>
      <c r="Q75" s="343"/>
      <c r="R75" s="345"/>
      <c r="S75" s="16" t="s">
        <v>66</v>
      </c>
      <c r="T75" s="8">
        <v>8</v>
      </c>
      <c r="U75" s="343"/>
      <c r="V75" s="343"/>
      <c r="W75" s="343"/>
      <c r="X75" s="343"/>
      <c r="Y75" s="343"/>
      <c r="Z75" s="343"/>
      <c r="AA75" s="343"/>
      <c r="AB75" s="343"/>
      <c r="AC75" s="343"/>
      <c r="AD75" s="343"/>
      <c r="AE75" s="343"/>
      <c r="AF75" s="343"/>
      <c r="AG75" s="343"/>
      <c r="AH75" s="367"/>
      <c r="AI75" s="287"/>
      <c r="AJ75" s="343"/>
      <c r="AK75" s="345"/>
      <c r="AL75" s="16" t="s">
        <v>66</v>
      </c>
    </row>
    <row r="76" spans="1:38" s="22" customFormat="1" ht="12.75" customHeight="1" x14ac:dyDescent="0.2">
      <c r="A76" s="8">
        <v>9</v>
      </c>
      <c r="B76" s="343"/>
      <c r="C76" s="343"/>
      <c r="D76" s="343"/>
      <c r="E76" s="343"/>
      <c r="F76" s="345"/>
      <c r="G76" s="438"/>
      <c r="H76" s="287"/>
      <c r="I76" s="439"/>
      <c r="J76" s="364">
        <f t="shared" si="8"/>
        <v>0</v>
      </c>
      <c r="K76" s="363">
        <f t="shared" si="9"/>
        <v>0</v>
      </c>
      <c r="L76" s="343"/>
      <c r="M76" s="343"/>
      <c r="N76" s="343"/>
      <c r="O76" s="367"/>
      <c r="P76" s="344"/>
      <c r="Q76" s="343"/>
      <c r="R76" s="345"/>
      <c r="S76" s="16" t="s">
        <v>67</v>
      </c>
      <c r="T76" s="8">
        <v>9</v>
      </c>
      <c r="U76" s="343"/>
      <c r="V76" s="343"/>
      <c r="W76" s="343"/>
      <c r="X76" s="343"/>
      <c r="Y76" s="343"/>
      <c r="Z76" s="343"/>
      <c r="AA76" s="343"/>
      <c r="AB76" s="343"/>
      <c r="AC76" s="343"/>
      <c r="AD76" s="343"/>
      <c r="AE76" s="343"/>
      <c r="AF76" s="343"/>
      <c r="AG76" s="343"/>
      <c r="AH76" s="367"/>
      <c r="AI76" s="287"/>
      <c r="AJ76" s="343"/>
      <c r="AK76" s="345"/>
      <c r="AL76" s="16" t="s">
        <v>67</v>
      </c>
    </row>
    <row r="77" spans="1:38" s="22" customFormat="1" ht="12.75" customHeight="1" x14ac:dyDescent="0.2">
      <c r="A77" s="8">
        <v>10</v>
      </c>
      <c r="B77" s="343"/>
      <c r="C77" s="343"/>
      <c r="D77" s="343"/>
      <c r="E77" s="343"/>
      <c r="F77" s="345"/>
      <c r="G77" s="438"/>
      <c r="H77" s="287"/>
      <c r="I77" s="439"/>
      <c r="J77" s="364">
        <f t="shared" si="8"/>
        <v>0</v>
      </c>
      <c r="K77" s="363">
        <f t="shared" si="9"/>
        <v>0</v>
      </c>
      <c r="L77" s="343"/>
      <c r="M77" s="343"/>
      <c r="N77" s="343"/>
      <c r="O77" s="367"/>
      <c r="P77" s="344"/>
      <c r="Q77" s="343"/>
      <c r="R77" s="345"/>
      <c r="S77" s="16" t="s">
        <v>68</v>
      </c>
      <c r="T77" s="8">
        <v>10</v>
      </c>
      <c r="U77" s="343"/>
      <c r="V77" s="343"/>
      <c r="W77" s="343"/>
      <c r="X77" s="343"/>
      <c r="Y77" s="343"/>
      <c r="Z77" s="343"/>
      <c r="AA77" s="343"/>
      <c r="AB77" s="343"/>
      <c r="AC77" s="343"/>
      <c r="AD77" s="343"/>
      <c r="AE77" s="343"/>
      <c r="AF77" s="343"/>
      <c r="AG77" s="343"/>
      <c r="AH77" s="367"/>
      <c r="AI77" s="287"/>
      <c r="AJ77" s="343"/>
      <c r="AK77" s="345"/>
      <c r="AL77" s="16" t="s">
        <v>68</v>
      </c>
    </row>
    <row r="78" spans="1:38" s="22" customFormat="1" ht="12.75" customHeight="1" x14ac:dyDescent="0.2">
      <c r="A78" s="8">
        <v>11</v>
      </c>
      <c r="B78" s="343"/>
      <c r="C78" s="343"/>
      <c r="D78" s="343"/>
      <c r="E78" s="343"/>
      <c r="F78" s="345"/>
      <c r="G78" s="438"/>
      <c r="H78" s="287"/>
      <c r="I78" s="439"/>
      <c r="J78" s="364">
        <f t="shared" si="8"/>
        <v>0</v>
      </c>
      <c r="K78" s="363">
        <f t="shared" si="9"/>
        <v>0</v>
      </c>
      <c r="L78" s="343"/>
      <c r="M78" s="343"/>
      <c r="N78" s="343"/>
      <c r="O78" s="367"/>
      <c r="P78" s="344"/>
      <c r="Q78" s="343"/>
      <c r="R78" s="345"/>
      <c r="S78" s="16" t="s">
        <v>69</v>
      </c>
      <c r="T78" s="8">
        <v>11</v>
      </c>
      <c r="U78" s="343"/>
      <c r="V78" s="343"/>
      <c r="W78" s="343"/>
      <c r="X78" s="343"/>
      <c r="Y78" s="343"/>
      <c r="Z78" s="343"/>
      <c r="AA78" s="343"/>
      <c r="AB78" s="343"/>
      <c r="AC78" s="343"/>
      <c r="AD78" s="343"/>
      <c r="AE78" s="343"/>
      <c r="AF78" s="343"/>
      <c r="AG78" s="343"/>
      <c r="AH78" s="367"/>
      <c r="AI78" s="287"/>
      <c r="AJ78" s="343"/>
      <c r="AK78" s="345"/>
      <c r="AL78" s="16" t="s">
        <v>69</v>
      </c>
    </row>
    <row r="79" spans="1:38" s="22" customFormat="1" ht="12.75" customHeight="1" x14ac:dyDescent="0.2">
      <c r="A79" s="8">
        <v>12</v>
      </c>
      <c r="B79" s="343"/>
      <c r="C79" s="343"/>
      <c r="D79" s="343"/>
      <c r="E79" s="343"/>
      <c r="F79" s="345"/>
      <c r="G79" s="438"/>
      <c r="H79" s="287"/>
      <c r="I79" s="439"/>
      <c r="J79" s="364">
        <f t="shared" si="8"/>
        <v>0</v>
      </c>
      <c r="K79" s="363">
        <f t="shared" si="9"/>
        <v>0</v>
      </c>
      <c r="L79" s="343"/>
      <c r="M79" s="343"/>
      <c r="N79" s="343"/>
      <c r="O79" s="367"/>
      <c r="P79" s="344"/>
      <c r="Q79" s="343"/>
      <c r="R79" s="345"/>
      <c r="S79" s="16" t="s">
        <v>70</v>
      </c>
      <c r="T79" s="8">
        <v>12</v>
      </c>
      <c r="U79" s="343"/>
      <c r="V79" s="343"/>
      <c r="W79" s="343"/>
      <c r="X79" s="343"/>
      <c r="Y79" s="343"/>
      <c r="Z79" s="343"/>
      <c r="AA79" s="343"/>
      <c r="AB79" s="343"/>
      <c r="AC79" s="343"/>
      <c r="AD79" s="343"/>
      <c r="AE79" s="343"/>
      <c r="AF79" s="343"/>
      <c r="AG79" s="343"/>
      <c r="AH79" s="367"/>
      <c r="AI79" s="287"/>
      <c r="AJ79" s="343"/>
      <c r="AK79" s="345"/>
      <c r="AL79" s="16" t="s">
        <v>70</v>
      </c>
    </row>
    <row r="80" spans="1:38" s="22" customFormat="1" ht="12.75" customHeight="1" x14ac:dyDescent="0.2">
      <c r="A80" s="8">
        <v>13</v>
      </c>
      <c r="B80" s="343"/>
      <c r="C80" s="343"/>
      <c r="D80" s="343"/>
      <c r="E80" s="343"/>
      <c r="F80" s="345"/>
      <c r="G80" s="438"/>
      <c r="H80" s="287"/>
      <c r="I80" s="439"/>
      <c r="J80" s="364">
        <f t="shared" si="8"/>
        <v>0</v>
      </c>
      <c r="K80" s="363">
        <f t="shared" si="9"/>
        <v>0</v>
      </c>
      <c r="L80" s="343"/>
      <c r="M80" s="343"/>
      <c r="N80" s="343"/>
      <c r="O80" s="367"/>
      <c r="P80" s="344"/>
      <c r="Q80" s="343"/>
      <c r="R80" s="345"/>
      <c r="S80" s="16" t="s">
        <v>71</v>
      </c>
      <c r="T80" s="8">
        <v>13</v>
      </c>
      <c r="U80" s="343"/>
      <c r="V80" s="343"/>
      <c r="W80" s="343"/>
      <c r="X80" s="343"/>
      <c r="Y80" s="343"/>
      <c r="Z80" s="343"/>
      <c r="AA80" s="343"/>
      <c r="AB80" s="343"/>
      <c r="AC80" s="343"/>
      <c r="AD80" s="343"/>
      <c r="AE80" s="343"/>
      <c r="AF80" s="343"/>
      <c r="AG80" s="343"/>
      <c r="AH80" s="367"/>
      <c r="AI80" s="287"/>
      <c r="AJ80" s="343"/>
      <c r="AK80" s="345"/>
      <c r="AL80" s="16" t="s">
        <v>71</v>
      </c>
    </row>
    <row r="81" spans="1:38" s="22" customFormat="1" ht="12.75" customHeight="1" x14ac:dyDescent="0.2">
      <c r="A81" s="8">
        <v>14</v>
      </c>
      <c r="B81" s="343"/>
      <c r="C81" s="343"/>
      <c r="D81" s="343"/>
      <c r="E81" s="343"/>
      <c r="F81" s="345"/>
      <c r="G81" s="438"/>
      <c r="H81" s="287"/>
      <c r="I81" s="439"/>
      <c r="J81" s="364">
        <f t="shared" si="8"/>
        <v>0</v>
      </c>
      <c r="K81" s="363">
        <f t="shared" si="9"/>
        <v>0</v>
      </c>
      <c r="L81" s="343"/>
      <c r="M81" s="343"/>
      <c r="N81" s="343"/>
      <c r="O81" s="367"/>
      <c r="P81" s="344"/>
      <c r="Q81" s="343"/>
      <c r="R81" s="345"/>
      <c r="S81" s="16" t="s">
        <v>72</v>
      </c>
      <c r="T81" s="8">
        <v>14</v>
      </c>
      <c r="U81" s="343"/>
      <c r="V81" s="343"/>
      <c r="W81" s="343"/>
      <c r="X81" s="343"/>
      <c r="Y81" s="343"/>
      <c r="Z81" s="343"/>
      <c r="AA81" s="343"/>
      <c r="AB81" s="343"/>
      <c r="AC81" s="343"/>
      <c r="AD81" s="343"/>
      <c r="AE81" s="343"/>
      <c r="AF81" s="343"/>
      <c r="AG81" s="343"/>
      <c r="AH81" s="367"/>
      <c r="AI81" s="287"/>
      <c r="AJ81" s="343"/>
      <c r="AK81" s="345"/>
      <c r="AL81" s="16" t="s">
        <v>72</v>
      </c>
    </row>
    <row r="82" spans="1:38" s="22" customFormat="1" ht="12.75" customHeight="1" x14ac:dyDescent="0.2">
      <c r="A82" s="8">
        <v>15</v>
      </c>
      <c r="B82" s="343"/>
      <c r="C82" s="343"/>
      <c r="D82" s="343"/>
      <c r="E82" s="343"/>
      <c r="F82" s="345"/>
      <c r="G82" s="438"/>
      <c r="H82" s="287"/>
      <c r="I82" s="439"/>
      <c r="J82" s="364">
        <f t="shared" si="8"/>
        <v>0</v>
      </c>
      <c r="K82" s="363">
        <f t="shared" si="9"/>
        <v>0</v>
      </c>
      <c r="L82" s="343"/>
      <c r="M82" s="343"/>
      <c r="N82" s="343"/>
      <c r="O82" s="367"/>
      <c r="P82" s="344"/>
      <c r="Q82" s="343"/>
      <c r="R82" s="345"/>
      <c r="S82" s="16" t="s">
        <v>73</v>
      </c>
      <c r="T82" s="8">
        <v>15</v>
      </c>
      <c r="U82" s="343"/>
      <c r="V82" s="343"/>
      <c r="W82" s="343"/>
      <c r="X82" s="343"/>
      <c r="Y82" s="343"/>
      <c r="Z82" s="343"/>
      <c r="AA82" s="343"/>
      <c r="AB82" s="343"/>
      <c r="AC82" s="343"/>
      <c r="AD82" s="343"/>
      <c r="AE82" s="343"/>
      <c r="AF82" s="343"/>
      <c r="AG82" s="343"/>
      <c r="AH82" s="367"/>
      <c r="AI82" s="287"/>
      <c r="AJ82" s="343"/>
      <c r="AK82" s="345"/>
      <c r="AL82" s="16" t="s">
        <v>73</v>
      </c>
    </row>
    <row r="83" spans="1:38" s="22" customFormat="1" ht="12.75" customHeight="1" x14ac:dyDescent="0.2">
      <c r="A83" s="8">
        <v>16</v>
      </c>
      <c r="B83" s="343"/>
      <c r="C83" s="343"/>
      <c r="D83" s="343"/>
      <c r="E83" s="343"/>
      <c r="F83" s="345"/>
      <c r="G83" s="438"/>
      <c r="H83" s="287"/>
      <c r="I83" s="439"/>
      <c r="J83" s="364">
        <f t="shared" si="8"/>
        <v>0</v>
      </c>
      <c r="K83" s="363">
        <f t="shared" si="9"/>
        <v>0</v>
      </c>
      <c r="L83" s="343"/>
      <c r="M83" s="343"/>
      <c r="N83" s="343"/>
      <c r="O83" s="367"/>
      <c r="P83" s="344"/>
      <c r="Q83" s="343"/>
      <c r="R83" s="345"/>
      <c r="S83" s="16" t="s">
        <v>74</v>
      </c>
      <c r="T83" s="8">
        <v>16</v>
      </c>
      <c r="U83" s="343"/>
      <c r="V83" s="343"/>
      <c r="W83" s="343"/>
      <c r="X83" s="343"/>
      <c r="Y83" s="343"/>
      <c r="Z83" s="343"/>
      <c r="AA83" s="343"/>
      <c r="AB83" s="343"/>
      <c r="AC83" s="343"/>
      <c r="AD83" s="343"/>
      <c r="AE83" s="343"/>
      <c r="AF83" s="343"/>
      <c r="AG83" s="343"/>
      <c r="AH83" s="367"/>
      <c r="AI83" s="287"/>
      <c r="AJ83" s="343"/>
      <c r="AK83" s="345"/>
      <c r="AL83" s="16" t="s">
        <v>74</v>
      </c>
    </row>
    <row r="84" spans="1:38" s="22" customFormat="1" ht="12.75" customHeight="1" x14ac:dyDescent="0.2">
      <c r="A84" s="8">
        <v>17</v>
      </c>
      <c r="B84" s="343"/>
      <c r="C84" s="343"/>
      <c r="D84" s="343"/>
      <c r="E84" s="343"/>
      <c r="F84" s="345"/>
      <c r="G84" s="438"/>
      <c r="H84" s="287"/>
      <c r="I84" s="439"/>
      <c r="J84" s="364">
        <f t="shared" si="8"/>
        <v>0</v>
      </c>
      <c r="K84" s="363">
        <f t="shared" si="9"/>
        <v>0</v>
      </c>
      <c r="L84" s="343"/>
      <c r="M84" s="343"/>
      <c r="N84" s="343"/>
      <c r="O84" s="367"/>
      <c r="P84" s="344"/>
      <c r="Q84" s="343"/>
      <c r="R84" s="345"/>
      <c r="S84" s="16" t="s">
        <v>75</v>
      </c>
      <c r="T84" s="8">
        <v>17</v>
      </c>
      <c r="U84" s="343"/>
      <c r="V84" s="343"/>
      <c r="W84" s="343"/>
      <c r="X84" s="343"/>
      <c r="Y84" s="343"/>
      <c r="Z84" s="343"/>
      <c r="AA84" s="343"/>
      <c r="AB84" s="343"/>
      <c r="AC84" s="343"/>
      <c r="AD84" s="343"/>
      <c r="AE84" s="343"/>
      <c r="AF84" s="343"/>
      <c r="AG84" s="343"/>
      <c r="AH84" s="367"/>
      <c r="AI84" s="287"/>
      <c r="AJ84" s="343"/>
      <c r="AK84" s="345"/>
      <c r="AL84" s="16" t="s">
        <v>75</v>
      </c>
    </row>
    <row r="85" spans="1:38" s="22" customFormat="1" ht="12.75" customHeight="1" x14ac:dyDescent="0.2">
      <c r="A85" s="8">
        <v>18</v>
      </c>
      <c r="B85" s="343"/>
      <c r="C85" s="343"/>
      <c r="D85" s="343"/>
      <c r="E85" s="343"/>
      <c r="F85" s="345"/>
      <c r="G85" s="438"/>
      <c r="H85" s="287"/>
      <c r="I85" s="439"/>
      <c r="J85" s="364">
        <f t="shared" si="8"/>
        <v>0</v>
      </c>
      <c r="K85" s="363">
        <f t="shared" si="9"/>
        <v>0</v>
      </c>
      <c r="L85" s="343"/>
      <c r="M85" s="343"/>
      <c r="N85" s="343"/>
      <c r="O85" s="367"/>
      <c r="P85" s="344"/>
      <c r="Q85" s="343"/>
      <c r="R85" s="345"/>
      <c r="S85" s="16" t="s">
        <v>76</v>
      </c>
      <c r="T85" s="8">
        <v>18</v>
      </c>
      <c r="U85" s="343"/>
      <c r="V85" s="343"/>
      <c r="W85" s="343"/>
      <c r="X85" s="343"/>
      <c r="Y85" s="343"/>
      <c r="Z85" s="343"/>
      <c r="AA85" s="343"/>
      <c r="AB85" s="343"/>
      <c r="AC85" s="343"/>
      <c r="AD85" s="343"/>
      <c r="AE85" s="343"/>
      <c r="AF85" s="343"/>
      <c r="AG85" s="343"/>
      <c r="AH85" s="367"/>
      <c r="AI85" s="287"/>
      <c r="AJ85" s="343"/>
      <c r="AK85" s="345"/>
      <c r="AL85" s="16" t="s">
        <v>76</v>
      </c>
    </row>
    <row r="86" spans="1:38" s="22" customFormat="1" ht="12.75" customHeight="1" x14ac:dyDescent="0.2">
      <c r="A86" s="8">
        <v>19</v>
      </c>
      <c r="B86" s="343"/>
      <c r="C86" s="343"/>
      <c r="D86" s="343"/>
      <c r="E86" s="343"/>
      <c r="F86" s="345"/>
      <c r="G86" s="438"/>
      <c r="H86" s="287"/>
      <c r="I86" s="439"/>
      <c r="J86" s="364">
        <f t="shared" si="8"/>
        <v>0</v>
      </c>
      <c r="K86" s="363">
        <f t="shared" si="9"/>
        <v>0</v>
      </c>
      <c r="L86" s="343"/>
      <c r="M86" s="343"/>
      <c r="N86" s="343"/>
      <c r="O86" s="367"/>
      <c r="P86" s="344"/>
      <c r="Q86" s="343"/>
      <c r="R86" s="345"/>
      <c r="S86" s="16" t="s">
        <v>77</v>
      </c>
      <c r="T86" s="8">
        <v>19</v>
      </c>
      <c r="U86" s="343"/>
      <c r="V86" s="343"/>
      <c r="W86" s="343"/>
      <c r="X86" s="343"/>
      <c r="Y86" s="343"/>
      <c r="Z86" s="343"/>
      <c r="AA86" s="343"/>
      <c r="AB86" s="343"/>
      <c r="AC86" s="343"/>
      <c r="AD86" s="343"/>
      <c r="AE86" s="343"/>
      <c r="AF86" s="343"/>
      <c r="AG86" s="343"/>
      <c r="AH86" s="367"/>
      <c r="AI86" s="287"/>
      <c r="AJ86" s="343"/>
      <c r="AK86" s="345"/>
      <c r="AL86" s="16" t="s">
        <v>77</v>
      </c>
    </row>
    <row r="87" spans="1:38" s="22" customFormat="1" ht="12.75" customHeight="1" x14ac:dyDescent="0.2">
      <c r="A87" s="8">
        <v>20</v>
      </c>
      <c r="B87" s="343"/>
      <c r="C87" s="343"/>
      <c r="D87" s="343"/>
      <c r="E87" s="343"/>
      <c r="F87" s="345"/>
      <c r="G87" s="438"/>
      <c r="H87" s="287"/>
      <c r="I87" s="439"/>
      <c r="J87" s="364">
        <f t="shared" si="8"/>
        <v>0</v>
      </c>
      <c r="K87" s="363">
        <f t="shared" si="9"/>
        <v>0</v>
      </c>
      <c r="L87" s="343"/>
      <c r="M87" s="343"/>
      <c r="N87" s="343"/>
      <c r="O87" s="367"/>
      <c r="P87" s="344"/>
      <c r="Q87" s="343"/>
      <c r="R87" s="345"/>
      <c r="S87" s="16" t="s">
        <v>78</v>
      </c>
      <c r="T87" s="8">
        <v>20</v>
      </c>
      <c r="U87" s="343"/>
      <c r="V87" s="343"/>
      <c r="W87" s="343"/>
      <c r="X87" s="343"/>
      <c r="Y87" s="343"/>
      <c r="Z87" s="343"/>
      <c r="AA87" s="343"/>
      <c r="AB87" s="343"/>
      <c r="AC87" s="343"/>
      <c r="AD87" s="343"/>
      <c r="AE87" s="343"/>
      <c r="AF87" s="343"/>
      <c r="AG87" s="343"/>
      <c r="AH87" s="367"/>
      <c r="AI87" s="287"/>
      <c r="AJ87" s="343"/>
      <c r="AK87" s="345"/>
      <c r="AL87" s="16" t="s">
        <v>78</v>
      </c>
    </row>
    <row r="88" spans="1:38" s="22" customFormat="1" ht="12.75" customHeight="1" x14ac:dyDescent="0.2">
      <c r="A88" s="8">
        <v>21</v>
      </c>
      <c r="B88" s="343"/>
      <c r="C88" s="343"/>
      <c r="D88" s="343"/>
      <c r="E88" s="343"/>
      <c r="F88" s="345"/>
      <c r="G88" s="438"/>
      <c r="H88" s="287"/>
      <c r="I88" s="439"/>
      <c r="J88" s="364">
        <f t="shared" si="8"/>
        <v>0</v>
      </c>
      <c r="K88" s="363">
        <f t="shared" si="9"/>
        <v>0</v>
      </c>
      <c r="L88" s="343"/>
      <c r="M88" s="343"/>
      <c r="N88" s="343"/>
      <c r="O88" s="367"/>
      <c r="P88" s="344"/>
      <c r="Q88" s="343"/>
      <c r="R88" s="345"/>
      <c r="S88" s="16" t="s">
        <v>79</v>
      </c>
      <c r="T88" s="8">
        <v>21</v>
      </c>
      <c r="U88" s="343"/>
      <c r="V88" s="343"/>
      <c r="W88" s="343"/>
      <c r="X88" s="343"/>
      <c r="Y88" s="343"/>
      <c r="Z88" s="343"/>
      <c r="AA88" s="343"/>
      <c r="AB88" s="343"/>
      <c r="AC88" s="343"/>
      <c r="AD88" s="343"/>
      <c r="AE88" s="343"/>
      <c r="AF88" s="343"/>
      <c r="AG88" s="343"/>
      <c r="AH88" s="367"/>
      <c r="AI88" s="287"/>
      <c r="AJ88" s="343"/>
      <c r="AK88" s="345"/>
      <c r="AL88" s="16" t="s">
        <v>79</v>
      </c>
    </row>
    <row r="89" spans="1:38" s="22" customFormat="1" ht="12.75" customHeight="1" x14ac:dyDescent="0.2">
      <c r="A89" s="8">
        <v>22</v>
      </c>
      <c r="B89" s="343"/>
      <c r="C89" s="343"/>
      <c r="D89" s="343"/>
      <c r="E89" s="343"/>
      <c r="F89" s="345"/>
      <c r="G89" s="438"/>
      <c r="H89" s="287"/>
      <c r="I89" s="439"/>
      <c r="J89" s="364">
        <f t="shared" si="8"/>
        <v>0</v>
      </c>
      <c r="K89" s="363">
        <f t="shared" si="9"/>
        <v>0</v>
      </c>
      <c r="L89" s="343"/>
      <c r="M89" s="343"/>
      <c r="N89" s="343"/>
      <c r="O89" s="367"/>
      <c r="P89" s="344"/>
      <c r="Q89" s="343"/>
      <c r="R89" s="345"/>
      <c r="S89" s="16" t="s">
        <v>80</v>
      </c>
      <c r="T89" s="8">
        <v>22</v>
      </c>
      <c r="U89" s="343"/>
      <c r="V89" s="343"/>
      <c r="W89" s="343"/>
      <c r="X89" s="343"/>
      <c r="Y89" s="343"/>
      <c r="Z89" s="343"/>
      <c r="AA89" s="343"/>
      <c r="AB89" s="343"/>
      <c r="AC89" s="343"/>
      <c r="AD89" s="343"/>
      <c r="AE89" s="343"/>
      <c r="AF89" s="343"/>
      <c r="AG89" s="343"/>
      <c r="AH89" s="367"/>
      <c r="AI89" s="287"/>
      <c r="AJ89" s="343"/>
      <c r="AK89" s="345"/>
      <c r="AL89" s="16" t="s">
        <v>80</v>
      </c>
    </row>
    <row r="90" spans="1:38" s="22" customFormat="1" ht="12.75" customHeight="1" x14ac:dyDescent="0.2">
      <c r="A90" s="8">
        <v>23</v>
      </c>
      <c r="B90" s="343"/>
      <c r="C90" s="343"/>
      <c r="D90" s="343"/>
      <c r="E90" s="343"/>
      <c r="F90" s="345"/>
      <c r="G90" s="438"/>
      <c r="H90" s="287"/>
      <c r="I90" s="439"/>
      <c r="J90" s="364">
        <f t="shared" si="8"/>
        <v>0</v>
      </c>
      <c r="K90" s="363">
        <f t="shared" si="9"/>
        <v>0</v>
      </c>
      <c r="L90" s="343"/>
      <c r="M90" s="343"/>
      <c r="N90" s="343"/>
      <c r="O90" s="367"/>
      <c r="P90" s="344"/>
      <c r="Q90" s="343"/>
      <c r="R90" s="345"/>
      <c r="S90" s="16" t="s">
        <v>81</v>
      </c>
      <c r="T90" s="8">
        <v>23</v>
      </c>
      <c r="U90" s="343"/>
      <c r="V90" s="343"/>
      <c r="W90" s="343"/>
      <c r="X90" s="343"/>
      <c r="Y90" s="343"/>
      <c r="Z90" s="343"/>
      <c r="AA90" s="343"/>
      <c r="AB90" s="343"/>
      <c r="AC90" s="343"/>
      <c r="AD90" s="343"/>
      <c r="AE90" s="343"/>
      <c r="AF90" s="343"/>
      <c r="AG90" s="343"/>
      <c r="AH90" s="367"/>
      <c r="AI90" s="287"/>
      <c r="AJ90" s="343"/>
      <c r="AK90" s="345"/>
      <c r="AL90" s="16" t="s">
        <v>81</v>
      </c>
    </row>
    <row r="91" spans="1:38" s="22" customFormat="1" ht="12.75" customHeight="1" x14ac:dyDescent="0.2">
      <c r="A91" s="8">
        <v>24</v>
      </c>
      <c r="B91" s="343"/>
      <c r="C91" s="343"/>
      <c r="D91" s="343"/>
      <c r="E91" s="343"/>
      <c r="F91" s="345"/>
      <c r="G91" s="438"/>
      <c r="H91" s="287"/>
      <c r="I91" s="439"/>
      <c r="J91" s="364">
        <f t="shared" si="8"/>
        <v>0</v>
      </c>
      <c r="K91" s="363">
        <f t="shared" si="9"/>
        <v>0</v>
      </c>
      <c r="L91" s="343"/>
      <c r="M91" s="343"/>
      <c r="N91" s="343"/>
      <c r="O91" s="367"/>
      <c r="P91" s="344"/>
      <c r="Q91" s="343"/>
      <c r="R91" s="345"/>
      <c r="S91" s="16" t="s">
        <v>82</v>
      </c>
      <c r="T91" s="8">
        <v>24</v>
      </c>
      <c r="U91" s="343"/>
      <c r="V91" s="343"/>
      <c r="W91" s="343"/>
      <c r="X91" s="343"/>
      <c r="Y91" s="343"/>
      <c r="Z91" s="343"/>
      <c r="AA91" s="343"/>
      <c r="AB91" s="343"/>
      <c r="AC91" s="343"/>
      <c r="AD91" s="343"/>
      <c r="AE91" s="343"/>
      <c r="AF91" s="343"/>
      <c r="AG91" s="343"/>
      <c r="AH91" s="367"/>
      <c r="AI91" s="287"/>
      <c r="AJ91" s="343"/>
      <c r="AK91" s="345"/>
      <c r="AL91" s="16" t="s">
        <v>82</v>
      </c>
    </row>
    <row r="92" spans="1:38" s="22" customFormat="1" ht="12.75" customHeight="1" x14ac:dyDescent="0.2">
      <c r="A92" s="8">
        <v>25</v>
      </c>
      <c r="B92" s="343"/>
      <c r="C92" s="343"/>
      <c r="D92" s="343"/>
      <c r="E92" s="343"/>
      <c r="F92" s="345"/>
      <c r="G92" s="438"/>
      <c r="H92" s="287"/>
      <c r="I92" s="439"/>
      <c r="J92" s="364">
        <f t="shared" si="8"/>
        <v>0</v>
      </c>
      <c r="K92" s="363">
        <f t="shared" si="9"/>
        <v>0</v>
      </c>
      <c r="L92" s="343"/>
      <c r="M92" s="343"/>
      <c r="N92" s="343"/>
      <c r="O92" s="367"/>
      <c r="P92" s="344"/>
      <c r="Q92" s="343"/>
      <c r="R92" s="345"/>
      <c r="S92" s="16" t="s">
        <v>83</v>
      </c>
      <c r="T92" s="8">
        <v>25</v>
      </c>
      <c r="U92" s="343"/>
      <c r="V92" s="343"/>
      <c r="W92" s="343"/>
      <c r="X92" s="343"/>
      <c r="Y92" s="343"/>
      <c r="Z92" s="343"/>
      <c r="AA92" s="343"/>
      <c r="AB92" s="343"/>
      <c r="AC92" s="343"/>
      <c r="AD92" s="343"/>
      <c r="AE92" s="343"/>
      <c r="AF92" s="343"/>
      <c r="AG92" s="343"/>
      <c r="AH92" s="367"/>
      <c r="AI92" s="287"/>
      <c r="AJ92" s="343"/>
      <c r="AK92" s="345"/>
      <c r="AL92" s="16" t="s">
        <v>83</v>
      </c>
    </row>
    <row r="93" spans="1:38" s="22" customFormat="1" ht="12.75" customHeight="1" x14ac:dyDescent="0.2">
      <c r="A93" s="8">
        <v>26</v>
      </c>
      <c r="B93" s="343"/>
      <c r="C93" s="343"/>
      <c r="D93" s="343"/>
      <c r="E93" s="343"/>
      <c r="F93" s="345"/>
      <c r="G93" s="438"/>
      <c r="H93" s="287"/>
      <c r="I93" s="439"/>
      <c r="J93" s="364">
        <f t="shared" si="8"/>
        <v>0</v>
      </c>
      <c r="K93" s="363">
        <f t="shared" si="9"/>
        <v>0</v>
      </c>
      <c r="L93" s="343"/>
      <c r="M93" s="343"/>
      <c r="N93" s="343"/>
      <c r="O93" s="367"/>
      <c r="P93" s="344"/>
      <c r="Q93" s="343"/>
      <c r="R93" s="345"/>
      <c r="S93" s="16" t="s">
        <v>84</v>
      </c>
      <c r="T93" s="8">
        <v>26</v>
      </c>
      <c r="U93" s="343"/>
      <c r="V93" s="343"/>
      <c r="W93" s="343"/>
      <c r="X93" s="343"/>
      <c r="Y93" s="343"/>
      <c r="Z93" s="343"/>
      <c r="AA93" s="343"/>
      <c r="AB93" s="343"/>
      <c r="AC93" s="343"/>
      <c r="AD93" s="343"/>
      <c r="AE93" s="343"/>
      <c r="AF93" s="343"/>
      <c r="AG93" s="343"/>
      <c r="AH93" s="367"/>
      <c r="AI93" s="287"/>
      <c r="AJ93" s="343"/>
      <c r="AK93" s="345"/>
      <c r="AL93" s="16" t="s">
        <v>84</v>
      </c>
    </row>
    <row r="94" spans="1:38" s="22" customFormat="1" ht="12.75" customHeight="1" x14ac:dyDescent="0.2">
      <c r="A94" s="8">
        <v>27</v>
      </c>
      <c r="B94" s="343"/>
      <c r="C94" s="343"/>
      <c r="D94" s="343"/>
      <c r="E94" s="343"/>
      <c r="F94" s="345"/>
      <c r="G94" s="438"/>
      <c r="H94" s="287"/>
      <c r="I94" s="439"/>
      <c r="J94" s="364">
        <f t="shared" si="8"/>
        <v>0</v>
      </c>
      <c r="K94" s="363">
        <f t="shared" si="9"/>
        <v>0</v>
      </c>
      <c r="L94" s="343"/>
      <c r="M94" s="343"/>
      <c r="N94" s="343"/>
      <c r="O94" s="367"/>
      <c r="P94" s="344"/>
      <c r="Q94" s="343"/>
      <c r="R94" s="345"/>
      <c r="S94" s="16" t="s">
        <v>85</v>
      </c>
      <c r="T94" s="8">
        <v>27</v>
      </c>
      <c r="U94" s="343"/>
      <c r="V94" s="343"/>
      <c r="W94" s="343"/>
      <c r="X94" s="343"/>
      <c r="Y94" s="343"/>
      <c r="Z94" s="343"/>
      <c r="AA94" s="343"/>
      <c r="AB94" s="343"/>
      <c r="AC94" s="343"/>
      <c r="AD94" s="343"/>
      <c r="AE94" s="343"/>
      <c r="AF94" s="343"/>
      <c r="AG94" s="343"/>
      <c r="AH94" s="367"/>
      <c r="AI94" s="287"/>
      <c r="AJ94" s="343"/>
      <c r="AK94" s="345"/>
      <c r="AL94" s="16" t="s">
        <v>85</v>
      </c>
    </row>
    <row r="95" spans="1:38" s="22" customFormat="1" ht="12.75" customHeight="1" x14ac:dyDescent="0.2">
      <c r="A95" s="8">
        <v>28</v>
      </c>
      <c r="B95" s="343"/>
      <c r="C95" s="343"/>
      <c r="D95" s="343"/>
      <c r="E95" s="343"/>
      <c r="F95" s="345"/>
      <c r="G95" s="438"/>
      <c r="H95" s="287"/>
      <c r="I95" s="439"/>
      <c r="J95" s="364">
        <f t="shared" si="8"/>
        <v>0</v>
      </c>
      <c r="K95" s="363">
        <f t="shared" si="9"/>
        <v>0</v>
      </c>
      <c r="L95" s="343"/>
      <c r="M95" s="343"/>
      <c r="N95" s="343"/>
      <c r="O95" s="367"/>
      <c r="P95" s="344"/>
      <c r="Q95" s="343"/>
      <c r="R95" s="345"/>
      <c r="S95" s="16" t="s">
        <v>86</v>
      </c>
      <c r="T95" s="8">
        <v>28</v>
      </c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343"/>
      <c r="AG95" s="343"/>
      <c r="AH95" s="367"/>
      <c r="AI95" s="287"/>
      <c r="AJ95" s="343"/>
      <c r="AK95" s="345"/>
      <c r="AL95" s="16" t="s">
        <v>86</v>
      </c>
    </row>
    <row r="96" spans="1:38" s="22" customFormat="1" ht="12.75" customHeight="1" x14ac:dyDescent="0.2">
      <c r="A96" s="8">
        <v>29</v>
      </c>
      <c r="B96" s="343"/>
      <c r="C96" s="343"/>
      <c r="D96" s="343"/>
      <c r="E96" s="343"/>
      <c r="F96" s="345"/>
      <c r="G96" s="438"/>
      <c r="H96" s="287"/>
      <c r="I96" s="439"/>
      <c r="J96" s="364">
        <f t="shared" si="8"/>
        <v>0</v>
      </c>
      <c r="K96" s="363">
        <f t="shared" si="9"/>
        <v>0</v>
      </c>
      <c r="L96" s="343"/>
      <c r="M96" s="343"/>
      <c r="N96" s="343"/>
      <c r="O96" s="367"/>
      <c r="P96" s="344"/>
      <c r="Q96" s="343"/>
      <c r="R96" s="345"/>
      <c r="S96" s="16" t="s">
        <v>87</v>
      </c>
      <c r="T96" s="8">
        <v>29</v>
      </c>
      <c r="U96" s="343"/>
      <c r="V96" s="343"/>
      <c r="W96" s="343"/>
      <c r="X96" s="347"/>
      <c r="Y96" s="343"/>
      <c r="Z96" s="343"/>
      <c r="AA96" s="343"/>
      <c r="AB96" s="343"/>
      <c r="AC96" s="343"/>
      <c r="AD96" s="343"/>
      <c r="AE96" s="343"/>
      <c r="AF96" s="343"/>
      <c r="AG96" s="343"/>
      <c r="AH96" s="367"/>
      <c r="AI96" s="287"/>
      <c r="AJ96" s="343"/>
      <c r="AK96" s="345"/>
      <c r="AL96" s="16" t="s">
        <v>87</v>
      </c>
    </row>
    <row r="97" spans="1:38" s="22" customFormat="1" ht="12.75" customHeight="1" x14ac:dyDescent="0.2">
      <c r="A97" s="8">
        <v>30</v>
      </c>
      <c r="B97" s="343"/>
      <c r="C97" s="343"/>
      <c r="D97" s="343"/>
      <c r="E97" s="343"/>
      <c r="F97" s="345"/>
      <c r="G97" s="442"/>
      <c r="H97" s="287"/>
      <c r="I97" s="439"/>
      <c r="J97" s="364">
        <f t="shared" si="8"/>
        <v>0</v>
      </c>
      <c r="K97" s="363">
        <f t="shared" si="9"/>
        <v>0</v>
      </c>
      <c r="L97" s="343"/>
      <c r="M97" s="343"/>
      <c r="N97" s="343"/>
      <c r="O97" s="367"/>
      <c r="P97" s="344"/>
      <c r="Q97" s="343"/>
      <c r="R97" s="345"/>
      <c r="S97" s="16" t="s">
        <v>88</v>
      </c>
      <c r="T97" s="8">
        <v>30</v>
      </c>
      <c r="U97" s="343"/>
      <c r="V97" s="343"/>
      <c r="W97" s="343"/>
      <c r="X97" s="343"/>
      <c r="Y97" s="343"/>
      <c r="Z97" s="343"/>
      <c r="AA97" s="343"/>
      <c r="AB97" s="343"/>
      <c r="AC97" s="343"/>
      <c r="AD97" s="343"/>
      <c r="AE97" s="343"/>
      <c r="AF97" s="343"/>
      <c r="AG97" s="343"/>
      <c r="AH97" s="367"/>
      <c r="AI97" s="287"/>
      <c r="AJ97" s="343"/>
      <c r="AK97" s="345"/>
      <c r="AL97" s="16" t="s">
        <v>88</v>
      </c>
    </row>
    <row r="98" spans="1:38" s="22" customFormat="1" ht="12.75" customHeight="1" x14ac:dyDescent="0.2">
      <c r="A98" s="19">
        <v>31</v>
      </c>
      <c r="B98" s="349"/>
      <c r="C98" s="349"/>
      <c r="D98" s="349"/>
      <c r="E98" s="349"/>
      <c r="F98" s="351"/>
      <c r="G98" s="443"/>
      <c r="H98" s="289"/>
      <c r="I98" s="444"/>
      <c r="J98" s="445">
        <f t="shared" si="8"/>
        <v>0</v>
      </c>
      <c r="K98" s="365">
        <f t="shared" si="9"/>
        <v>0</v>
      </c>
      <c r="L98" s="349"/>
      <c r="M98" s="349"/>
      <c r="N98" s="349"/>
      <c r="O98" s="369"/>
      <c r="P98" s="350"/>
      <c r="Q98" s="349"/>
      <c r="R98" s="351"/>
      <c r="S98" s="20" t="s">
        <v>89</v>
      </c>
      <c r="T98" s="19">
        <v>31</v>
      </c>
      <c r="U98" s="349"/>
      <c r="V98" s="349"/>
      <c r="W98" s="349"/>
      <c r="X98" s="349"/>
      <c r="Y98" s="349"/>
      <c r="Z98" s="349"/>
      <c r="AA98" s="349"/>
      <c r="AB98" s="349"/>
      <c r="AC98" s="349"/>
      <c r="AD98" s="349"/>
      <c r="AE98" s="349"/>
      <c r="AF98" s="349"/>
      <c r="AG98" s="349"/>
      <c r="AH98" s="369"/>
      <c r="AI98" s="289"/>
      <c r="AJ98" s="349"/>
      <c r="AK98" s="351"/>
      <c r="AL98" s="20" t="s">
        <v>89</v>
      </c>
    </row>
    <row r="99" spans="1:38" s="297" customFormat="1" ht="12.75" customHeight="1" thickBot="1" x14ac:dyDescent="0.25">
      <c r="A99" s="298"/>
      <c r="B99" s="360">
        <f>SUM(B67:B98)</f>
        <v>0</v>
      </c>
      <c r="C99" s="360">
        <f>SUM(C67:C98)</f>
        <v>0</v>
      </c>
      <c r="D99" s="360">
        <f>SUM(D67:D98)</f>
        <v>0</v>
      </c>
      <c r="E99" s="361">
        <f>SUM(E67:E98)</f>
        <v>0</v>
      </c>
      <c r="F99" s="362">
        <f>SUM(F67:F98)</f>
        <v>0</v>
      </c>
      <c r="G99" s="299"/>
      <c r="H99" s="299" t="s">
        <v>90</v>
      </c>
      <c r="I99" s="314">
        <f>COUNTA(I68:I98)</f>
        <v>0</v>
      </c>
      <c r="J99" s="360">
        <f t="shared" ref="J99:R99" si="10">SUM(J67:J98)</f>
        <v>0</v>
      </c>
      <c r="K99" s="360">
        <f t="shared" si="10"/>
        <v>0</v>
      </c>
      <c r="L99" s="360">
        <f t="shared" si="10"/>
        <v>0</v>
      </c>
      <c r="M99" s="360">
        <f t="shared" si="10"/>
        <v>0</v>
      </c>
      <c r="N99" s="360">
        <f t="shared" si="10"/>
        <v>0</v>
      </c>
      <c r="O99" s="361">
        <f t="shared" si="10"/>
        <v>0</v>
      </c>
      <c r="P99" s="361">
        <f t="shared" si="10"/>
        <v>0</v>
      </c>
      <c r="Q99" s="360">
        <f t="shared" si="10"/>
        <v>0</v>
      </c>
      <c r="R99" s="366">
        <f t="shared" si="10"/>
        <v>0</v>
      </c>
      <c r="S99" s="300"/>
      <c r="T99" s="298"/>
      <c r="U99" s="360">
        <f t="shared" ref="U99:AH99" si="11">SUM(U67:U98)</f>
        <v>0</v>
      </c>
      <c r="V99" s="360">
        <f t="shared" si="11"/>
        <v>0</v>
      </c>
      <c r="W99" s="360">
        <f t="shared" si="11"/>
        <v>0</v>
      </c>
      <c r="X99" s="360">
        <f t="shared" si="11"/>
        <v>0</v>
      </c>
      <c r="Y99" s="360">
        <f t="shared" si="11"/>
        <v>0</v>
      </c>
      <c r="Z99" s="360">
        <f t="shared" si="11"/>
        <v>0</v>
      </c>
      <c r="AA99" s="360">
        <f t="shared" si="11"/>
        <v>0</v>
      </c>
      <c r="AB99" s="360">
        <f t="shared" si="11"/>
        <v>0</v>
      </c>
      <c r="AC99" s="360">
        <f t="shared" si="11"/>
        <v>0</v>
      </c>
      <c r="AD99" s="360">
        <f t="shared" si="11"/>
        <v>0</v>
      </c>
      <c r="AE99" s="360">
        <f t="shared" si="11"/>
        <v>0</v>
      </c>
      <c r="AF99" s="360">
        <f t="shared" si="11"/>
        <v>0</v>
      </c>
      <c r="AG99" s="360">
        <f t="shared" si="11"/>
        <v>0</v>
      </c>
      <c r="AH99" s="362">
        <f t="shared" si="11"/>
        <v>0</v>
      </c>
      <c r="AI99" s="301"/>
      <c r="AJ99" s="360">
        <f>SUM(AJ67:AJ98)</f>
        <v>0</v>
      </c>
      <c r="AK99" s="366">
        <f>SUM(AK67:AK98)</f>
        <v>0</v>
      </c>
      <c r="AL99" s="300"/>
    </row>
    <row r="100" spans="1:38" ht="12.75" customHeight="1" thickTop="1" x14ac:dyDescent="0.2">
      <c r="A100" s="40"/>
      <c r="B100" s="40"/>
      <c r="C100" s="40"/>
      <c r="D100" s="40"/>
      <c r="E100" s="40"/>
      <c r="F100" s="40"/>
      <c r="G100" s="41"/>
      <c r="H100" s="40"/>
      <c r="I100" s="42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290"/>
      <c r="V100" s="290"/>
      <c r="W100" s="290"/>
      <c r="X100" s="290"/>
      <c r="Y100" s="290"/>
      <c r="Z100" s="290"/>
      <c r="AA100" s="290"/>
      <c r="AB100" s="290"/>
      <c r="AC100" s="290"/>
      <c r="AD100" s="290"/>
      <c r="AE100" s="290"/>
      <c r="AF100" s="290"/>
      <c r="AG100" s="290"/>
      <c r="AH100" s="290"/>
      <c r="AI100" s="290"/>
      <c r="AJ100" s="290"/>
      <c r="AK100" s="290"/>
      <c r="AL100" s="40"/>
    </row>
    <row r="101" spans="1:38" ht="12.75" customHeight="1" x14ac:dyDescent="0.2">
      <c r="A101" s="188"/>
      <c r="B101" s="188"/>
      <c r="C101" s="188"/>
      <c r="D101" s="188"/>
      <c r="E101" s="188"/>
      <c r="F101" s="188"/>
      <c r="G101" s="285"/>
      <c r="H101" s="188"/>
      <c r="I101" s="169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  <c r="Z101" s="188"/>
      <c r="AA101" s="188"/>
      <c r="AB101" s="188"/>
      <c r="AC101" s="188"/>
      <c r="AD101" s="188"/>
      <c r="AE101" s="188"/>
      <c r="AF101" s="188"/>
      <c r="AG101" s="188"/>
      <c r="AH101" s="188"/>
      <c r="AI101" s="188"/>
      <c r="AJ101" s="188"/>
      <c r="AK101" s="188"/>
      <c r="AL101" s="188"/>
    </row>
    <row r="102" spans="1:38" ht="12.75" customHeight="1" x14ac:dyDescent="0.2">
      <c r="A102" s="22"/>
      <c r="B102" s="22"/>
      <c r="C102" s="22"/>
      <c r="D102" s="22"/>
      <c r="E102" s="22"/>
      <c r="F102" s="22"/>
      <c r="G102" s="527" t="str">
        <f>$G$10</f>
        <v>UNITED STEELWORKERS - LOCAL UNION</v>
      </c>
      <c r="H102" s="527"/>
      <c r="I102" s="527"/>
      <c r="J102" s="11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11" t="str">
        <f>$AA$10</f>
        <v>FINANCIAL SECRETARY'S CASH BOOK</v>
      </c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</row>
    <row r="103" spans="1:38" ht="12.75" customHeight="1" x14ac:dyDescent="0.2">
      <c r="A103" s="22"/>
      <c r="B103" s="137" t="str">
        <f>$B$11</f>
        <v>Month</v>
      </c>
      <c r="C103" s="73" t="str">
        <f>$C$11</f>
        <v>OCTOBER</v>
      </c>
      <c r="D103" s="137" t="str">
        <f>$D$11</f>
        <v>Year</v>
      </c>
      <c r="E103" s="44">
        <f>$E$11</f>
        <v>0</v>
      </c>
      <c r="F103" s="22"/>
      <c r="G103" s="31"/>
      <c r="H103" s="22"/>
      <c r="I103" s="5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137"/>
      <c r="AJ103" s="178" t="str">
        <f>$C$11</f>
        <v>OCTOBER</v>
      </c>
      <c r="AK103" s="44">
        <f>$E$11</f>
        <v>0</v>
      </c>
    </row>
    <row r="104" spans="1:38" ht="12.75" customHeight="1" x14ac:dyDescent="0.2">
      <c r="A104" s="22"/>
      <c r="B104" s="137" t="str">
        <f>$B$12</f>
        <v>Page No.</v>
      </c>
      <c r="C104" s="177">
        <f>C58+1</f>
        <v>3</v>
      </c>
      <c r="D104" s="110"/>
      <c r="E104" s="110"/>
      <c r="F104" s="22"/>
      <c r="G104" s="31"/>
      <c r="H104" s="22"/>
      <c r="I104" s="5" t="s">
        <v>53</v>
      </c>
      <c r="J104" s="22"/>
      <c r="K104" s="22"/>
      <c r="L104" s="5"/>
      <c r="M104" s="22"/>
      <c r="N104" s="22"/>
      <c r="O104" s="22"/>
      <c r="P104" s="33"/>
      <c r="Q104" s="22"/>
      <c r="R104" s="33"/>
      <c r="S104" s="22"/>
      <c r="T104" s="22"/>
      <c r="U104" s="22"/>
      <c r="V104" s="22"/>
      <c r="W104" s="22"/>
      <c r="X104" s="22"/>
      <c r="Y104" s="22"/>
      <c r="Z104" s="22"/>
      <c r="AA104" s="22"/>
      <c r="AB104" s="34" t="s">
        <v>54</v>
      </c>
      <c r="AC104" s="22"/>
      <c r="AD104" s="22"/>
      <c r="AE104" s="22"/>
      <c r="AF104" s="22"/>
      <c r="AG104" s="22"/>
      <c r="AH104" s="22"/>
      <c r="AI104" s="137" t="str">
        <f>$B$12</f>
        <v>Page No.</v>
      </c>
      <c r="AJ104" s="323">
        <f>AJ58+1</f>
        <v>3</v>
      </c>
      <c r="AK104" s="172"/>
      <c r="AL104" s="111"/>
    </row>
    <row r="105" spans="1:38" s="324" customFormat="1" ht="12.75" customHeight="1" x14ac:dyDescent="0.2">
      <c r="A105" s="325"/>
      <c r="B105" s="149"/>
      <c r="C105" s="327"/>
      <c r="D105" s="149"/>
      <c r="E105" s="149"/>
      <c r="F105" s="325"/>
      <c r="G105" s="326"/>
      <c r="H105" s="325"/>
      <c r="I105" s="34"/>
      <c r="J105" s="325"/>
      <c r="K105" s="325"/>
      <c r="L105" s="34"/>
      <c r="M105" s="325"/>
      <c r="N105" s="325"/>
      <c r="O105" s="325"/>
      <c r="P105" s="34"/>
      <c r="Q105" s="325"/>
      <c r="R105" s="34"/>
      <c r="S105" s="325"/>
      <c r="T105" s="325"/>
      <c r="U105" s="325"/>
      <c r="V105" s="325"/>
      <c r="W105" s="325"/>
      <c r="X105" s="325"/>
      <c r="Y105" s="325"/>
      <c r="Z105" s="325"/>
      <c r="AA105" s="325"/>
      <c r="AB105" s="34"/>
      <c r="AC105" s="325"/>
      <c r="AD105" s="325"/>
      <c r="AE105" s="325"/>
      <c r="AF105" s="325"/>
      <c r="AG105" s="325"/>
      <c r="AH105" s="325"/>
      <c r="AI105" s="149"/>
      <c r="AJ105" s="329"/>
      <c r="AK105" s="328"/>
      <c r="AL105" s="330"/>
    </row>
    <row r="106" spans="1:38" ht="12.75" customHeight="1" x14ac:dyDescent="0.2">
      <c r="A106" s="36"/>
      <c r="B106" s="36"/>
      <c r="C106" s="36"/>
      <c r="D106" s="36"/>
      <c r="E106" s="36"/>
      <c r="F106" s="36"/>
      <c r="G106" s="37"/>
      <c r="H106" s="36"/>
      <c r="I106" s="38"/>
      <c r="J106" s="36"/>
      <c r="K106" s="36"/>
      <c r="L106" s="38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8"/>
      <c r="AF106" s="36"/>
      <c r="AG106" s="36"/>
      <c r="AH106" s="36"/>
      <c r="AI106" s="36"/>
      <c r="AJ106" s="36"/>
      <c r="AK106" s="36"/>
      <c r="AL106" s="36"/>
    </row>
    <row r="107" spans="1:38" customFormat="1" ht="12.75" customHeight="1" x14ac:dyDescent="0.2">
      <c r="A107" s="1"/>
      <c r="B107" s="484" t="s">
        <v>55</v>
      </c>
      <c r="C107" s="473"/>
      <c r="D107" s="473"/>
      <c r="E107" s="473"/>
      <c r="F107" s="474"/>
      <c r="G107" s="21"/>
      <c r="H107" s="2" t="s">
        <v>56</v>
      </c>
      <c r="I107" s="95"/>
      <c r="J107" s="473" t="s">
        <v>255</v>
      </c>
      <c r="K107" s="474"/>
      <c r="L107" s="3"/>
      <c r="M107" s="3"/>
      <c r="N107" s="3"/>
      <c r="O107" s="5" t="s">
        <v>57</v>
      </c>
      <c r="P107" s="3"/>
      <c r="Q107" s="3"/>
      <c r="R107" s="1"/>
      <c r="S107" s="3"/>
      <c r="T107" s="1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13"/>
      <c r="AJ107" s="3"/>
      <c r="AK107" s="1"/>
      <c r="AL107" s="3"/>
    </row>
    <row r="108" spans="1:38" customFormat="1" ht="12.75" customHeight="1" x14ac:dyDescent="0.2">
      <c r="A108" s="1"/>
      <c r="B108" s="3"/>
      <c r="C108" s="3"/>
      <c r="D108" s="3"/>
      <c r="E108" s="188"/>
      <c r="F108" s="1"/>
      <c r="G108" s="21"/>
      <c r="H108" s="13"/>
      <c r="I108" s="96"/>
      <c r="J108" s="3"/>
      <c r="K108" s="1"/>
      <c r="L108" s="3"/>
      <c r="M108" s="3"/>
      <c r="N108" s="3"/>
      <c r="O108" s="3"/>
      <c r="P108" s="3"/>
      <c r="Q108" s="3"/>
      <c r="R108" s="1"/>
      <c r="S108" s="3"/>
      <c r="T108" s="1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13"/>
      <c r="AJ108" s="3"/>
      <c r="AK108" s="1"/>
      <c r="AL108" s="3"/>
    </row>
    <row r="109" spans="1:38" customFormat="1" ht="12.75" customHeight="1" thickBot="1" x14ac:dyDescent="0.25">
      <c r="A109" s="29"/>
      <c r="B109" s="26">
        <v>1</v>
      </c>
      <c r="C109" s="26">
        <v>2</v>
      </c>
      <c r="D109" s="26">
        <v>3</v>
      </c>
      <c r="E109" s="26">
        <v>4</v>
      </c>
      <c r="F109" s="28">
        <v>5</v>
      </c>
      <c r="G109" s="39">
        <v>6</v>
      </c>
      <c r="H109" s="28">
        <v>7</v>
      </c>
      <c r="I109" s="97">
        <v>8</v>
      </c>
      <c r="J109" s="26">
        <v>9</v>
      </c>
      <c r="K109" s="28">
        <v>10</v>
      </c>
      <c r="L109" s="26">
        <v>11</v>
      </c>
      <c r="M109" s="26" t="s">
        <v>1</v>
      </c>
      <c r="N109" s="26">
        <v>12</v>
      </c>
      <c r="O109" s="26">
        <v>13</v>
      </c>
      <c r="P109" s="26">
        <v>14</v>
      </c>
      <c r="Q109" s="26">
        <v>15</v>
      </c>
      <c r="R109" s="28" t="s">
        <v>2</v>
      </c>
      <c r="S109" s="25"/>
      <c r="T109" s="29"/>
      <c r="U109" s="26">
        <v>16</v>
      </c>
      <c r="V109" s="26">
        <v>17</v>
      </c>
      <c r="W109" s="26">
        <v>18</v>
      </c>
      <c r="X109" s="26">
        <v>19</v>
      </c>
      <c r="Y109" s="26">
        <v>20</v>
      </c>
      <c r="Z109" s="26" t="s">
        <v>3</v>
      </c>
      <c r="AA109" s="26">
        <v>21</v>
      </c>
      <c r="AB109" s="26">
        <v>22</v>
      </c>
      <c r="AC109" s="26">
        <v>23</v>
      </c>
      <c r="AD109" s="26">
        <v>24</v>
      </c>
      <c r="AE109" s="26">
        <v>25</v>
      </c>
      <c r="AF109" s="26">
        <v>26</v>
      </c>
      <c r="AG109" s="26">
        <v>27</v>
      </c>
      <c r="AH109" s="26">
        <v>28</v>
      </c>
      <c r="AI109" s="30">
        <v>29</v>
      </c>
      <c r="AJ109" s="26">
        <v>30</v>
      </c>
      <c r="AK109" s="28">
        <v>31</v>
      </c>
      <c r="AL109" s="25"/>
    </row>
    <row r="110" spans="1:38" s="4" customFormat="1" ht="12.75" customHeight="1" thickTop="1" x14ac:dyDescent="0.2">
      <c r="A110" s="1"/>
      <c r="B110" s="84" t="s">
        <v>4</v>
      </c>
      <c r="C110" s="98"/>
      <c r="D110" s="84" t="s">
        <v>5</v>
      </c>
      <c r="E110" s="185" t="s">
        <v>6</v>
      </c>
      <c r="F110" s="83" t="s">
        <v>7</v>
      </c>
      <c r="G110" s="160"/>
      <c r="H110" s="83"/>
      <c r="I110" s="100"/>
      <c r="J110" s="84"/>
      <c r="K110" s="83"/>
      <c r="L110" s="84" t="s">
        <v>237</v>
      </c>
      <c r="M110" s="84"/>
      <c r="N110" s="84" t="s">
        <v>235</v>
      </c>
      <c r="O110" s="101" t="s">
        <v>481</v>
      </c>
      <c r="P110" s="274"/>
      <c r="Q110" s="84" t="s">
        <v>391</v>
      </c>
      <c r="R110" s="83" t="s">
        <v>274</v>
      </c>
      <c r="S110" s="103"/>
      <c r="T110" s="67"/>
      <c r="U110" s="475" t="s">
        <v>256</v>
      </c>
      <c r="V110" s="476"/>
      <c r="W110" s="476"/>
      <c r="X110" s="476"/>
      <c r="Y110" s="477"/>
      <c r="Z110" s="84" t="s">
        <v>10</v>
      </c>
      <c r="AA110" s="84" t="s">
        <v>11</v>
      </c>
      <c r="AB110" s="84" t="s">
        <v>205</v>
      </c>
      <c r="AC110" s="84" t="s">
        <v>12</v>
      </c>
      <c r="AD110" s="84" t="s">
        <v>13</v>
      </c>
      <c r="AE110" s="84" t="s">
        <v>14</v>
      </c>
      <c r="AF110" s="84"/>
      <c r="AG110" s="84"/>
      <c r="AH110" s="101"/>
      <c r="AI110" s="102"/>
      <c r="AJ110" s="84" t="s">
        <v>15</v>
      </c>
      <c r="AK110" s="83" t="s">
        <v>7</v>
      </c>
      <c r="AL110" s="3"/>
    </row>
    <row r="111" spans="1:38" s="4" customFormat="1" ht="12.75" customHeight="1" x14ac:dyDescent="0.2">
      <c r="A111" s="1"/>
      <c r="B111" s="84" t="s">
        <v>8</v>
      </c>
      <c r="C111" s="84" t="s">
        <v>16</v>
      </c>
      <c r="D111" s="84" t="s">
        <v>17</v>
      </c>
      <c r="E111" s="186" t="s">
        <v>8</v>
      </c>
      <c r="F111" s="83" t="s">
        <v>18</v>
      </c>
      <c r="G111" s="160" t="s">
        <v>19</v>
      </c>
      <c r="H111" s="83" t="s">
        <v>20</v>
      </c>
      <c r="I111" s="100" t="s">
        <v>394</v>
      </c>
      <c r="J111" s="84" t="s">
        <v>21</v>
      </c>
      <c r="K111" s="83" t="s">
        <v>22</v>
      </c>
      <c r="L111" s="84" t="s">
        <v>392</v>
      </c>
      <c r="M111" s="84" t="s">
        <v>393</v>
      </c>
      <c r="N111" s="84" t="s">
        <v>262</v>
      </c>
      <c r="O111" s="101" t="s">
        <v>262</v>
      </c>
      <c r="P111" s="186" t="s">
        <v>23</v>
      </c>
      <c r="Q111" s="84" t="s">
        <v>8</v>
      </c>
      <c r="R111" s="83" t="s">
        <v>8</v>
      </c>
      <c r="S111" s="103"/>
      <c r="T111" s="67"/>
      <c r="U111" s="84" t="s">
        <v>25</v>
      </c>
      <c r="V111" s="84" t="s">
        <v>26</v>
      </c>
      <c r="W111" s="84" t="s">
        <v>27</v>
      </c>
      <c r="X111" s="84" t="s">
        <v>28</v>
      </c>
      <c r="Y111" s="84" t="s">
        <v>136</v>
      </c>
      <c r="Z111" s="84" t="s">
        <v>252</v>
      </c>
      <c r="AA111" s="84" t="s">
        <v>137</v>
      </c>
      <c r="AB111" s="84" t="s">
        <v>204</v>
      </c>
      <c r="AC111" s="84" t="s">
        <v>30</v>
      </c>
      <c r="AD111" s="84" t="s">
        <v>140</v>
      </c>
      <c r="AE111" s="84" t="s">
        <v>31</v>
      </c>
      <c r="AF111" s="84" t="s">
        <v>32</v>
      </c>
      <c r="AG111" s="84" t="s">
        <v>206</v>
      </c>
      <c r="AH111" s="101" t="s">
        <v>16</v>
      </c>
      <c r="AI111" s="99" t="s">
        <v>34</v>
      </c>
      <c r="AJ111" s="84" t="s">
        <v>35</v>
      </c>
      <c r="AK111" s="83" t="s">
        <v>18</v>
      </c>
      <c r="AL111" s="3"/>
    </row>
    <row r="112" spans="1:38" s="4" customFormat="1" ht="12.75" customHeight="1" thickBot="1" x14ac:dyDescent="0.25">
      <c r="A112" s="6"/>
      <c r="B112" s="85" t="s">
        <v>36</v>
      </c>
      <c r="C112" s="85" t="s">
        <v>37</v>
      </c>
      <c r="D112" s="85" t="s">
        <v>38</v>
      </c>
      <c r="E112" s="187" t="s">
        <v>39</v>
      </c>
      <c r="F112" s="104" t="s">
        <v>40</v>
      </c>
      <c r="G112" s="161"/>
      <c r="H112" s="104"/>
      <c r="I112" s="105" t="s">
        <v>41</v>
      </c>
      <c r="J112" s="85"/>
      <c r="K112" s="104"/>
      <c r="L112" s="85" t="s">
        <v>237</v>
      </c>
      <c r="M112" s="85"/>
      <c r="N112" s="85" t="s">
        <v>236</v>
      </c>
      <c r="O112" s="106" t="s">
        <v>236</v>
      </c>
      <c r="P112" s="275"/>
      <c r="Q112" s="276" t="s">
        <v>24</v>
      </c>
      <c r="R112" s="277" t="s">
        <v>24</v>
      </c>
      <c r="S112" s="108"/>
      <c r="T112" s="76"/>
      <c r="U112" s="85" t="s">
        <v>42</v>
      </c>
      <c r="V112" s="85" t="s">
        <v>43</v>
      </c>
      <c r="W112" s="85"/>
      <c r="X112" s="85" t="s">
        <v>44</v>
      </c>
      <c r="Y112" s="85" t="s">
        <v>30</v>
      </c>
      <c r="Z112" s="85" t="s">
        <v>30</v>
      </c>
      <c r="AA112" s="85" t="s">
        <v>138</v>
      </c>
      <c r="AB112" s="85" t="s">
        <v>15</v>
      </c>
      <c r="AC112" s="85" t="s">
        <v>139</v>
      </c>
      <c r="AD112" s="85" t="s">
        <v>141</v>
      </c>
      <c r="AE112" s="85" t="s">
        <v>47</v>
      </c>
      <c r="AF112" s="85" t="s">
        <v>48</v>
      </c>
      <c r="AG112" s="85" t="s">
        <v>15</v>
      </c>
      <c r="AH112" s="106" t="s">
        <v>30</v>
      </c>
      <c r="AI112" s="107"/>
      <c r="AJ112" s="85" t="s">
        <v>49</v>
      </c>
      <c r="AK112" s="104" t="s">
        <v>188</v>
      </c>
      <c r="AL112" s="7"/>
    </row>
    <row r="113" spans="1:38" s="297" customFormat="1" ht="12.75" customHeight="1" thickTop="1" x14ac:dyDescent="0.2">
      <c r="A113" s="292"/>
      <c r="B113" s="364">
        <f>B99</f>
        <v>0</v>
      </c>
      <c r="C113" s="364">
        <f>C99</f>
        <v>0</v>
      </c>
      <c r="D113" s="364">
        <f>D99</f>
        <v>0</v>
      </c>
      <c r="E113" s="378">
        <f>E99</f>
        <v>0</v>
      </c>
      <c r="F113" s="363">
        <f>F99</f>
        <v>0</v>
      </c>
      <c r="G113" s="132" t="str">
        <f>$C$11</f>
        <v>OCTOBER</v>
      </c>
      <c r="H113" s="293" t="s">
        <v>58</v>
      </c>
      <c r="I113" s="294"/>
      <c r="J113" s="379">
        <f t="shared" ref="J113:R113" si="12">J99</f>
        <v>0</v>
      </c>
      <c r="K113" s="380">
        <f t="shared" si="12"/>
        <v>0</v>
      </c>
      <c r="L113" s="364">
        <f t="shared" si="12"/>
        <v>0</v>
      </c>
      <c r="M113" s="364">
        <f t="shared" si="12"/>
        <v>0</v>
      </c>
      <c r="N113" s="364">
        <f t="shared" si="12"/>
        <v>0</v>
      </c>
      <c r="O113" s="378">
        <f t="shared" si="12"/>
        <v>0</v>
      </c>
      <c r="P113" s="378">
        <f t="shared" si="12"/>
        <v>0</v>
      </c>
      <c r="Q113" s="364">
        <f t="shared" si="12"/>
        <v>0</v>
      </c>
      <c r="R113" s="381">
        <f t="shared" si="12"/>
        <v>0</v>
      </c>
      <c r="S113" s="295"/>
      <c r="T113" s="292"/>
      <c r="U113" s="364">
        <f t="shared" ref="U113:AH113" si="13">U99</f>
        <v>0</v>
      </c>
      <c r="V113" s="364">
        <f t="shared" si="13"/>
        <v>0</v>
      </c>
      <c r="W113" s="364">
        <f t="shared" si="13"/>
        <v>0</v>
      </c>
      <c r="X113" s="364">
        <f t="shared" si="13"/>
        <v>0</v>
      </c>
      <c r="Y113" s="364">
        <f t="shared" si="13"/>
        <v>0</v>
      </c>
      <c r="Z113" s="364">
        <f t="shared" si="13"/>
        <v>0</v>
      </c>
      <c r="AA113" s="364">
        <f t="shared" si="13"/>
        <v>0</v>
      </c>
      <c r="AB113" s="364">
        <f t="shared" si="13"/>
        <v>0</v>
      </c>
      <c r="AC113" s="364">
        <f t="shared" si="13"/>
        <v>0</v>
      </c>
      <c r="AD113" s="364">
        <f t="shared" si="13"/>
        <v>0</v>
      </c>
      <c r="AE113" s="364">
        <f t="shared" si="13"/>
        <v>0</v>
      </c>
      <c r="AF113" s="364">
        <f t="shared" si="13"/>
        <v>0</v>
      </c>
      <c r="AG113" s="364">
        <f t="shared" si="13"/>
        <v>0</v>
      </c>
      <c r="AH113" s="364">
        <f t="shared" si="13"/>
        <v>0</v>
      </c>
      <c r="AI113" s="296"/>
      <c r="AJ113" s="364">
        <f>AJ99</f>
        <v>0</v>
      </c>
      <c r="AK113" s="382">
        <f>AK99</f>
        <v>0</v>
      </c>
      <c r="AL113" s="295"/>
    </row>
    <row r="114" spans="1:38" s="22" customFormat="1" ht="12.75" customHeight="1" x14ac:dyDescent="0.2">
      <c r="A114" s="8">
        <v>1</v>
      </c>
      <c r="B114" s="343"/>
      <c r="C114" s="343"/>
      <c r="D114" s="343"/>
      <c r="E114" s="343"/>
      <c r="F114" s="345"/>
      <c r="G114" s="438"/>
      <c r="H114" s="287"/>
      <c r="I114" s="439"/>
      <c r="J114" s="364">
        <f t="shared" ref="J114:J144" si="14">SUM(B114:F114)</f>
        <v>0</v>
      </c>
      <c r="K114" s="363">
        <f t="shared" ref="K114:K144" si="15">SUM(U114:AK114)-SUM(L114:R114)</f>
        <v>0</v>
      </c>
      <c r="L114" s="343"/>
      <c r="M114" s="343"/>
      <c r="N114" s="343"/>
      <c r="O114" s="367"/>
      <c r="P114" s="344"/>
      <c r="Q114" s="343"/>
      <c r="R114" s="345"/>
      <c r="S114" s="16" t="s">
        <v>59</v>
      </c>
      <c r="T114" s="8">
        <v>1</v>
      </c>
      <c r="U114" s="343"/>
      <c r="V114" s="343"/>
      <c r="W114" s="343"/>
      <c r="X114" s="343"/>
      <c r="Y114" s="343"/>
      <c r="Z114" s="343"/>
      <c r="AA114" s="343"/>
      <c r="AB114" s="343"/>
      <c r="AC114" s="343"/>
      <c r="AD114" s="343"/>
      <c r="AE114" s="343"/>
      <c r="AF114" s="343"/>
      <c r="AG114" s="343"/>
      <c r="AH114" s="367"/>
      <c r="AI114" s="287"/>
      <c r="AJ114" s="343"/>
      <c r="AK114" s="345"/>
      <c r="AL114" s="16" t="s">
        <v>59</v>
      </c>
    </row>
    <row r="115" spans="1:38" s="22" customFormat="1" ht="12.75" customHeight="1" x14ac:dyDescent="0.2">
      <c r="A115" s="8">
        <v>2</v>
      </c>
      <c r="B115" s="343"/>
      <c r="C115" s="343"/>
      <c r="D115" s="343"/>
      <c r="E115" s="343"/>
      <c r="F115" s="345"/>
      <c r="G115" s="438"/>
      <c r="H115" s="287"/>
      <c r="I115" s="439"/>
      <c r="J115" s="364">
        <f t="shared" si="14"/>
        <v>0</v>
      </c>
      <c r="K115" s="363">
        <f t="shared" si="15"/>
        <v>0</v>
      </c>
      <c r="L115" s="343"/>
      <c r="M115" s="343"/>
      <c r="N115" s="343"/>
      <c r="O115" s="367"/>
      <c r="P115" s="344"/>
      <c r="Q115" s="343"/>
      <c r="R115" s="345"/>
      <c r="S115" s="16" t="s">
        <v>60</v>
      </c>
      <c r="T115" s="8">
        <v>2</v>
      </c>
      <c r="U115" s="343"/>
      <c r="V115" s="343"/>
      <c r="W115" s="343"/>
      <c r="X115" s="343"/>
      <c r="Y115" s="343"/>
      <c r="Z115" s="343"/>
      <c r="AA115" s="343"/>
      <c r="AB115" s="343"/>
      <c r="AC115" s="343"/>
      <c r="AD115" s="343"/>
      <c r="AE115" s="343"/>
      <c r="AF115" s="343"/>
      <c r="AG115" s="343"/>
      <c r="AH115" s="367"/>
      <c r="AI115" s="287"/>
      <c r="AJ115" s="343"/>
      <c r="AK115" s="345"/>
      <c r="AL115" s="16" t="s">
        <v>60</v>
      </c>
    </row>
    <row r="116" spans="1:38" s="22" customFormat="1" ht="12.75" customHeight="1" x14ac:dyDescent="0.2">
      <c r="A116" s="8">
        <v>3</v>
      </c>
      <c r="B116" s="343"/>
      <c r="C116" s="343"/>
      <c r="D116" s="343"/>
      <c r="E116" s="343"/>
      <c r="F116" s="345"/>
      <c r="G116" s="438"/>
      <c r="H116" s="287"/>
      <c r="I116" s="439"/>
      <c r="J116" s="364">
        <f t="shared" si="14"/>
        <v>0</v>
      </c>
      <c r="K116" s="363">
        <f t="shared" si="15"/>
        <v>0</v>
      </c>
      <c r="L116" s="343"/>
      <c r="M116" s="343"/>
      <c r="N116" s="343"/>
      <c r="O116" s="367"/>
      <c r="P116" s="344"/>
      <c r="Q116" s="343"/>
      <c r="R116" s="345"/>
      <c r="S116" s="16" t="s">
        <v>61</v>
      </c>
      <c r="T116" s="8">
        <v>3</v>
      </c>
      <c r="U116" s="343"/>
      <c r="V116" s="343"/>
      <c r="W116" s="343"/>
      <c r="X116" s="343"/>
      <c r="Y116" s="343"/>
      <c r="Z116" s="343"/>
      <c r="AA116" s="343"/>
      <c r="AB116" s="343"/>
      <c r="AC116" s="343"/>
      <c r="AD116" s="343"/>
      <c r="AE116" s="343"/>
      <c r="AF116" s="343"/>
      <c r="AG116" s="343"/>
      <c r="AH116" s="367"/>
      <c r="AI116" s="287"/>
      <c r="AJ116" s="343"/>
      <c r="AK116" s="345"/>
      <c r="AL116" s="16" t="s">
        <v>61</v>
      </c>
    </row>
    <row r="117" spans="1:38" s="22" customFormat="1" ht="12.75" customHeight="1" x14ac:dyDescent="0.2">
      <c r="A117" s="8">
        <v>4</v>
      </c>
      <c r="B117" s="343"/>
      <c r="C117" s="343"/>
      <c r="D117" s="343"/>
      <c r="E117" s="343"/>
      <c r="F117" s="345"/>
      <c r="G117" s="438"/>
      <c r="H117" s="287"/>
      <c r="I117" s="439"/>
      <c r="J117" s="364">
        <f t="shared" si="14"/>
        <v>0</v>
      </c>
      <c r="K117" s="363">
        <f t="shared" si="15"/>
        <v>0</v>
      </c>
      <c r="L117" s="343"/>
      <c r="M117" s="343"/>
      <c r="N117" s="343"/>
      <c r="O117" s="367"/>
      <c r="P117" s="344"/>
      <c r="Q117" s="343"/>
      <c r="R117" s="345"/>
      <c r="S117" s="16" t="s">
        <v>62</v>
      </c>
      <c r="T117" s="8">
        <v>4</v>
      </c>
      <c r="U117" s="343"/>
      <c r="V117" s="343"/>
      <c r="W117" s="343"/>
      <c r="X117" s="343"/>
      <c r="Y117" s="343"/>
      <c r="Z117" s="343"/>
      <c r="AA117" s="343"/>
      <c r="AB117" s="343"/>
      <c r="AC117" s="343"/>
      <c r="AD117" s="343"/>
      <c r="AE117" s="343"/>
      <c r="AF117" s="343"/>
      <c r="AG117" s="343"/>
      <c r="AH117" s="367"/>
      <c r="AI117" s="287"/>
      <c r="AJ117" s="343"/>
      <c r="AK117" s="345"/>
      <c r="AL117" s="16" t="s">
        <v>62</v>
      </c>
    </row>
    <row r="118" spans="1:38" s="22" customFormat="1" ht="12.75" customHeight="1" x14ac:dyDescent="0.2">
      <c r="A118" s="8">
        <v>5</v>
      </c>
      <c r="B118" s="343"/>
      <c r="C118" s="343"/>
      <c r="D118" s="343"/>
      <c r="E118" s="343"/>
      <c r="F118" s="345"/>
      <c r="G118" s="440"/>
      <c r="H118" s="287"/>
      <c r="I118" s="439"/>
      <c r="J118" s="364">
        <f t="shared" si="14"/>
        <v>0</v>
      </c>
      <c r="K118" s="363">
        <f t="shared" si="15"/>
        <v>0</v>
      </c>
      <c r="L118" s="343"/>
      <c r="M118" s="343"/>
      <c r="N118" s="343"/>
      <c r="O118" s="367"/>
      <c r="P118" s="344"/>
      <c r="Q118" s="343"/>
      <c r="R118" s="345"/>
      <c r="S118" s="16" t="s">
        <v>63</v>
      </c>
      <c r="T118" s="8">
        <v>5</v>
      </c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67"/>
      <c r="AI118" s="287"/>
      <c r="AJ118" s="343"/>
      <c r="AK118" s="345"/>
      <c r="AL118" s="16" t="s">
        <v>63</v>
      </c>
    </row>
    <row r="119" spans="1:38" s="22" customFormat="1" ht="12.75" customHeight="1" x14ac:dyDescent="0.2">
      <c r="A119" s="17">
        <v>6</v>
      </c>
      <c r="B119" s="346"/>
      <c r="C119" s="346"/>
      <c r="D119" s="346"/>
      <c r="E119" s="346"/>
      <c r="F119" s="348"/>
      <c r="G119" s="438"/>
      <c r="H119" s="288"/>
      <c r="I119" s="441"/>
      <c r="J119" s="364">
        <f t="shared" si="14"/>
        <v>0</v>
      </c>
      <c r="K119" s="363">
        <f t="shared" si="15"/>
        <v>0</v>
      </c>
      <c r="L119" s="346"/>
      <c r="M119" s="346"/>
      <c r="N119" s="346"/>
      <c r="O119" s="368"/>
      <c r="P119" s="347"/>
      <c r="Q119" s="346"/>
      <c r="R119" s="348"/>
      <c r="S119" s="18" t="s">
        <v>64</v>
      </c>
      <c r="T119" s="17">
        <v>6</v>
      </c>
      <c r="U119" s="346"/>
      <c r="V119" s="346"/>
      <c r="W119" s="346"/>
      <c r="X119" s="346"/>
      <c r="Y119" s="346"/>
      <c r="Z119" s="346"/>
      <c r="AA119" s="346"/>
      <c r="AB119" s="346"/>
      <c r="AC119" s="346"/>
      <c r="AD119" s="346"/>
      <c r="AE119" s="346"/>
      <c r="AF119" s="346"/>
      <c r="AG119" s="346"/>
      <c r="AH119" s="368"/>
      <c r="AI119" s="288"/>
      <c r="AJ119" s="346"/>
      <c r="AK119" s="348"/>
      <c r="AL119" s="18" t="s">
        <v>64</v>
      </c>
    </row>
    <row r="120" spans="1:38" s="22" customFormat="1" ht="12.75" customHeight="1" x14ac:dyDescent="0.2">
      <c r="A120" s="8">
        <v>7</v>
      </c>
      <c r="B120" s="343"/>
      <c r="C120" s="343"/>
      <c r="D120" s="343"/>
      <c r="E120" s="343"/>
      <c r="F120" s="345"/>
      <c r="G120" s="438"/>
      <c r="H120" s="287"/>
      <c r="I120" s="439"/>
      <c r="J120" s="364">
        <f t="shared" si="14"/>
        <v>0</v>
      </c>
      <c r="K120" s="363">
        <f t="shared" si="15"/>
        <v>0</v>
      </c>
      <c r="L120" s="343"/>
      <c r="M120" s="343"/>
      <c r="N120" s="343"/>
      <c r="O120" s="367"/>
      <c r="P120" s="344"/>
      <c r="Q120" s="343"/>
      <c r="R120" s="345"/>
      <c r="S120" s="16" t="s">
        <v>65</v>
      </c>
      <c r="T120" s="8">
        <v>7</v>
      </c>
      <c r="U120" s="343"/>
      <c r="V120" s="343"/>
      <c r="W120" s="343"/>
      <c r="X120" s="343"/>
      <c r="Y120" s="343"/>
      <c r="Z120" s="343"/>
      <c r="AA120" s="343"/>
      <c r="AB120" s="343"/>
      <c r="AC120" s="343"/>
      <c r="AD120" s="343"/>
      <c r="AE120" s="343"/>
      <c r="AF120" s="343"/>
      <c r="AG120" s="343"/>
      <c r="AH120" s="367"/>
      <c r="AI120" s="287"/>
      <c r="AJ120" s="343"/>
      <c r="AK120" s="345"/>
      <c r="AL120" s="16" t="s">
        <v>65</v>
      </c>
    </row>
    <row r="121" spans="1:38" s="22" customFormat="1" ht="12.75" customHeight="1" x14ac:dyDescent="0.2">
      <c r="A121" s="8">
        <v>8</v>
      </c>
      <c r="B121" s="343"/>
      <c r="C121" s="343"/>
      <c r="D121" s="343"/>
      <c r="E121" s="343"/>
      <c r="F121" s="345"/>
      <c r="G121" s="438"/>
      <c r="H121" s="287"/>
      <c r="I121" s="439"/>
      <c r="J121" s="364">
        <f t="shared" si="14"/>
        <v>0</v>
      </c>
      <c r="K121" s="363">
        <f t="shared" si="15"/>
        <v>0</v>
      </c>
      <c r="L121" s="343"/>
      <c r="M121" s="343"/>
      <c r="N121" s="343"/>
      <c r="O121" s="367"/>
      <c r="P121" s="344"/>
      <c r="Q121" s="343"/>
      <c r="R121" s="345"/>
      <c r="S121" s="16" t="s">
        <v>66</v>
      </c>
      <c r="T121" s="8">
        <v>8</v>
      </c>
      <c r="U121" s="343"/>
      <c r="V121" s="343"/>
      <c r="W121" s="343"/>
      <c r="X121" s="343"/>
      <c r="Y121" s="343"/>
      <c r="Z121" s="343"/>
      <c r="AA121" s="343"/>
      <c r="AB121" s="343"/>
      <c r="AC121" s="343"/>
      <c r="AD121" s="343"/>
      <c r="AE121" s="343"/>
      <c r="AF121" s="343"/>
      <c r="AG121" s="343"/>
      <c r="AH121" s="367"/>
      <c r="AI121" s="287"/>
      <c r="AJ121" s="343"/>
      <c r="AK121" s="345"/>
      <c r="AL121" s="16" t="s">
        <v>66</v>
      </c>
    </row>
    <row r="122" spans="1:38" s="22" customFormat="1" ht="12.75" customHeight="1" x14ac:dyDescent="0.2">
      <c r="A122" s="8">
        <v>9</v>
      </c>
      <c r="B122" s="343"/>
      <c r="C122" s="343"/>
      <c r="D122" s="343"/>
      <c r="E122" s="343"/>
      <c r="F122" s="345"/>
      <c r="G122" s="438"/>
      <c r="H122" s="287"/>
      <c r="I122" s="439"/>
      <c r="J122" s="364">
        <f t="shared" si="14"/>
        <v>0</v>
      </c>
      <c r="K122" s="363">
        <f t="shared" si="15"/>
        <v>0</v>
      </c>
      <c r="L122" s="343"/>
      <c r="M122" s="343"/>
      <c r="N122" s="343"/>
      <c r="O122" s="367"/>
      <c r="P122" s="344"/>
      <c r="Q122" s="343"/>
      <c r="R122" s="345"/>
      <c r="S122" s="16" t="s">
        <v>67</v>
      </c>
      <c r="T122" s="8">
        <v>9</v>
      </c>
      <c r="U122" s="343"/>
      <c r="V122" s="343"/>
      <c r="W122" s="343"/>
      <c r="X122" s="343"/>
      <c r="Y122" s="343"/>
      <c r="Z122" s="343"/>
      <c r="AA122" s="343"/>
      <c r="AB122" s="343"/>
      <c r="AC122" s="343"/>
      <c r="AD122" s="343"/>
      <c r="AE122" s="343"/>
      <c r="AF122" s="343"/>
      <c r="AG122" s="343"/>
      <c r="AH122" s="367"/>
      <c r="AI122" s="287"/>
      <c r="AJ122" s="343"/>
      <c r="AK122" s="345"/>
      <c r="AL122" s="16" t="s">
        <v>67</v>
      </c>
    </row>
    <row r="123" spans="1:38" s="22" customFormat="1" ht="12.75" customHeight="1" x14ac:dyDescent="0.2">
      <c r="A123" s="8">
        <v>10</v>
      </c>
      <c r="B123" s="343"/>
      <c r="C123" s="343"/>
      <c r="D123" s="343"/>
      <c r="E123" s="343"/>
      <c r="F123" s="345"/>
      <c r="G123" s="438"/>
      <c r="H123" s="287"/>
      <c r="I123" s="439"/>
      <c r="J123" s="364">
        <f t="shared" si="14"/>
        <v>0</v>
      </c>
      <c r="K123" s="363">
        <f t="shared" si="15"/>
        <v>0</v>
      </c>
      <c r="L123" s="343"/>
      <c r="M123" s="343"/>
      <c r="N123" s="343"/>
      <c r="O123" s="367"/>
      <c r="P123" s="344"/>
      <c r="Q123" s="343"/>
      <c r="R123" s="345"/>
      <c r="S123" s="16" t="s">
        <v>68</v>
      </c>
      <c r="T123" s="8">
        <v>10</v>
      </c>
      <c r="U123" s="343"/>
      <c r="V123" s="343"/>
      <c r="W123" s="343"/>
      <c r="X123" s="343"/>
      <c r="Y123" s="343"/>
      <c r="Z123" s="343"/>
      <c r="AA123" s="343"/>
      <c r="AB123" s="343"/>
      <c r="AC123" s="343"/>
      <c r="AD123" s="343"/>
      <c r="AE123" s="343"/>
      <c r="AF123" s="343"/>
      <c r="AG123" s="343"/>
      <c r="AH123" s="367"/>
      <c r="AI123" s="287"/>
      <c r="AJ123" s="343"/>
      <c r="AK123" s="345"/>
      <c r="AL123" s="16" t="s">
        <v>68</v>
      </c>
    </row>
    <row r="124" spans="1:38" s="22" customFormat="1" ht="12.75" customHeight="1" x14ac:dyDescent="0.2">
      <c r="A124" s="8">
        <v>11</v>
      </c>
      <c r="B124" s="343"/>
      <c r="C124" s="343"/>
      <c r="D124" s="343"/>
      <c r="E124" s="343"/>
      <c r="F124" s="345"/>
      <c r="G124" s="438"/>
      <c r="H124" s="287"/>
      <c r="I124" s="439"/>
      <c r="J124" s="364">
        <f t="shared" si="14"/>
        <v>0</v>
      </c>
      <c r="K124" s="363">
        <f t="shared" si="15"/>
        <v>0</v>
      </c>
      <c r="L124" s="343"/>
      <c r="M124" s="343"/>
      <c r="N124" s="343"/>
      <c r="O124" s="367"/>
      <c r="P124" s="344"/>
      <c r="Q124" s="343"/>
      <c r="R124" s="345"/>
      <c r="S124" s="16" t="s">
        <v>69</v>
      </c>
      <c r="T124" s="8">
        <v>11</v>
      </c>
      <c r="U124" s="343"/>
      <c r="V124" s="343"/>
      <c r="W124" s="343"/>
      <c r="X124" s="343"/>
      <c r="Y124" s="343"/>
      <c r="Z124" s="343"/>
      <c r="AA124" s="343"/>
      <c r="AB124" s="343"/>
      <c r="AC124" s="343"/>
      <c r="AD124" s="343"/>
      <c r="AE124" s="343"/>
      <c r="AF124" s="343"/>
      <c r="AG124" s="343"/>
      <c r="AH124" s="367"/>
      <c r="AI124" s="287"/>
      <c r="AJ124" s="343"/>
      <c r="AK124" s="345"/>
      <c r="AL124" s="16" t="s">
        <v>69</v>
      </c>
    </row>
    <row r="125" spans="1:38" s="22" customFormat="1" ht="12.75" customHeight="1" x14ac:dyDescent="0.2">
      <c r="A125" s="8">
        <v>12</v>
      </c>
      <c r="B125" s="343"/>
      <c r="C125" s="343"/>
      <c r="D125" s="343"/>
      <c r="E125" s="343"/>
      <c r="F125" s="345"/>
      <c r="G125" s="438"/>
      <c r="H125" s="287"/>
      <c r="I125" s="439"/>
      <c r="J125" s="364">
        <f t="shared" si="14"/>
        <v>0</v>
      </c>
      <c r="K125" s="363">
        <f t="shared" si="15"/>
        <v>0</v>
      </c>
      <c r="L125" s="343"/>
      <c r="M125" s="343"/>
      <c r="N125" s="343"/>
      <c r="O125" s="367"/>
      <c r="P125" s="344"/>
      <c r="Q125" s="343"/>
      <c r="R125" s="345"/>
      <c r="S125" s="16" t="s">
        <v>70</v>
      </c>
      <c r="T125" s="8">
        <v>12</v>
      </c>
      <c r="U125" s="343"/>
      <c r="V125" s="343"/>
      <c r="W125" s="343"/>
      <c r="X125" s="343"/>
      <c r="Y125" s="343"/>
      <c r="Z125" s="343"/>
      <c r="AA125" s="343"/>
      <c r="AB125" s="343"/>
      <c r="AC125" s="343"/>
      <c r="AD125" s="343"/>
      <c r="AE125" s="343"/>
      <c r="AF125" s="343"/>
      <c r="AG125" s="343"/>
      <c r="AH125" s="367"/>
      <c r="AI125" s="287"/>
      <c r="AJ125" s="343"/>
      <c r="AK125" s="345"/>
      <c r="AL125" s="16" t="s">
        <v>70</v>
      </c>
    </row>
    <row r="126" spans="1:38" s="22" customFormat="1" ht="12.75" customHeight="1" x14ac:dyDescent="0.2">
      <c r="A126" s="8">
        <v>13</v>
      </c>
      <c r="B126" s="343"/>
      <c r="C126" s="343"/>
      <c r="D126" s="343"/>
      <c r="E126" s="343"/>
      <c r="F126" s="345"/>
      <c r="G126" s="438"/>
      <c r="H126" s="287"/>
      <c r="I126" s="439"/>
      <c r="J126" s="364">
        <f t="shared" si="14"/>
        <v>0</v>
      </c>
      <c r="K126" s="363">
        <f t="shared" si="15"/>
        <v>0</v>
      </c>
      <c r="L126" s="343"/>
      <c r="M126" s="343"/>
      <c r="N126" s="343"/>
      <c r="O126" s="367"/>
      <c r="P126" s="344"/>
      <c r="Q126" s="343"/>
      <c r="R126" s="345"/>
      <c r="S126" s="16" t="s">
        <v>71</v>
      </c>
      <c r="T126" s="8">
        <v>13</v>
      </c>
      <c r="U126" s="343"/>
      <c r="V126" s="343"/>
      <c r="W126" s="343"/>
      <c r="X126" s="343"/>
      <c r="Y126" s="343"/>
      <c r="Z126" s="343"/>
      <c r="AA126" s="343"/>
      <c r="AB126" s="343"/>
      <c r="AC126" s="343"/>
      <c r="AD126" s="343"/>
      <c r="AE126" s="343"/>
      <c r="AF126" s="343"/>
      <c r="AG126" s="343"/>
      <c r="AH126" s="367"/>
      <c r="AI126" s="287"/>
      <c r="AJ126" s="343"/>
      <c r="AK126" s="345"/>
      <c r="AL126" s="16" t="s">
        <v>71</v>
      </c>
    </row>
    <row r="127" spans="1:38" s="22" customFormat="1" ht="12.75" customHeight="1" x14ac:dyDescent="0.2">
      <c r="A127" s="8">
        <v>14</v>
      </c>
      <c r="B127" s="343"/>
      <c r="C127" s="343"/>
      <c r="D127" s="343"/>
      <c r="E127" s="343"/>
      <c r="F127" s="345"/>
      <c r="G127" s="438"/>
      <c r="H127" s="287"/>
      <c r="I127" s="439"/>
      <c r="J127" s="364">
        <f t="shared" si="14"/>
        <v>0</v>
      </c>
      <c r="K127" s="363">
        <f t="shared" si="15"/>
        <v>0</v>
      </c>
      <c r="L127" s="343"/>
      <c r="M127" s="343"/>
      <c r="N127" s="343"/>
      <c r="O127" s="367"/>
      <c r="P127" s="344"/>
      <c r="Q127" s="343"/>
      <c r="R127" s="345"/>
      <c r="S127" s="16" t="s">
        <v>72</v>
      </c>
      <c r="T127" s="8">
        <v>14</v>
      </c>
      <c r="U127" s="343"/>
      <c r="V127" s="343"/>
      <c r="W127" s="343"/>
      <c r="X127" s="343"/>
      <c r="Y127" s="343"/>
      <c r="Z127" s="343"/>
      <c r="AA127" s="343"/>
      <c r="AB127" s="343"/>
      <c r="AC127" s="343"/>
      <c r="AD127" s="343"/>
      <c r="AE127" s="343"/>
      <c r="AF127" s="343"/>
      <c r="AG127" s="343"/>
      <c r="AH127" s="367"/>
      <c r="AI127" s="287"/>
      <c r="AJ127" s="343"/>
      <c r="AK127" s="345"/>
      <c r="AL127" s="16" t="s">
        <v>72</v>
      </c>
    </row>
    <row r="128" spans="1:38" s="22" customFormat="1" ht="12.75" customHeight="1" x14ac:dyDescent="0.2">
      <c r="A128" s="8">
        <v>15</v>
      </c>
      <c r="B128" s="343"/>
      <c r="C128" s="343"/>
      <c r="D128" s="343"/>
      <c r="E128" s="343"/>
      <c r="F128" s="345"/>
      <c r="G128" s="438"/>
      <c r="H128" s="287"/>
      <c r="I128" s="439"/>
      <c r="J128" s="364">
        <f t="shared" si="14"/>
        <v>0</v>
      </c>
      <c r="K128" s="363">
        <f t="shared" si="15"/>
        <v>0</v>
      </c>
      <c r="L128" s="343"/>
      <c r="M128" s="343"/>
      <c r="N128" s="343"/>
      <c r="O128" s="367"/>
      <c r="P128" s="344"/>
      <c r="Q128" s="343"/>
      <c r="R128" s="345"/>
      <c r="S128" s="16" t="s">
        <v>73</v>
      </c>
      <c r="T128" s="8">
        <v>15</v>
      </c>
      <c r="U128" s="343"/>
      <c r="V128" s="343"/>
      <c r="W128" s="343"/>
      <c r="X128" s="343"/>
      <c r="Y128" s="343"/>
      <c r="Z128" s="343"/>
      <c r="AA128" s="343"/>
      <c r="AB128" s="343"/>
      <c r="AC128" s="343"/>
      <c r="AD128" s="343"/>
      <c r="AE128" s="343"/>
      <c r="AF128" s="343"/>
      <c r="AG128" s="343"/>
      <c r="AH128" s="367"/>
      <c r="AI128" s="287"/>
      <c r="AJ128" s="343"/>
      <c r="AK128" s="345"/>
      <c r="AL128" s="16" t="s">
        <v>73</v>
      </c>
    </row>
    <row r="129" spans="1:38" s="22" customFormat="1" ht="12.75" customHeight="1" x14ac:dyDescent="0.2">
      <c r="A129" s="8">
        <v>16</v>
      </c>
      <c r="B129" s="343"/>
      <c r="C129" s="343"/>
      <c r="D129" s="343"/>
      <c r="E129" s="343"/>
      <c r="F129" s="345"/>
      <c r="G129" s="438"/>
      <c r="H129" s="287"/>
      <c r="I129" s="439"/>
      <c r="J129" s="364">
        <f t="shared" si="14"/>
        <v>0</v>
      </c>
      <c r="K129" s="363">
        <f t="shared" si="15"/>
        <v>0</v>
      </c>
      <c r="L129" s="343"/>
      <c r="M129" s="343"/>
      <c r="N129" s="343"/>
      <c r="O129" s="367"/>
      <c r="P129" s="344"/>
      <c r="Q129" s="343"/>
      <c r="R129" s="345"/>
      <c r="S129" s="16" t="s">
        <v>74</v>
      </c>
      <c r="T129" s="8">
        <v>16</v>
      </c>
      <c r="U129" s="343"/>
      <c r="V129" s="343"/>
      <c r="W129" s="343"/>
      <c r="X129" s="343"/>
      <c r="Y129" s="343"/>
      <c r="Z129" s="343"/>
      <c r="AA129" s="343"/>
      <c r="AB129" s="343"/>
      <c r="AC129" s="343"/>
      <c r="AD129" s="343"/>
      <c r="AE129" s="343"/>
      <c r="AF129" s="343"/>
      <c r="AG129" s="343"/>
      <c r="AH129" s="367"/>
      <c r="AI129" s="287"/>
      <c r="AJ129" s="343"/>
      <c r="AK129" s="345"/>
      <c r="AL129" s="16" t="s">
        <v>74</v>
      </c>
    </row>
    <row r="130" spans="1:38" s="22" customFormat="1" ht="12.75" customHeight="1" x14ac:dyDescent="0.2">
      <c r="A130" s="8">
        <v>17</v>
      </c>
      <c r="B130" s="343"/>
      <c r="C130" s="343"/>
      <c r="D130" s="343"/>
      <c r="E130" s="343"/>
      <c r="F130" s="345"/>
      <c r="G130" s="438"/>
      <c r="H130" s="287"/>
      <c r="I130" s="439"/>
      <c r="J130" s="364">
        <f t="shared" si="14"/>
        <v>0</v>
      </c>
      <c r="K130" s="363">
        <f t="shared" si="15"/>
        <v>0</v>
      </c>
      <c r="L130" s="343"/>
      <c r="M130" s="343"/>
      <c r="N130" s="343"/>
      <c r="O130" s="367"/>
      <c r="P130" s="344"/>
      <c r="Q130" s="343"/>
      <c r="R130" s="345"/>
      <c r="S130" s="16" t="s">
        <v>75</v>
      </c>
      <c r="T130" s="8">
        <v>17</v>
      </c>
      <c r="U130" s="343"/>
      <c r="V130" s="343"/>
      <c r="W130" s="343"/>
      <c r="X130" s="343"/>
      <c r="Y130" s="343"/>
      <c r="Z130" s="343"/>
      <c r="AA130" s="343"/>
      <c r="AB130" s="343"/>
      <c r="AC130" s="343"/>
      <c r="AD130" s="343"/>
      <c r="AE130" s="343"/>
      <c r="AF130" s="343"/>
      <c r="AG130" s="343"/>
      <c r="AH130" s="367"/>
      <c r="AI130" s="287"/>
      <c r="AJ130" s="343"/>
      <c r="AK130" s="345"/>
      <c r="AL130" s="16" t="s">
        <v>75</v>
      </c>
    </row>
    <row r="131" spans="1:38" s="22" customFormat="1" ht="12.75" customHeight="1" x14ac:dyDescent="0.2">
      <c r="A131" s="8">
        <v>18</v>
      </c>
      <c r="B131" s="343"/>
      <c r="C131" s="343"/>
      <c r="D131" s="343"/>
      <c r="E131" s="343"/>
      <c r="F131" s="345"/>
      <c r="G131" s="438"/>
      <c r="H131" s="287"/>
      <c r="I131" s="439"/>
      <c r="J131" s="364">
        <f t="shared" si="14"/>
        <v>0</v>
      </c>
      <c r="K131" s="363">
        <f t="shared" si="15"/>
        <v>0</v>
      </c>
      <c r="L131" s="343"/>
      <c r="M131" s="343"/>
      <c r="N131" s="343"/>
      <c r="O131" s="367"/>
      <c r="P131" s="344"/>
      <c r="Q131" s="343"/>
      <c r="R131" s="345"/>
      <c r="S131" s="16" t="s">
        <v>76</v>
      </c>
      <c r="T131" s="8">
        <v>18</v>
      </c>
      <c r="U131" s="343"/>
      <c r="V131" s="343"/>
      <c r="W131" s="343"/>
      <c r="X131" s="343"/>
      <c r="Y131" s="343"/>
      <c r="Z131" s="343"/>
      <c r="AA131" s="343"/>
      <c r="AB131" s="343"/>
      <c r="AC131" s="343"/>
      <c r="AD131" s="343"/>
      <c r="AE131" s="343"/>
      <c r="AF131" s="343"/>
      <c r="AG131" s="343"/>
      <c r="AH131" s="367"/>
      <c r="AI131" s="287"/>
      <c r="AJ131" s="343"/>
      <c r="AK131" s="345"/>
      <c r="AL131" s="16" t="s">
        <v>76</v>
      </c>
    </row>
    <row r="132" spans="1:38" s="22" customFormat="1" ht="12.75" customHeight="1" x14ac:dyDescent="0.2">
      <c r="A132" s="8">
        <v>19</v>
      </c>
      <c r="B132" s="343"/>
      <c r="C132" s="343"/>
      <c r="D132" s="343"/>
      <c r="E132" s="343"/>
      <c r="F132" s="345"/>
      <c r="G132" s="438"/>
      <c r="H132" s="287"/>
      <c r="I132" s="439"/>
      <c r="J132" s="364">
        <f t="shared" si="14"/>
        <v>0</v>
      </c>
      <c r="K132" s="363">
        <f t="shared" si="15"/>
        <v>0</v>
      </c>
      <c r="L132" s="343"/>
      <c r="M132" s="343"/>
      <c r="N132" s="343"/>
      <c r="O132" s="367"/>
      <c r="P132" s="344"/>
      <c r="Q132" s="343"/>
      <c r="R132" s="345"/>
      <c r="S132" s="16" t="s">
        <v>77</v>
      </c>
      <c r="T132" s="8">
        <v>19</v>
      </c>
      <c r="U132" s="343"/>
      <c r="V132" s="343"/>
      <c r="W132" s="343"/>
      <c r="X132" s="343"/>
      <c r="Y132" s="343"/>
      <c r="Z132" s="343"/>
      <c r="AA132" s="343"/>
      <c r="AB132" s="343"/>
      <c r="AC132" s="343"/>
      <c r="AD132" s="343"/>
      <c r="AE132" s="343"/>
      <c r="AF132" s="343"/>
      <c r="AG132" s="343"/>
      <c r="AH132" s="367"/>
      <c r="AI132" s="287"/>
      <c r="AJ132" s="343"/>
      <c r="AK132" s="345"/>
      <c r="AL132" s="16" t="s">
        <v>77</v>
      </c>
    </row>
    <row r="133" spans="1:38" s="22" customFormat="1" ht="12.75" customHeight="1" x14ac:dyDescent="0.2">
      <c r="A133" s="8">
        <v>20</v>
      </c>
      <c r="B133" s="343"/>
      <c r="C133" s="343"/>
      <c r="D133" s="343"/>
      <c r="E133" s="343"/>
      <c r="F133" s="345"/>
      <c r="G133" s="438"/>
      <c r="H133" s="287"/>
      <c r="I133" s="439"/>
      <c r="J133" s="364">
        <f t="shared" si="14"/>
        <v>0</v>
      </c>
      <c r="K133" s="363">
        <f t="shared" si="15"/>
        <v>0</v>
      </c>
      <c r="L133" s="343"/>
      <c r="M133" s="343"/>
      <c r="N133" s="343"/>
      <c r="O133" s="367"/>
      <c r="P133" s="344"/>
      <c r="Q133" s="343"/>
      <c r="R133" s="345"/>
      <c r="S133" s="16" t="s">
        <v>78</v>
      </c>
      <c r="T133" s="8">
        <v>20</v>
      </c>
      <c r="U133" s="343"/>
      <c r="V133" s="343"/>
      <c r="W133" s="343"/>
      <c r="X133" s="343"/>
      <c r="Y133" s="343"/>
      <c r="Z133" s="343"/>
      <c r="AA133" s="343"/>
      <c r="AB133" s="343"/>
      <c r="AC133" s="343"/>
      <c r="AD133" s="343"/>
      <c r="AE133" s="343"/>
      <c r="AF133" s="343"/>
      <c r="AG133" s="343"/>
      <c r="AH133" s="367"/>
      <c r="AI133" s="287"/>
      <c r="AJ133" s="343"/>
      <c r="AK133" s="345"/>
      <c r="AL133" s="16" t="s">
        <v>78</v>
      </c>
    </row>
    <row r="134" spans="1:38" s="22" customFormat="1" ht="12.75" customHeight="1" x14ac:dyDescent="0.2">
      <c r="A134" s="8">
        <v>21</v>
      </c>
      <c r="B134" s="343"/>
      <c r="C134" s="343"/>
      <c r="D134" s="343"/>
      <c r="E134" s="343"/>
      <c r="F134" s="345"/>
      <c r="G134" s="438"/>
      <c r="H134" s="287"/>
      <c r="I134" s="439"/>
      <c r="J134" s="364">
        <f t="shared" si="14"/>
        <v>0</v>
      </c>
      <c r="K134" s="363">
        <f t="shared" si="15"/>
        <v>0</v>
      </c>
      <c r="L134" s="343"/>
      <c r="M134" s="343"/>
      <c r="N134" s="343"/>
      <c r="O134" s="367"/>
      <c r="P134" s="344"/>
      <c r="Q134" s="343"/>
      <c r="R134" s="345"/>
      <c r="S134" s="16" t="s">
        <v>79</v>
      </c>
      <c r="T134" s="8">
        <v>21</v>
      </c>
      <c r="U134" s="343"/>
      <c r="V134" s="343"/>
      <c r="W134" s="343"/>
      <c r="X134" s="343"/>
      <c r="Y134" s="343"/>
      <c r="Z134" s="343"/>
      <c r="AA134" s="343"/>
      <c r="AB134" s="343"/>
      <c r="AC134" s="343"/>
      <c r="AD134" s="343"/>
      <c r="AE134" s="343"/>
      <c r="AF134" s="343"/>
      <c r="AG134" s="343"/>
      <c r="AH134" s="367"/>
      <c r="AI134" s="287"/>
      <c r="AJ134" s="343"/>
      <c r="AK134" s="345"/>
      <c r="AL134" s="16" t="s">
        <v>79</v>
      </c>
    </row>
    <row r="135" spans="1:38" s="22" customFormat="1" ht="12.75" customHeight="1" x14ac:dyDescent="0.2">
      <c r="A135" s="8">
        <v>22</v>
      </c>
      <c r="B135" s="343"/>
      <c r="C135" s="343"/>
      <c r="D135" s="343"/>
      <c r="E135" s="343"/>
      <c r="F135" s="345"/>
      <c r="G135" s="438"/>
      <c r="H135" s="287"/>
      <c r="I135" s="439"/>
      <c r="J135" s="364">
        <f t="shared" si="14"/>
        <v>0</v>
      </c>
      <c r="K135" s="363">
        <f t="shared" si="15"/>
        <v>0</v>
      </c>
      <c r="L135" s="343"/>
      <c r="M135" s="343"/>
      <c r="N135" s="343"/>
      <c r="O135" s="367"/>
      <c r="P135" s="344"/>
      <c r="Q135" s="343"/>
      <c r="R135" s="345"/>
      <c r="S135" s="16" t="s">
        <v>80</v>
      </c>
      <c r="T135" s="8">
        <v>22</v>
      </c>
      <c r="U135" s="343"/>
      <c r="V135" s="343"/>
      <c r="W135" s="343"/>
      <c r="X135" s="343"/>
      <c r="Y135" s="343"/>
      <c r="Z135" s="343"/>
      <c r="AA135" s="343"/>
      <c r="AB135" s="343"/>
      <c r="AC135" s="343"/>
      <c r="AD135" s="343"/>
      <c r="AE135" s="343"/>
      <c r="AF135" s="343"/>
      <c r="AG135" s="343"/>
      <c r="AH135" s="367"/>
      <c r="AI135" s="287"/>
      <c r="AJ135" s="343"/>
      <c r="AK135" s="345"/>
      <c r="AL135" s="16" t="s">
        <v>80</v>
      </c>
    </row>
    <row r="136" spans="1:38" s="22" customFormat="1" ht="12.75" customHeight="1" x14ac:dyDescent="0.2">
      <c r="A136" s="8">
        <v>23</v>
      </c>
      <c r="B136" s="343"/>
      <c r="C136" s="343"/>
      <c r="D136" s="343"/>
      <c r="E136" s="343"/>
      <c r="F136" s="345"/>
      <c r="G136" s="438"/>
      <c r="H136" s="287"/>
      <c r="I136" s="439"/>
      <c r="J136" s="364">
        <f t="shared" si="14"/>
        <v>0</v>
      </c>
      <c r="K136" s="363">
        <f t="shared" si="15"/>
        <v>0</v>
      </c>
      <c r="L136" s="343"/>
      <c r="M136" s="343"/>
      <c r="N136" s="343"/>
      <c r="O136" s="367"/>
      <c r="P136" s="344"/>
      <c r="Q136" s="343"/>
      <c r="R136" s="345"/>
      <c r="S136" s="16" t="s">
        <v>81</v>
      </c>
      <c r="T136" s="8">
        <v>23</v>
      </c>
      <c r="U136" s="343"/>
      <c r="V136" s="343"/>
      <c r="W136" s="343"/>
      <c r="X136" s="343"/>
      <c r="Y136" s="343"/>
      <c r="Z136" s="343"/>
      <c r="AA136" s="343"/>
      <c r="AB136" s="343"/>
      <c r="AC136" s="343"/>
      <c r="AD136" s="343"/>
      <c r="AE136" s="343"/>
      <c r="AF136" s="343"/>
      <c r="AG136" s="343"/>
      <c r="AH136" s="367"/>
      <c r="AI136" s="287"/>
      <c r="AJ136" s="343"/>
      <c r="AK136" s="345"/>
      <c r="AL136" s="16" t="s">
        <v>81</v>
      </c>
    </row>
    <row r="137" spans="1:38" s="22" customFormat="1" ht="12.75" customHeight="1" x14ac:dyDescent="0.2">
      <c r="A137" s="8">
        <v>24</v>
      </c>
      <c r="B137" s="343"/>
      <c r="C137" s="343"/>
      <c r="D137" s="343"/>
      <c r="E137" s="343"/>
      <c r="F137" s="345"/>
      <c r="G137" s="438"/>
      <c r="H137" s="287"/>
      <c r="I137" s="439"/>
      <c r="J137" s="364">
        <f t="shared" si="14"/>
        <v>0</v>
      </c>
      <c r="K137" s="363">
        <f t="shared" si="15"/>
        <v>0</v>
      </c>
      <c r="L137" s="343"/>
      <c r="M137" s="343"/>
      <c r="N137" s="343"/>
      <c r="O137" s="367"/>
      <c r="P137" s="344"/>
      <c r="Q137" s="343"/>
      <c r="R137" s="345"/>
      <c r="S137" s="16" t="s">
        <v>82</v>
      </c>
      <c r="T137" s="8">
        <v>24</v>
      </c>
      <c r="U137" s="343"/>
      <c r="V137" s="343"/>
      <c r="W137" s="343"/>
      <c r="X137" s="343"/>
      <c r="Y137" s="343"/>
      <c r="Z137" s="343"/>
      <c r="AA137" s="343"/>
      <c r="AB137" s="343"/>
      <c r="AC137" s="343"/>
      <c r="AD137" s="343"/>
      <c r="AE137" s="343"/>
      <c r="AF137" s="343"/>
      <c r="AG137" s="343"/>
      <c r="AH137" s="367"/>
      <c r="AI137" s="287"/>
      <c r="AJ137" s="343"/>
      <c r="AK137" s="345"/>
      <c r="AL137" s="16" t="s">
        <v>82</v>
      </c>
    </row>
    <row r="138" spans="1:38" s="22" customFormat="1" ht="12.75" customHeight="1" x14ac:dyDescent="0.2">
      <c r="A138" s="8">
        <v>25</v>
      </c>
      <c r="B138" s="343"/>
      <c r="C138" s="343"/>
      <c r="D138" s="343"/>
      <c r="E138" s="343"/>
      <c r="F138" s="345"/>
      <c r="G138" s="438"/>
      <c r="H138" s="287"/>
      <c r="I138" s="439"/>
      <c r="J138" s="364">
        <f t="shared" si="14"/>
        <v>0</v>
      </c>
      <c r="K138" s="363">
        <f t="shared" si="15"/>
        <v>0</v>
      </c>
      <c r="L138" s="343"/>
      <c r="M138" s="343"/>
      <c r="N138" s="343"/>
      <c r="O138" s="367"/>
      <c r="P138" s="344"/>
      <c r="Q138" s="343"/>
      <c r="R138" s="345"/>
      <c r="S138" s="16" t="s">
        <v>83</v>
      </c>
      <c r="T138" s="8">
        <v>25</v>
      </c>
      <c r="U138" s="343"/>
      <c r="V138" s="343"/>
      <c r="W138" s="343"/>
      <c r="X138" s="343"/>
      <c r="Y138" s="343"/>
      <c r="Z138" s="343"/>
      <c r="AA138" s="343"/>
      <c r="AB138" s="343"/>
      <c r="AC138" s="343"/>
      <c r="AD138" s="343"/>
      <c r="AE138" s="343"/>
      <c r="AF138" s="343"/>
      <c r="AG138" s="343"/>
      <c r="AH138" s="367"/>
      <c r="AI138" s="287"/>
      <c r="AJ138" s="343"/>
      <c r="AK138" s="345"/>
      <c r="AL138" s="16" t="s">
        <v>83</v>
      </c>
    </row>
    <row r="139" spans="1:38" s="22" customFormat="1" ht="12.75" customHeight="1" x14ac:dyDescent="0.2">
      <c r="A139" s="8">
        <v>26</v>
      </c>
      <c r="B139" s="343"/>
      <c r="C139" s="343"/>
      <c r="D139" s="343"/>
      <c r="E139" s="343"/>
      <c r="F139" s="345"/>
      <c r="G139" s="438"/>
      <c r="H139" s="287"/>
      <c r="I139" s="439"/>
      <c r="J139" s="364">
        <f t="shared" si="14"/>
        <v>0</v>
      </c>
      <c r="K139" s="363">
        <f t="shared" si="15"/>
        <v>0</v>
      </c>
      <c r="L139" s="343"/>
      <c r="M139" s="343"/>
      <c r="N139" s="343"/>
      <c r="O139" s="367"/>
      <c r="P139" s="344"/>
      <c r="Q139" s="343"/>
      <c r="R139" s="345"/>
      <c r="S139" s="16" t="s">
        <v>84</v>
      </c>
      <c r="T139" s="8">
        <v>26</v>
      </c>
      <c r="U139" s="343"/>
      <c r="V139" s="343"/>
      <c r="W139" s="343"/>
      <c r="X139" s="343"/>
      <c r="Y139" s="343"/>
      <c r="Z139" s="343"/>
      <c r="AA139" s="343"/>
      <c r="AB139" s="343"/>
      <c r="AC139" s="343"/>
      <c r="AD139" s="343"/>
      <c r="AE139" s="343"/>
      <c r="AF139" s="343"/>
      <c r="AG139" s="343"/>
      <c r="AH139" s="367"/>
      <c r="AI139" s="287"/>
      <c r="AJ139" s="343"/>
      <c r="AK139" s="345"/>
      <c r="AL139" s="16" t="s">
        <v>84</v>
      </c>
    </row>
    <row r="140" spans="1:38" s="22" customFormat="1" ht="12.75" customHeight="1" x14ac:dyDescent="0.2">
      <c r="A140" s="8">
        <v>27</v>
      </c>
      <c r="B140" s="343"/>
      <c r="C140" s="343"/>
      <c r="D140" s="343"/>
      <c r="E140" s="343"/>
      <c r="F140" s="345"/>
      <c r="G140" s="438"/>
      <c r="H140" s="287"/>
      <c r="I140" s="439"/>
      <c r="J140" s="364">
        <f t="shared" si="14"/>
        <v>0</v>
      </c>
      <c r="K140" s="363">
        <f t="shared" si="15"/>
        <v>0</v>
      </c>
      <c r="L140" s="343"/>
      <c r="M140" s="343"/>
      <c r="N140" s="343"/>
      <c r="O140" s="367"/>
      <c r="P140" s="344"/>
      <c r="Q140" s="343"/>
      <c r="R140" s="345"/>
      <c r="S140" s="16" t="s">
        <v>85</v>
      </c>
      <c r="T140" s="8">
        <v>27</v>
      </c>
      <c r="U140" s="343"/>
      <c r="V140" s="343"/>
      <c r="W140" s="343"/>
      <c r="X140" s="343"/>
      <c r="Y140" s="343"/>
      <c r="Z140" s="343"/>
      <c r="AA140" s="343"/>
      <c r="AB140" s="343"/>
      <c r="AC140" s="343"/>
      <c r="AD140" s="343"/>
      <c r="AE140" s="343"/>
      <c r="AF140" s="343"/>
      <c r="AG140" s="343"/>
      <c r="AH140" s="367"/>
      <c r="AI140" s="287"/>
      <c r="AJ140" s="343"/>
      <c r="AK140" s="345"/>
      <c r="AL140" s="16" t="s">
        <v>85</v>
      </c>
    </row>
    <row r="141" spans="1:38" s="22" customFormat="1" ht="12.75" customHeight="1" x14ac:dyDescent="0.2">
      <c r="A141" s="8">
        <v>28</v>
      </c>
      <c r="B141" s="343"/>
      <c r="C141" s="343"/>
      <c r="D141" s="343"/>
      <c r="E141" s="343"/>
      <c r="F141" s="345"/>
      <c r="G141" s="438"/>
      <c r="H141" s="287"/>
      <c r="I141" s="439"/>
      <c r="J141" s="364">
        <f t="shared" si="14"/>
        <v>0</v>
      </c>
      <c r="K141" s="363">
        <f t="shared" si="15"/>
        <v>0</v>
      </c>
      <c r="L141" s="343"/>
      <c r="M141" s="343"/>
      <c r="N141" s="343"/>
      <c r="O141" s="367"/>
      <c r="P141" s="344"/>
      <c r="Q141" s="343"/>
      <c r="R141" s="345"/>
      <c r="S141" s="16" t="s">
        <v>86</v>
      </c>
      <c r="T141" s="8">
        <v>28</v>
      </c>
      <c r="U141" s="343"/>
      <c r="V141" s="343"/>
      <c r="W141" s="343"/>
      <c r="X141" s="343"/>
      <c r="Y141" s="343"/>
      <c r="Z141" s="343"/>
      <c r="AA141" s="343"/>
      <c r="AB141" s="343"/>
      <c r="AC141" s="343"/>
      <c r="AD141" s="343"/>
      <c r="AE141" s="343"/>
      <c r="AF141" s="343"/>
      <c r="AG141" s="343"/>
      <c r="AH141" s="367"/>
      <c r="AI141" s="287"/>
      <c r="AJ141" s="343"/>
      <c r="AK141" s="345"/>
      <c r="AL141" s="16" t="s">
        <v>86</v>
      </c>
    </row>
    <row r="142" spans="1:38" s="22" customFormat="1" ht="12.75" customHeight="1" x14ac:dyDescent="0.2">
      <c r="A142" s="8">
        <v>29</v>
      </c>
      <c r="B142" s="343"/>
      <c r="C142" s="343"/>
      <c r="D142" s="343"/>
      <c r="E142" s="343"/>
      <c r="F142" s="345"/>
      <c r="G142" s="438"/>
      <c r="H142" s="287"/>
      <c r="I142" s="439"/>
      <c r="J142" s="364">
        <f t="shared" si="14"/>
        <v>0</v>
      </c>
      <c r="K142" s="363">
        <f t="shared" si="15"/>
        <v>0</v>
      </c>
      <c r="L142" s="343"/>
      <c r="M142" s="343"/>
      <c r="N142" s="343"/>
      <c r="O142" s="367"/>
      <c r="P142" s="344"/>
      <c r="Q142" s="343"/>
      <c r="R142" s="345"/>
      <c r="S142" s="16" t="s">
        <v>87</v>
      </c>
      <c r="T142" s="8">
        <v>29</v>
      </c>
      <c r="U142" s="343"/>
      <c r="V142" s="343"/>
      <c r="W142" s="343"/>
      <c r="X142" s="347"/>
      <c r="Y142" s="343"/>
      <c r="Z142" s="343"/>
      <c r="AA142" s="343"/>
      <c r="AB142" s="343"/>
      <c r="AC142" s="343"/>
      <c r="AD142" s="343"/>
      <c r="AE142" s="343"/>
      <c r="AF142" s="343"/>
      <c r="AG142" s="343"/>
      <c r="AH142" s="367"/>
      <c r="AI142" s="287"/>
      <c r="AJ142" s="343"/>
      <c r="AK142" s="345"/>
      <c r="AL142" s="16" t="s">
        <v>87</v>
      </c>
    </row>
    <row r="143" spans="1:38" s="22" customFormat="1" ht="12.75" customHeight="1" x14ac:dyDescent="0.2">
      <c r="A143" s="8">
        <v>30</v>
      </c>
      <c r="B143" s="343"/>
      <c r="C143" s="343"/>
      <c r="D143" s="343"/>
      <c r="E143" s="343"/>
      <c r="F143" s="345"/>
      <c r="G143" s="442"/>
      <c r="H143" s="287"/>
      <c r="I143" s="439"/>
      <c r="J143" s="364">
        <f t="shared" si="14"/>
        <v>0</v>
      </c>
      <c r="K143" s="363">
        <f t="shared" si="15"/>
        <v>0</v>
      </c>
      <c r="L143" s="343"/>
      <c r="M143" s="343"/>
      <c r="N143" s="343"/>
      <c r="O143" s="367"/>
      <c r="P143" s="344"/>
      <c r="Q143" s="343"/>
      <c r="R143" s="345"/>
      <c r="S143" s="16" t="s">
        <v>88</v>
      </c>
      <c r="T143" s="8">
        <v>30</v>
      </c>
      <c r="U143" s="343"/>
      <c r="V143" s="343"/>
      <c r="W143" s="343"/>
      <c r="X143" s="343"/>
      <c r="Y143" s="343"/>
      <c r="Z143" s="343"/>
      <c r="AA143" s="343"/>
      <c r="AB143" s="343"/>
      <c r="AC143" s="343"/>
      <c r="AD143" s="343"/>
      <c r="AE143" s="343"/>
      <c r="AF143" s="343"/>
      <c r="AG143" s="343"/>
      <c r="AH143" s="367"/>
      <c r="AI143" s="287"/>
      <c r="AJ143" s="343"/>
      <c r="AK143" s="345"/>
      <c r="AL143" s="16" t="s">
        <v>88</v>
      </c>
    </row>
    <row r="144" spans="1:38" s="22" customFormat="1" ht="12.75" customHeight="1" x14ac:dyDescent="0.2">
      <c r="A144" s="19">
        <v>31</v>
      </c>
      <c r="B144" s="349"/>
      <c r="C144" s="349"/>
      <c r="D144" s="349"/>
      <c r="E144" s="349"/>
      <c r="F144" s="351"/>
      <c r="G144" s="443"/>
      <c r="H144" s="289"/>
      <c r="I144" s="444"/>
      <c r="J144" s="445">
        <f t="shared" si="14"/>
        <v>0</v>
      </c>
      <c r="K144" s="365">
        <f t="shared" si="15"/>
        <v>0</v>
      </c>
      <c r="L144" s="349"/>
      <c r="M144" s="349"/>
      <c r="N144" s="349"/>
      <c r="O144" s="369"/>
      <c r="P144" s="350"/>
      <c r="Q144" s="349"/>
      <c r="R144" s="351"/>
      <c r="S144" s="20" t="s">
        <v>89</v>
      </c>
      <c r="T144" s="19">
        <v>31</v>
      </c>
      <c r="U144" s="349"/>
      <c r="V144" s="349"/>
      <c r="W144" s="349"/>
      <c r="X144" s="349"/>
      <c r="Y144" s="349"/>
      <c r="Z144" s="349"/>
      <c r="AA144" s="349"/>
      <c r="AB144" s="349"/>
      <c r="AC144" s="349"/>
      <c r="AD144" s="349"/>
      <c r="AE144" s="349"/>
      <c r="AF144" s="349"/>
      <c r="AG144" s="349"/>
      <c r="AH144" s="369"/>
      <c r="AI144" s="289"/>
      <c r="AJ144" s="349"/>
      <c r="AK144" s="351"/>
      <c r="AL144" s="20" t="s">
        <v>89</v>
      </c>
    </row>
    <row r="145" spans="1:38" s="297" customFormat="1" ht="12.75" customHeight="1" thickBot="1" x14ac:dyDescent="0.25">
      <c r="A145" s="298"/>
      <c r="B145" s="360">
        <f>SUM(B113:B144)</f>
        <v>0</v>
      </c>
      <c r="C145" s="360">
        <f>SUM(C113:C144)</f>
        <v>0</v>
      </c>
      <c r="D145" s="360">
        <f>SUM(D113:D144)</f>
        <v>0</v>
      </c>
      <c r="E145" s="361">
        <f>SUM(E113:E144)</f>
        <v>0</v>
      </c>
      <c r="F145" s="362">
        <f>SUM(F113:F144)</f>
        <v>0</v>
      </c>
      <c r="G145" s="299"/>
      <c r="H145" s="299" t="s">
        <v>90</v>
      </c>
      <c r="I145" s="314">
        <f>COUNTA(I114:I144)</f>
        <v>0</v>
      </c>
      <c r="J145" s="360">
        <f t="shared" ref="J145:R145" si="16">SUM(J113:J144)</f>
        <v>0</v>
      </c>
      <c r="K145" s="360">
        <f t="shared" si="16"/>
        <v>0</v>
      </c>
      <c r="L145" s="360">
        <f t="shared" si="16"/>
        <v>0</v>
      </c>
      <c r="M145" s="360">
        <f t="shared" si="16"/>
        <v>0</v>
      </c>
      <c r="N145" s="360">
        <f t="shared" si="16"/>
        <v>0</v>
      </c>
      <c r="O145" s="361">
        <f t="shared" si="16"/>
        <v>0</v>
      </c>
      <c r="P145" s="361">
        <f t="shared" si="16"/>
        <v>0</v>
      </c>
      <c r="Q145" s="360">
        <f t="shared" si="16"/>
        <v>0</v>
      </c>
      <c r="R145" s="366">
        <f t="shared" si="16"/>
        <v>0</v>
      </c>
      <c r="S145" s="300"/>
      <c r="T145" s="298"/>
      <c r="U145" s="360">
        <f t="shared" ref="U145:AH145" si="17">SUM(U113:U144)</f>
        <v>0</v>
      </c>
      <c r="V145" s="360">
        <f t="shared" si="17"/>
        <v>0</v>
      </c>
      <c r="W145" s="360">
        <f t="shared" si="17"/>
        <v>0</v>
      </c>
      <c r="X145" s="360">
        <f t="shared" si="17"/>
        <v>0</v>
      </c>
      <c r="Y145" s="360">
        <f t="shared" si="17"/>
        <v>0</v>
      </c>
      <c r="Z145" s="360">
        <f t="shared" si="17"/>
        <v>0</v>
      </c>
      <c r="AA145" s="360">
        <f t="shared" si="17"/>
        <v>0</v>
      </c>
      <c r="AB145" s="360">
        <f t="shared" si="17"/>
        <v>0</v>
      </c>
      <c r="AC145" s="360">
        <f t="shared" si="17"/>
        <v>0</v>
      </c>
      <c r="AD145" s="360">
        <f t="shared" si="17"/>
        <v>0</v>
      </c>
      <c r="AE145" s="360">
        <f t="shared" si="17"/>
        <v>0</v>
      </c>
      <c r="AF145" s="360">
        <f t="shared" si="17"/>
        <v>0</v>
      </c>
      <c r="AG145" s="360">
        <f t="shared" si="17"/>
        <v>0</v>
      </c>
      <c r="AH145" s="362">
        <f t="shared" si="17"/>
        <v>0</v>
      </c>
      <c r="AI145" s="301"/>
      <c r="AJ145" s="360">
        <f>SUM(AJ113:AJ144)</f>
        <v>0</v>
      </c>
      <c r="AK145" s="366">
        <f>SUM(AK113:AK144)</f>
        <v>0</v>
      </c>
      <c r="AL145" s="300"/>
    </row>
    <row r="146" spans="1:38" ht="12.75" customHeight="1" thickTop="1" x14ac:dyDescent="0.2">
      <c r="A146" s="40"/>
      <c r="B146" s="40"/>
      <c r="C146" s="40"/>
      <c r="D146" s="40"/>
      <c r="E146" s="40"/>
      <c r="F146" s="40"/>
      <c r="G146" s="41"/>
      <c r="H146" s="40"/>
      <c r="I146" s="42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</row>
    <row r="147" spans="1:38" ht="12.75" customHeight="1" x14ac:dyDescent="0.2">
      <c r="A147" s="188"/>
      <c r="B147" s="188"/>
      <c r="C147" s="188"/>
      <c r="D147" s="188"/>
      <c r="E147" s="188"/>
      <c r="F147" s="188"/>
      <c r="G147" s="285"/>
      <c r="H147" s="188"/>
      <c r="I147" s="169"/>
      <c r="J147" s="188"/>
      <c r="K147" s="188"/>
      <c r="L147" s="188"/>
      <c r="M147" s="188"/>
      <c r="N147" s="188"/>
      <c r="O147" s="188"/>
      <c r="P147" s="188"/>
      <c r="Q147" s="188"/>
      <c r="R147" s="188"/>
      <c r="S147" s="188"/>
      <c r="T147" s="188"/>
      <c r="U147" s="188"/>
      <c r="V147" s="188"/>
      <c r="W147" s="188"/>
      <c r="X147" s="188"/>
      <c r="Y147" s="188"/>
      <c r="Z147" s="188"/>
      <c r="AA147" s="188"/>
      <c r="AB147" s="188"/>
      <c r="AC147" s="188"/>
      <c r="AD147" s="188"/>
      <c r="AE147" s="188"/>
      <c r="AF147" s="188"/>
      <c r="AG147" s="188"/>
      <c r="AH147" s="188"/>
      <c r="AI147" s="188"/>
      <c r="AJ147" s="188"/>
      <c r="AK147" s="188"/>
      <c r="AL147" s="188"/>
    </row>
    <row r="148" spans="1:38" ht="12.75" customHeight="1" x14ac:dyDescent="0.2">
      <c r="A148" s="22"/>
      <c r="B148" s="22"/>
      <c r="C148" s="22"/>
      <c r="D148" s="22"/>
      <c r="E148" s="22"/>
      <c r="F148" s="22"/>
      <c r="G148" s="527" t="str">
        <f>$G$10</f>
        <v>UNITED STEELWORKERS - LOCAL UNION</v>
      </c>
      <c r="H148" s="527"/>
      <c r="I148" s="527"/>
      <c r="J148" s="11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11" t="str">
        <f>$AA$10</f>
        <v>FINANCIAL SECRETARY'S CASH BOOK</v>
      </c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</row>
    <row r="149" spans="1:38" ht="12.75" customHeight="1" x14ac:dyDescent="0.2">
      <c r="A149" s="22"/>
      <c r="B149" s="137" t="str">
        <f>$B$11</f>
        <v>Month</v>
      </c>
      <c r="C149" s="73" t="str">
        <f>$C$11</f>
        <v>OCTOBER</v>
      </c>
      <c r="D149" s="137" t="str">
        <f>$D$11</f>
        <v>Year</v>
      </c>
      <c r="E149" s="44">
        <f>$E$11</f>
        <v>0</v>
      </c>
      <c r="F149" s="22"/>
      <c r="G149" s="31"/>
      <c r="H149" s="22"/>
      <c r="I149" s="5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137"/>
      <c r="AJ149" s="178" t="str">
        <f>$C$11</f>
        <v>OCTOBER</v>
      </c>
      <c r="AK149" s="44">
        <f>$E$11</f>
        <v>0</v>
      </c>
    </row>
    <row r="150" spans="1:38" ht="12.75" customHeight="1" x14ac:dyDescent="0.2">
      <c r="A150" s="22"/>
      <c r="B150" s="137" t="str">
        <f>$B$12</f>
        <v>Page No.</v>
      </c>
      <c r="C150" s="177">
        <f>C104+1</f>
        <v>4</v>
      </c>
      <c r="D150" s="110"/>
      <c r="E150" s="110"/>
      <c r="F150" s="22"/>
      <c r="G150" s="31"/>
      <c r="H150" s="22"/>
      <c r="I150" s="5" t="s">
        <v>53</v>
      </c>
      <c r="J150" s="22"/>
      <c r="K150" s="22"/>
      <c r="L150" s="5"/>
      <c r="M150" s="22"/>
      <c r="N150" s="22"/>
      <c r="O150" s="22"/>
      <c r="P150" s="33"/>
      <c r="Q150" s="22"/>
      <c r="R150" s="33"/>
      <c r="S150" s="22"/>
      <c r="T150" s="22"/>
      <c r="U150" s="22"/>
      <c r="V150" s="22"/>
      <c r="W150" s="22"/>
      <c r="X150" s="22"/>
      <c r="Y150" s="22"/>
      <c r="Z150" s="22"/>
      <c r="AA150" s="22"/>
      <c r="AB150" s="34" t="s">
        <v>54</v>
      </c>
      <c r="AC150" s="22"/>
      <c r="AD150" s="22"/>
      <c r="AE150" s="22"/>
      <c r="AF150" s="22"/>
      <c r="AG150" s="22"/>
      <c r="AH150" s="22"/>
      <c r="AI150" s="137" t="str">
        <f>$B$12</f>
        <v>Page No.</v>
      </c>
      <c r="AJ150" s="323">
        <f>AJ104+1</f>
        <v>4</v>
      </c>
      <c r="AK150" s="172"/>
      <c r="AL150" s="111"/>
    </row>
    <row r="151" spans="1:38" ht="12.75" customHeight="1" x14ac:dyDescent="0.2">
      <c r="A151" s="3"/>
      <c r="B151" s="3"/>
      <c r="C151" s="3"/>
      <c r="D151" s="3"/>
      <c r="E151" s="3"/>
      <c r="F151" s="3"/>
      <c r="G151" s="35"/>
      <c r="H151" s="3"/>
      <c r="I151" s="5"/>
      <c r="J151" s="3"/>
      <c r="K151" s="3"/>
      <c r="L151" s="22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22"/>
      <c r="AF151" s="3"/>
      <c r="AG151" s="3"/>
      <c r="AH151" s="3"/>
      <c r="AI151" s="3"/>
      <c r="AJ151" s="3"/>
      <c r="AK151" s="3"/>
      <c r="AL151" s="3"/>
    </row>
    <row r="152" spans="1:38" ht="12.75" customHeight="1" x14ac:dyDescent="0.2">
      <c r="A152" s="36"/>
      <c r="B152" s="36"/>
      <c r="C152" s="36"/>
      <c r="D152" s="36"/>
      <c r="E152" s="36"/>
      <c r="F152" s="36"/>
      <c r="G152" s="37"/>
      <c r="H152" s="36"/>
      <c r="I152" s="38"/>
      <c r="J152" s="36"/>
      <c r="K152" s="36"/>
      <c r="L152" s="38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8"/>
      <c r="AF152" s="36"/>
      <c r="AG152" s="36"/>
      <c r="AH152" s="36"/>
      <c r="AI152" s="36"/>
      <c r="AJ152" s="36"/>
      <c r="AK152" s="36"/>
      <c r="AL152" s="36"/>
    </row>
    <row r="153" spans="1:38" customFormat="1" ht="12.75" customHeight="1" x14ac:dyDescent="0.2">
      <c r="A153" s="1"/>
      <c r="B153" s="484" t="s">
        <v>55</v>
      </c>
      <c r="C153" s="473"/>
      <c r="D153" s="473"/>
      <c r="E153" s="473"/>
      <c r="F153" s="474"/>
      <c r="G153" s="21"/>
      <c r="H153" s="2" t="s">
        <v>56</v>
      </c>
      <c r="I153" s="95"/>
      <c r="J153" s="473" t="s">
        <v>255</v>
      </c>
      <c r="K153" s="474"/>
      <c r="L153" s="3"/>
      <c r="M153" s="3"/>
      <c r="N153" s="3"/>
      <c r="O153" s="5" t="s">
        <v>57</v>
      </c>
      <c r="P153" s="3"/>
      <c r="Q153" s="3"/>
      <c r="R153" s="1"/>
      <c r="S153" s="3"/>
      <c r="T153" s="1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13"/>
      <c r="AJ153" s="3"/>
      <c r="AK153" s="1"/>
      <c r="AL153" s="3"/>
    </row>
    <row r="154" spans="1:38" customFormat="1" ht="12.75" customHeight="1" x14ac:dyDescent="0.2">
      <c r="A154" s="1"/>
      <c r="B154" s="3"/>
      <c r="C154" s="3"/>
      <c r="D154" s="3"/>
      <c r="E154" s="188"/>
      <c r="F154" s="1"/>
      <c r="G154" s="21"/>
      <c r="H154" s="13"/>
      <c r="I154" s="96"/>
      <c r="J154" s="3"/>
      <c r="K154" s="1"/>
      <c r="L154" s="3"/>
      <c r="M154" s="3"/>
      <c r="N154" s="3"/>
      <c r="O154" s="3"/>
      <c r="P154" s="3"/>
      <c r="Q154" s="3"/>
      <c r="R154" s="1"/>
      <c r="S154" s="3"/>
      <c r="T154" s="1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13"/>
      <c r="AJ154" s="3"/>
      <c r="AK154" s="1"/>
      <c r="AL154" s="3"/>
    </row>
    <row r="155" spans="1:38" customFormat="1" ht="12.75" customHeight="1" thickBot="1" x14ac:dyDescent="0.25">
      <c r="A155" s="29"/>
      <c r="B155" s="26">
        <v>1</v>
      </c>
      <c r="C155" s="26">
        <v>2</v>
      </c>
      <c r="D155" s="26">
        <v>3</v>
      </c>
      <c r="E155" s="26">
        <v>4</v>
      </c>
      <c r="F155" s="28">
        <v>5</v>
      </c>
      <c r="G155" s="39">
        <v>6</v>
      </c>
      <c r="H155" s="28">
        <v>7</v>
      </c>
      <c r="I155" s="97">
        <v>8</v>
      </c>
      <c r="J155" s="26">
        <v>9</v>
      </c>
      <c r="K155" s="28">
        <v>10</v>
      </c>
      <c r="L155" s="26">
        <v>11</v>
      </c>
      <c r="M155" s="26" t="s">
        <v>1</v>
      </c>
      <c r="N155" s="26">
        <v>12</v>
      </c>
      <c r="O155" s="26">
        <v>13</v>
      </c>
      <c r="P155" s="26">
        <v>14</v>
      </c>
      <c r="Q155" s="26">
        <v>15</v>
      </c>
      <c r="R155" s="28" t="s">
        <v>2</v>
      </c>
      <c r="S155" s="25"/>
      <c r="T155" s="29"/>
      <c r="U155" s="26">
        <v>16</v>
      </c>
      <c r="V155" s="26">
        <v>17</v>
      </c>
      <c r="W155" s="26">
        <v>18</v>
      </c>
      <c r="X155" s="26">
        <v>19</v>
      </c>
      <c r="Y155" s="26">
        <v>20</v>
      </c>
      <c r="Z155" s="26" t="s">
        <v>3</v>
      </c>
      <c r="AA155" s="26">
        <v>21</v>
      </c>
      <c r="AB155" s="26">
        <v>22</v>
      </c>
      <c r="AC155" s="26">
        <v>23</v>
      </c>
      <c r="AD155" s="26">
        <v>24</v>
      </c>
      <c r="AE155" s="26">
        <v>25</v>
      </c>
      <c r="AF155" s="26">
        <v>26</v>
      </c>
      <c r="AG155" s="26">
        <v>27</v>
      </c>
      <c r="AH155" s="26">
        <v>28</v>
      </c>
      <c r="AI155" s="30">
        <v>29</v>
      </c>
      <c r="AJ155" s="26">
        <v>30</v>
      </c>
      <c r="AK155" s="28">
        <v>31</v>
      </c>
      <c r="AL155" s="25"/>
    </row>
    <row r="156" spans="1:38" s="4" customFormat="1" ht="12.75" customHeight="1" thickTop="1" x14ac:dyDescent="0.2">
      <c r="A156" s="1"/>
      <c r="B156" s="84" t="s">
        <v>4</v>
      </c>
      <c r="C156" s="98"/>
      <c r="D156" s="84" t="s">
        <v>5</v>
      </c>
      <c r="E156" s="185" t="s">
        <v>6</v>
      </c>
      <c r="F156" s="83" t="s">
        <v>7</v>
      </c>
      <c r="G156" s="160"/>
      <c r="H156" s="83"/>
      <c r="I156" s="100"/>
      <c r="J156" s="84"/>
      <c r="K156" s="83"/>
      <c r="L156" s="84" t="s">
        <v>237</v>
      </c>
      <c r="M156" s="84"/>
      <c r="N156" s="84" t="s">
        <v>235</v>
      </c>
      <c r="O156" s="101" t="s">
        <v>481</v>
      </c>
      <c r="P156" s="274"/>
      <c r="Q156" s="84" t="s">
        <v>391</v>
      </c>
      <c r="R156" s="83" t="s">
        <v>274</v>
      </c>
      <c r="S156" s="103"/>
      <c r="T156" s="67"/>
      <c r="U156" s="475" t="s">
        <v>256</v>
      </c>
      <c r="V156" s="476"/>
      <c r="W156" s="476"/>
      <c r="X156" s="476"/>
      <c r="Y156" s="477"/>
      <c r="Z156" s="84" t="s">
        <v>10</v>
      </c>
      <c r="AA156" s="84" t="s">
        <v>11</v>
      </c>
      <c r="AB156" s="84" t="s">
        <v>205</v>
      </c>
      <c r="AC156" s="84" t="s">
        <v>12</v>
      </c>
      <c r="AD156" s="84" t="s">
        <v>13</v>
      </c>
      <c r="AE156" s="84" t="s">
        <v>14</v>
      </c>
      <c r="AF156" s="84"/>
      <c r="AG156" s="84"/>
      <c r="AH156" s="101"/>
      <c r="AI156" s="102"/>
      <c r="AJ156" s="84" t="s">
        <v>15</v>
      </c>
      <c r="AK156" s="83" t="s">
        <v>7</v>
      </c>
      <c r="AL156" s="3"/>
    </row>
    <row r="157" spans="1:38" s="4" customFormat="1" ht="12.75" customHeight="1" x14ac:dyDescent="0.2">
      <c r="A157" s="1"/>
      <c r="B157" s="84" t="s">
        <v>8</v>
      </c>
      <c r="C157" s="84" t="s">
        <v>16</v>
      </c>
      <c r="D157" s="84" t="s">
        <v>17</v>
      </c>
      <c r="E157" s="186" t="s">
        <v>8</v>
      </c>
      <c r="F157" s="83" t="s">
        <v>18</v>
      </c>
      <c r="G157" s="160" t="s">
        <v>19</v>
      </c>
      <c r="H157" s="83" t="s">
        <v>20</v>
      </c>
      <c r="I157" s="100" t="s">
        <v>394</v>
      </c>
      <c r="J157" s="84" t="s">
        <v>21</v>
      </c>
      <c r="K157" s="83" t="s">
        <v>22</v>
      </c>
      <c r="L157" s="84" t="s">
        <v>392</v>
      </c>
      <c r="M157" s="84" t="s">
        <v>393</v>
      </c>
      <c r="N157" s="84" t="s">
        <v>262</v>
      </c>
      <c r="O157" s="101" t="s">
        <v>262</v>
      </c>
      <c r="P157" s="186" t="s">
        <v>23</v>
      </c>
      <c r="Q157" s="84" t="s">
        <v>8</v>
      </c>
      <c r="R157" s="83" t="s">
        <v>8</v>
      </c>
      <c r="S157" s="103"/>
      <c r="T157" s="67"/>
      <c r="U157" s="84" t="s">
        <v>25</v>
      </c>
      <c r="V157" s="84" t="s">
        <v>26</v>
      </c>
      <c r="W157" s="84" t="s">
        <v>27</v>
      </c>
      <c r="X157" s="84" t="s">
        <v>28</v>
      </c>
      <c r="Y157" s="84" t="s">
        <v>136</v>
      </c>
      <c r="Z157" s="84" t="s">
        <v>252</v>
      </c>
      <c r="AA157" s="84" t="s">
        <v>137</v>
      </c>
      <c r="AB157" s="84" t="s">
        <v>204</v>
      </c>
      <c r="AC157" s="84" t="s">
        <v>30</v>
      </c>
      <c r="AD157" s="84" t="s">
        <v>140</v>
      </c>
      <c r="AE157" s="84" t="s">
        <v>31</v>
      </c>
      <c r="AF157" s="84" t="s">
        <v>32</v>
      </c>
      <c r="AG157" s="84" t="s">
        <v>206</v>
      </c>
      <c r="AH157" s="101" t="s">
        <v>16</v>
      </c>
      <c r="AI157" s="99" t="s">
        <v>34</v>
      </c>
      <c r="AJ157" s="84" t="s">
        <v>35</v>
      </c>
      <c r="AK157" s="83" t="s">
        <v>18</v>
      </c>
      <c r="AL157" s="3"/>
    </row>
    <row r="158" spans="1:38" s="4" customFormat="1" ht="12.75" customHeight="1" thickBot="1" x14ac:dyDescent="0.25">
      <c r="A158" s="6"/>
      <c r="B158" s="85" t="s">
        <v>36</v>
      </c>
      <c r="C158" s="85" t="s">
        <v>37</v>
      </c>
      <c r="D158" s="85" t="s">
        <v>38</v>
      </c>
      <c r="E158" s="187" t="s">
        <v>39</v>
      </c>
      <c r="F158" s="104" t="s">
        <v>40</v>
      </c>
      <c r="G158" s="161"/>
      <c r="H158" s="104"/>
      <c r="I158" s="105" t="s">
        <v>41</v>
      </c>
      <c r="J158" s="85"/>
      <c r="K158" s="104"/>
      <c r="L158" s="85" t="s">
        <v>237</v>
      </c>
      <c r="M158" s="85"/>
      <c r="N158" s="85" t="s">
        <v>236</v>
      </c>
      <c r="O158" s="106" t="s">
        <v>236</v>
      </c>
      <c r="P158" s="275"/>
      <c r="Q158" s="276" t="s">
        <v>24</v>
      </c>
      <c r="R158" s="277" t="s">
        <v>24</v>
      </c>
      <c r="S158" s="108"/>
      <c r="T158" s="76"/>
      <c r="U158" s="85" t="s">
        <v>42</v>
      </c>
      <c r="V158" s="85" t="s">
        <v>43</v>
      </c>
      <c r="W158" s="85"/>
      <c r="X158" s="85" t="s">
        <v>44</v>
      </c>
      <c r="Y158" s="85" t="s">
        <v>30</v>
      </c>
      <c r="Z158" s="85" t="s">
        <v>30</v>
      </c>
      <c r="AA158" s="85" t="s">
        <v>138</v>
      </c>
      <c r="AB158" s="85" t="s">
        <v>15</v>
      </c>
      <c r="AC158" s="85" t="s">
        <v>139</v>
      </c>
      <c r="AD158" s="85" t="s">
        <v>141</v>
      </c>
      <c r="AE158" s="85" t="s">
        <v>47</v>
      </c>
      <c r="AF158" s="85" t="s">
        <v>48</v>
      </c>
      <c r="AG158" s="85" t="s">
        <v>15</v>
      </c>
      <c r="AH158" s="106" t="s">
        <v>30</v>
      </c>
      <c r="AI158" s="107"/>
      <c r="AJ158" s="85" t="s">
        <v>49</v>
      </c>
      <c r="AK158" s="104" t="s">
        <v>188</v>
      </c>
      <c r="AL158" s="7"/>
    </row>
    <row r="159" spans="1:38" s="297" customFormat="1" ht="12.75" customHeight="1" thickTop="1" x14ac:dyDescent="0.2">
      <c r="A159" s="292"/>
      <c r="B159" s="364">
        <f>B145</f>
        <v>0</v>
      </c>
      <c r="C159" s="364">
        <f>C145</f>
        <v>0</v>
      </c>
      <c r="D159" s="364">
        <f>D145</f>
        <v>0</v>
      </c>
      <c r="E159" s="378">
        <f>E145</f>
        <v>0</v>
      </c>
      <c r="F159" s="363">
        <f>F145</f>
        <v>0</v>
      </c>
      <c r="G159" s="132" t="str">
        <f>$C$11</f>
        <v>OCTOBER</v>
      </c>
      <c r="H159" s="293" t="s">
        <v>58</v>
      </c>
      <c r="I159" s="294"/>
      <c r="J159" s="379">
        <f t="shared" ref="J159:R159" si="18">J145</f>
        <v>0</v>
      </c>
      <c r="K159" s="380">
        <f t="shared" si="18"/>
        <v>0</v>
      </c>
      <c r="L159" s="364">
        <f t="shared" si="18"/>
        <v>0</v>
      </c>
      <c r="M159" s="364">
        <f t="shared" si="18"/>
        <v>0</v>
      </c>
      <c r="N159" s="364">
        <f t="shared" si="18"/>
        <v>0</v>
      </c>
      <c r="O159" s="378">
        <f t="shared" si="18"/>
        <v>0</v>
      </c>
      <c r="P159" s="378">
        <f t="shared" si="18"/>
        <v>0</v>
      </c>
      <c r="Q159" s="364">
        <f t="shared" si="18"/>
        <v>0</v>
      </c>
      <c r="R159" s="381">
        <f t="shared" si="18"/>
        <v>0</v>
      </c>
      <c r="S159" s="295"/>
      <c r="T159" s="292"/>
      <c r="U159" s="364">
        <f t="shared" ref="U159:AH159" si="19">U145</f>
        <v>0</v>
      </c>
      <c r="V159" s="364">
        <f t="shared" si="19"/>
        <v>0</v>
      </c>
      <c r="W159" s="364">
        <f t="shared" si="19"/>
        <v>0</v>
      </c>
      <c r="X159" s="364">
        <f t="shared" si="19"/>
        <v>0</v>
      </c>
      <c r="Y159" s="364">
        <f t="shared" si="19"/>
        <v>0</v>
      </c>
      <c r="Z159" s="364">
        <f t="shared" si="19"/>
        <v>0</v>
      </c>
      <c r="AA159" s="364">
        <f t="shared" si="19"/>
        <v>0</v>
      </c>
      <c r="AB159" s="364">
        <f t="shared" si="19"/>
        <v>0</v>
      </c>
      <c r="AC159" s="364">
        <f t="shared" si="19"/>
        <v>0</v>
      </c>
      <c r="AD159" s="364">
        <f t="shared" si="19"/>
        <v>0</v>
      </c>
      <c r="AE159" s="364">
        <f t="shared" si="19"/>
        <v>0</v>
      </c>
      <c r="AF159" s="364">
        <f t="shared" si="19"/>
        <v>0</v>
      </c>
      <c r="AG159" s="364">
        <f t="shared" si="19"/>
        <v>0</v>
      </c>
      <c r="AH159" s="364">
        <f t="shared" si="19"/>
        <v>0</v>
      </c>
      <c r="AI159" s="296"/>
      <c r="AJ159" s="364">
        <f>AJ145</f>
        <v>0</v>
      </c>
      <c r="AK159" s="382">
        <f>AK145</f>
        <v>0</v>
      </c>
      <c r="AL159" s="295"/>
    </row>
    <row r="160" spans="1:38" s="22" customFormat="1" ht="12.75" customHeight="1" x14ac:dyDescent="0.2">
      <c r="A160" s="8">
        <v>1</v>
      </c>
      <c r="B160" s="343"/>
      <c r="C160" s="343"/>
      <c r="D160" s="343"/>
      <c r="E160" s="343"/>
      <c r="F160" s="345"/>
      <c r="G160" s="438"/>
      <c r="H160" s="287"/>
      <c r="I160" s="439"/>
      <c r="J160" s="364">
        <f t="shared" ref="J160:J190" si="20">SUM(B160:F160)</f>
        <v>0</v>
      </c>
      <c r="K160" s="363">
        <f t="shared" ref="K160:K190" si="21">SUM(U160:AK160)-SUM(L160:R160)</f>
        <v>0</v>
      </c>
      <c r="L160" s="343"/>
      <c r="M160" s="343"/>
      <c r="N160" s="343"/>
      <c r="O160" s="367"/>
      <c r="P160" s="344"/>
      <c r="Q160" s="343"/>
      <c r="R160" s="345"/>
      <c r="S160" s="16" t="s">
        <v>59</v>
      </c>
      <c r="T160" s="8">
        <v>1</v>
      </c>
      <c r="U160" s="343"/>
      <c r="V160" s="343"/>
      <c r="W160" s="343"/>
      <c r="X160" s="343"/>
      <c r="Y160" s="343"/>
      <c r="Z160" s="343"/>
      <c r="AA160" s="343"/>
      <c r="AB160" s="343"/>
      <c r="AC160" s="343"/>
      <c r="AD160" s="343"/>
      <c r="AE160" s="343"/>
      <c r="AF160" s="343"/>
      <c r="AG160" s="343"/>
      <c r="AH160" s="367"/>
      <c r="AI160" s="287"/>
      <c r="AJ160" s="343"/>
      <c r="AK160" s="345"/>
      <c r="AL160" s="16" t="s">
        <v>59</v>
      </c>
    </row>
    <row r="161" spans="1:38" s="22" customFormat="1" ht="12.75" customHeight="1" x14ac:dyDescent="0.2">
      <c r="A161" s="8">
        <v>2</v>
      </c>
      <c r="B161" s="343"/>
      <c r="C161" s="343"/>
      <c r="D161" s="343"/>
      <c r="E161" s="343"/>
      <c r="F161" s="345"/>
      <c r="G161" s="438"/>
      <c r="H161" s="287"/>
      <c r="I161" s="439"/>
      <c r="J161" s="364">
        <f t="shared" si="20"/>
        <v>0</v>
      </c>
      <c r="K161" s="363">
        <f t="shared" si="21"/>
        <v>0</v>
      </c>
      <c r="L161" s="343"/>
      <c r="M161" s="343"/>
      <c r="N161" s="343"/>
      <c r="O161" s="367"/>
      <c r="P161" s="344"/>
      <c r="Q161" s="343"/>
      <c r="R161" s="345"/>
      <c r="S161" s="16" t="s">
        <v>60</v>
      </c>
      <c r="T161" s="8">
        <v>2</v>
      </c>
      <c r="U161" s="343"/>
      <c r="V161" s="343"/>
      <c r="W161" s="343"/>
      <c r="X161" s="343"/>
      <c r="Y161" s="343"/>
      <c r="Z161" s="343"/>
      <c r="AA161" s="343"/>
      <c r="AB161" s="343"/>
      <c r="AC161" s="343"/>
      <c r="AD161" s="343"/>
      <c r="AE161" s="343"/>
      <c r="AF161" s="343"/>
      <c r="AG161" s="343"/>
      <c r="AH161" s="367"/>
      <c r="AI161" s="287"/>
      <c r="AJ161" s="343"/>
      <c r="AK161" s="345"/>
      <c r="AL161" s="16" t="s">
        <v>60</v>
      </c>
    </row>
    <row r="162" spans="1:38" s="22" customFormat="1" ht="12.75" customHeight="1" x14ac:dyDescent="0.2">
      <c r="A162" s="8">
        <v>3</v>
      </c>
      <c r="B162" s="343"/>
      <c r="C162" s="343"/>
      <c r="D162" s="343"/>
      <c r="E162" s="343"/>
      <c r="F162" s="345"/>
      <c r="G162" s="438"/>
      <c r="H162" s="287"/>
      <c r="I162" s="439"/>
      <c r="J162" s="364">
        <f t="shared" si="20"/>
        <v>0</v>
      </c>
      <c r="K162" s="363">
        <f t="shared" si="21"/>
        <v>0</v>
      </c>
      <c r="L162" s="343"/>
      <c r="M162" s="343"/>
      <c r="N162" s="343"/>
      <c r="O162" s="367"/>
      <c r="P162" s="344"/>
      <c r="Q162" s="343"/>
      <c r="R162" s="345"/>
      <c r="S162" s="16" t="s">
        <v>61</v>
      </c>
      <c r="T162" s="8">
        <v>3</v>
      </c>
      <c r="U162" s="343"/>
      <c r="V162" s="343"/>
      <c r="W162" s="343"/>
      <c r="X162" s="343"/>
      <c r="Y162" s="343"/>
      <c r="Z162" s="343"/>
      <c r="AA162" s="343"/>
      <c r="AB162" s="343"/>
      <c r="AC162" s="343"/>
      <c r="AD162" s="343"/>
      <c r="AE162" s="343"/>
      <c r="AF162" s="343"/>
      <c r="AG162" s="343"/>
      <c r="AH162" s="367"/>
      <c r="AI162" s="287"/>
      <c r="AJ162" s="343"/>
      <c r="AK162" s="345"/>
      <c r="AL162" s="16" t="s">
        <v>61</v>
      </c>
    </row>
    <row r="163" spans="1:38" s="22" customFormat="1" ht="12.75" customHeight="1" x14ac:dyDescent="0.2">
      <c r="A163" s="8">
        <v>4</v>
      </c>
      <c r="B163" s="343"/>
      <c r="C163" s="343"/>
      <c r="D163" s="343"/>
      <c r="E163" s="343"/>
      <c r="F163" s="345"/>
      <c r="G163" s="438"/>
      <c r="H163" s="287"/>
      <c r="I163" s="439"/>
      <c r="J163" s="364">
        <f t="shared" si="20"/>
        <v>0</v>
      </c>
      <c r="K163" s="363">
        <f t="shared" si="21"/>
        <v>0</v>
      </c>
      <c r="L163" s="343"/>
      <c r="M163" s="343"/>
      <c r="N163" s="343"/>
      <c r="O163" s="367"/>
      <c r="P163" s="344"/>
      <c r="Q163" s="343"/>
      <c r="R163" s="345"/>
      <c r="S163" s="16" t="s">
        <v>62</v>
      </c>
      <c r="T163" s="8">
        <v>4</v>
      </c>
      <c r="U163" s="343"/>
      <c r="V163" s="343"/>
      <c r="W163" s="343"/>
      <c r="X163" s="343"/>
      <c r="Y163" s="343"/>
      <c r="Z163" s="343"/>
      <c r="AA163" s="343"/>
      <c r="AB163" s="343"/>
      <c r="AC163" s="343"/>
      <c r="AD163" s="343"/>
      <c r="AE163" s="343"/>
      <c r="AF163" s="343"/>
      <c r="AG163" s="343"/>
      <c r="AH163" s="367"/>
      <c r="AI163" s="287"/>
      <c r="AJ163" s="343"/>
      <c r="AK163" s="345"/>
      <c r="AL163" s="16" t="s">
        <v>62</v>
      </c>
    </row>
    <row r="164" spans="1:38" s="22" customFormat="1" ht="12.75" customHeight="1" x14ac:dyDescent="0.2">
      <c r="A164" s="8">
        <v>5</v>
      </c>
      <c r="B164" s="343"/>
      <c r="C164" s="343"/>
      <c r="D164" s="343"/>
      <c r="E164" s="343"/>
      <c r="F164" s="345"/>
      <c r="G164" s="440"/>
      <c r="H164" s="287"/>
      <c r="I164" s="439"/>
      <c r="J164" s="364">
        <f t="shared" si="20"/>
        <v>0</v>
      </c>
      <c r="K164" s="363">
        <f t="shared" si="21"/>
        <v>0</v>
      </c>
      <c r="L164" s="343"/>
      <c r="M164" s="343"/>
      <c r="N164" s="343"/>
      <c r="O164" s="367"/>
      <c r="P164" s="344"/>
      <c r="Q164" s="343"/>
      <c r="R164" s="345"/>
      <c r="S164" s="16" t="s">
        <v>63</v>
      </c>
      <c r="T164" s="8">
        <v>5</v>
      </c>
      <c r="U164" s="343"/>
      <c r="V164" s="343"/>
      <c r="W164" s="343"/>
      <c r="X164" s="343"/>
      <c r="Y164" s="343"/>
      <c r="Z164" s="343"/>
      <c r="AA164" s="343"/>
      <c r="AB164" s="343"/>
      <c r="AC164" s="343"/>
      <c r="AD164" s="343"/>
      <c r="AE164" s="343"/>
      <c r="AF164" s="343"/>
      <c r="AG164" s="343"/>
      <c r="AH164" s="367"/>
      <c r="AI164" s="287"/>
      <c r="AJ164" s="343"/>
      <c r="AK164" s="345"/>
      <c r="AL164" s="16" t="s">
        <v>63</v>
      </c>
    </row>
    <row r="165" spans="1:38" s="22" customFormat="1" ht="12.75" customHeight="1" x14ac:dyDescent="0.2">
      <c r="A165" s="17">
        <v>6</v>
      </c>
      <c r="B165" s="346"/>
      <c r="C165" s="346"/>
      <c r="D165" s="346"/>
      <c r="E165" s="346"/>
      <c r="F165" s="348"/>
      <c r="G165" s="438"/>
      <c r="H165" s="288"/>
      <c r="I165" s="441"/>
      <c r="J165" s="364">
        <f t="shared" si="20"/>
        <v>0</v>
      </c>
      <c r="K165" s="363">
        <f t="shared" si="21"/>
        <v>0</v>
      </c>
      <c r="L165" s="346"/>
      <c r="M165" s="346"/>
      <c r="N165" s="346"/>
      <c r="O165" s="368"/>
      <c r="P165" s="347"/>
      <c r="Q165" s="346"/>
      <c r="R165" s="348"/>
      <c r="S165" s="18" t="s">
        <v>64</v>
      </c>
      <c r="T165" s="17">
        <v>6</v>
      </c>
      <c r="U165" s="346"/>
      <c r="V165" s="346"/>
      <c r="W165" s="346"/>
      <c r="X165" s="346"/>
      <c r="Y165" s="346"/>
      <c r="Z165" s="346"/>
      <c r="AA165" s="346"/>
      <c r="AB165" s="346"/>
      <c r="AC165" s="346"/>
      <c r="AD165" s="346"/>
      <c r="AE165" s="346"/>
      <c r="AF165" s="346"/>
      <c r="AG165" s="346"/>
      <c r="AH165" s="368"/>
      <c r="AI165" s="288"/>
      <c r="AJ165" s="346"/>
      <c r="AK165" s="348"/>
      <c r="AL165" s="18" t="s">
        <v>64</v>
      </c>
    </row>
    <row r="166" spans="1:38" s="22" customFormat="1" ht="12.75" customHeight="1" x14ac:dyDescent="0.2">
      <c r="A166" s="8">
        <v>7</v>
      </c>
      <c r="B166" s="343"/>
      <c r="C166" s="343"/>
      <c r="D166" s="343"/>
      <c r="E166" s="343"/>
      <c r="F166" s="345"/>
      <c r="G166" s="438"/>
      <c r="H166" s="287"/>
      <c r="I166" s="439"/>
      <c r="J166" s="364">
        <f t="shared" si="20"/>
        <v>0</v>
      </c>
      <c r="K166" s="363">
        <f t="shared" si="21"/>
        <v>0</v>
      </c>
      <c r="L166" s="343"/>
      <c r="M166" s="343"/>
      <c r="N166" s="343"/>
      <c r="O166" s="367"/>
      <c r="P166" s="344"/>
      <c r="Q166" s="343"/>
      <c r="R166" s="345"/>
      <c r="S166" s="16" t="s">
        <v>65</v>
      </c>
      <c r="T166" s="8">
        <v>7</v>
      </c>
      <c r="U166" s="343"/>
      <c r="V166" s="343"/>
      <c r="W166" s="343"/>
      <c r="X166" s="343"/>
      <c r="Y166" s="343"/>
      <c r="Z166" s="343"/>
      <c r="AA166" s="343"/>
      <c r="AB166" s="343"/>
      <c r="AC166" s="343"/>
      <c r="AD166" s="343"/>
      <c r="AE166" s="343"/>
      <c r="AF166" s="343"/>
      <c r="AG166" s="343"/>
      <c r="AH166" s="367"/>
      <c r="AI166" s="287"/>
      <c r="AJ166" s="343"/>
      <c r="AK166" s="345"/>
      <c r="AL166" s="16" t="s">
        <v>65</v>
      </c>
    </row>
    <row r="167" spans="1:38" s="22" customFormat="1" ht="12.75" customHeight="1" x14ac:dyDescent="0.2">
      <c r="A167" s="8">
        <v>8</v>
      </c>
      <c r="B167" s="343"/>
      <c r="C167" s="343"/>
      <c r="D167" s="343"/>
      <c r="E167" s="343"/>
      <c r="F167" s="345"/>
      <c r="G167" s="438"/>
      <c r="H167" s="287"/>
      <c r="I167" s="439"/>
      <c r="J167" s="364">
        <f t="shared" si="20"/>
        <v>0</v>
      </c>
      <c r="K167" s="363">
        <f t="shared" si="21"/>
        <v>0</v>
      </c>
      <c r="L167" s="343"/>
      <c r="M167" s="343"/>
      <c r="N167" s="343"/>
      <c r="O167" s="367"/>
      <c r="P167" s="344"/>
      <c r="Q167" s="343"/>
      <c r="R167" s="345"/>
      <c r="S167" s="16" t="s">
        <v>66</v>
      </c>
      <c r="T167" s="8">
        <v>8</v>
      </c>
      <c r="U167" s="343"/>
      <c r="V167" s="343"/>
      <c r="W167" s="343"/>
      <c r="X167" s="343"/>
      <c r="Y167" s="343"/>
      <c r="Z167" s="343"/>
      <c r="AA167" s="343"/>
      <c r="AB167" s="343"/>
      <c r="AC167" s="343"/>
      <c r="AD167" s="343"/>
      <c r="AE167" s="343"/>
      <c r="AF167" s="343"/>
      <c r="AG167" s="343"/>
      <c r="AH167" s="367"/>
      <c r="AI167" s="287"/>
      <c r="AJ167" s="343"/>
      <c r="AK167" s="345"/>
      <c r="AL167" s="16" t="s">
        <v>66</v>
      </c>
    </row>
    <row r="168" spans="1:38" s="22" customFormat="1" ht="12.75" customHeight="1" x14ac:dyDescent="0.2">
      <c r="A168" s="8">
        <v>9</v>
      </c>
      <c r="B168" s="343"/>
      <c r="C168" s="343"/>
      <c r="D168" s="343"/>
      <c r="E168" s="343"/>
      <c r="F168" s="345"/>
      <c r="G168" s="438"/>
      <c r="H168" s="287"/>
      <c r="I168" s="439"/>
      <c r="J168" s="364">
        <f t="shared" si="20"/>
        <v>0</v>
      </c>
      <c r="K168" s="363">
        <f t="shared" si="21"/>
        <v>0</v>
      </c>
      <c r="L168" s="343"/>
      <c r="M168" s="343"/>
      <c r="N168" s="343"/>
      <c r="O168" s="367"/>
      <c r="P168" s="344"/>
      <c r="Q168" s="343"/>
      <c r="R168" s="345"/>
      <c r="S168" s="16" t="s">
        <v>67</v>
      </c>
      <c r="T168" s="8">
        <v>9</v>
      </c>
      <c r="U168" s="343"/>
      <c r="V168" s="343"/>
      <c r="W168" s="343"/>
      <c r="X168" s="343"/>
      <c r="Y168" s="343"/>
      <c r="Z168" s="343"/>
      <c r="AA168" s="343"/>
      <c r="AB168" s="343"/>
      <c r="AC168" s="343"/>
      <c r="AD168" s="343"/>
      <c r="AE168" s="343"/>
      <c r="AF168" s="343"/>
      <c r="AG168" s="343"/>
      <c r="AH168" s="367"/>
      <c r="AI168" s="287"/>
      <c r="AJ168" s="343"/>
      <c r="AK168" s="345"/>
      <c r="AL168" s="16" t="s">
        <v>67</v>
      </c>
    </row>
    <row r="169" spans="1:38" s="22" customFormat="1" ht="12.75" customHeight="1" x14ac:dyDescent="0.2">
      <c r="A169" s="8">
        <v>10</v>
      </c>
      <c r="B169" s="343"/>
      <c r="C169" s="343"/>
      <c r="D169" s="343"/>
      <c r="E169" s="343"/>
      <c r="F169" s="345"/>
      <c r="G169" s="438"/>
      <c r="H169" s="287"/>
      <c r="I169" s="439"/>
      <c r="J169" s="364">
        <f t="shared" si="20"/>
        <v>0</v>
      </c>
      <c r="K169" s="363">
        <f t="shared" si="21"/>
        <v>0</v>
      </c>
      <c r="L169" s="343"/>
      <c r="M169" s="343"/>
      <c r="N169" s="343"/>
      <c r="O169" s="367"/>
      <c r="P169" s="344"/>
      <c r="Q169" s="343"/>
      <c r="R169" s="345"/>
      <c r="S169" s="16" t="s">
        <v>68</v>
      </c>
      <c r="T169" s="8">
        <v>10</v>
      </c>
      <c r="U169" s="343"/>
      <c r="V169" s="343"/>
      <c r="W169" s="343"/>
      <c r="X169" s="343"/>
      <c r="Y169" s="343"/>
      <c r="Z169" s="343"/>
      <c r="AA169" s="343"/>
      <c r="AB169" s="343"/>
      <c r="AC169" s="343"/>
      <c r="AD169" s="343"/>
      <c r="AE169" s="343"/>
      <c r="AF169" s="343"/>
      <c r="AG169" s="343"/>
      <c r="AH169" s="367"/>
      <c r="AI169" s="287"/>
      <c r="AJ169" s="343"/>
      <c r="AK169" s="345"/>
      <c r="AL169" s="16" t="s">
        <v>68</v>
      </c>
    </row>
    <row r="170" spans="1:38" s="22" customFormat="1" ht="12.75" customHeight="1" x14ac:dyDescent="0.2">
      <c r="A170" s="8">
        <v>11</v>
      </c>
      <c r="B170" s="343"/>
      <c r="C170" s="343"/>
      <c r="D170" s="343"/>
      <c r="E170" s="343"/>
      <c r="F170" s="345"/>
      <c r="G170" s="438"/>
      <c r="H170" s="287"/>
      <c r="I170" s="439"/>
      <c r="J170" s="364">
        <f t="shared" si="20"/>
        <v>0</v>
      </c>
      <c r="K170" s="363">
        <f t="shared" si="21"/>
        <v>0</v>
      </c>
      <c r="L170" s="343"/>
      <c r="M170" s="343"/>
      <c r="N170" s="343"/>
      <c r="O170" s="367"/>
      <c r="P170" s="344"/>
      <c r="Q170" s="343"/>
      <c r="R170" s="345"/>
      <c r="S170" s="16" t="s">
        <v>69</v>
      </c>
      <c r="T170" s="8">
        <v>11</v>
      </c>
      <c r="U170" s="343"/>
      <c r="V170" s="343"/>
      <c r="W170" s="343"/>
      <c r="X170" s="343"/>
      <c r="Y170" s="343"/>
      <c r="Z170" s="343"/>
      <c r="AA170" s="343"/>
      <c r="AB170" s="343"/>
      <c r="AC170" s="343"/>
      <c r="AD170" s="343"/>
      <c r="AE170" s="343"/>
      <c r="AF170" s="343"/>
      <c r="AG170" s="343"/>
      <c r="AH170" s="367"/>
      <c r="AI170" s="287"/>
      <c r="AJ170" s="343"/>
      <c r="AK170" s="345"/>
      <c r="AL170" s="16" t="s">
        <v>69</v>
      </c>
    </row>
    <row r="171" spans="1:38" s="22" customFormat="1" ht="12.75" customHeight="1" x14ac:dyDescent="0.2">
      <c r="A171" s="8">
        <v>12</v>
      </c>
      <c r="B171" s="343"/>
      <c r="C171" s="343"/>
      <c r="D171" s="343"/>
      <c r="E171" s="343"/>
      <c r="F171" s="345"/>
      <c r="G171" s="438"/>
      <c r="H171" s="287"/>
      <c r="I171" s="439"/>
      <c r="J171" s="364">
        <f t="shared" si="20"/>
        <v>0</v>
      </c>
      <c r="K171" s="363">
        <f t="shared" si="21"/>
        <v>0</v>
      </c>
      <c r="L171" s="343"/>
      <c r="M171" s="343"/>
      <c r="N171" s="343"/>
      <c r="O171" s="367"/>
      <c r="P171" s="344"/>
      <c r="Q171" s="343"/>
      <c r="R171" s="345"/>
      <c r="S171" s="16" t="s">
        <v>70</v>
      </c>
      <c r="T171" s="8">
        <v>12</v>
      </c>
      <c r="U171" s="343"/>
      <c r="V171" s="343"/>
      <c r="W171" s="343"/>
      <c r="X171" s="343"/>
      <c r="Y171" s="343"/>
      <c r="Z171" s="343"/>
      <c r="AA171" s="343"/>
      <c r="AB171" s="343"/>
      <c r="AC171" s="343"/>
      <c r="AD171" s="343"/>
      <c r="AE171" s="343"/>
      <c r="AF171" s="343"/>
      <c r="AG171" s="343"/>
      <c r="AH171" s="367"/>
      <c r="AI171" s="287"/>
      <c r="AJ171" s="343"/>
      <c r="AK171" s="345"/>
      <c r="AL171" s="16" t="s">
        <v>70</v>
      </c>
    </row>
    <row r="172" spans="1:38" s="22" customFormat="1" ht="12.75" customHeight="1" x14ac:dyDescent="0.2">
      <c r="A172" s="8">
        <v>13</v>
      </c>
      <c r="B172" s="343"/>
      <c r="C172" s="343"/>
      <c r="D172" s="343"/>
      <c r="E172" s="343"/>
      <c r="F172" s="345"/>
      <c r="G172" s="438"/>
      <c r="H172" s="287"/>
      <c r="I172" s="439"/>
      <c r="J172" s="364">
        <f t="shared" si="20"/>
        <v>0</v>
      </c>
      <c r="K172" s="363">
        <f t="shared" si="21"/>
        <v>0</v>
      </c>
      <c r="L172" s="343"/>
      <c r="M172" s="343"/>
      <c r="N172" s="343"/>
      <c r="O172" s="367"/>
      <c r="P172" s="344"/>
      <c r="Q172" s="343"/>
      <c r="R172" s="345"/>
      <c r="S172" s="16" t="s">
        <v>71</v>
      </c>
      <c r="T172" s="8">
        <v>13</v>
      </c>
      <c r="U172" s="343"/>
      <c r="V172" s="343"/>
      <c r="W172" s="343"/>
      <c r="X172" s="343"/>
      <c r="Y172" s="343"/>
      <c r="Z172" s="343"/>
      <c r="AA172" s="343"/>
      <c r="AB172" s="343"/>
      <c r="AC172" s="343"/>
      <c r="AD172" s="343"/>
      <c r="AE172" s="343"/>
      <c r="AF172" s="343"/>
      <c r="AG172" s="343"/>
      <c r="AH172" s="367"/>
      <c r="AI172" s="287"/>
      <c r="AJ172" s="343"/>
      <c r="AK172" s="345"/>
      <c r="AL172" s="16" t="s">
        <v>71</v>
      </c>
    </row>
    <row r="173" spans="1:38" s="22" customFormat="1" ht="12.75" customHeight="1" x14ac:dyDescent="0.2">
      <c r="A173" s="8">
        <v>14</v>
      </c>
      <c r="B173" s="343"/>
      <c r="C173" s="343"/>
      <c r="D173" s="343"/>
      <c r="E173" s="343"/>
      <c r="F173" s="345"/>
      <c r="G173" s="438"/>
      <c r="H173" s="287"/>
      <c r="I173" s="439"/>
      <c r="J173" s="364">
        <f t="shared" si="20"/>
        <v>0</v>
      </c>
      <c r="K173" s="363">
        <f t="shared" si="21"/>
        <v>0</v>
      </c>
      <c r="L173" s="343"/>
      <c r="M173" s="343"/>
      <c r="N173" s="343"/>
      <c r="O173" s="367"/>
      <c r="P173" s="344"/>
      <c r="Q173" s="343"/>
      <c r="R173" s="345"/>
      <c r="S173" s="16" t="s">
        <v>72</v>
      </c>
      <c r="T173" s="8">
        <v>14</v>
      </c>
      <c r="U173" s="343"/>
      <c r="V173" s="343"/>
      <c r="W173" s="343"/>
      <c r="X173" s="343"/>
      <c r="Y173" s="343"/>
      <c r="Z173" s="343"/>
      <c r="AA173" s="343"/>
      <c r="AB173" s="343"/>
      <c r="AC173" s="343"/>
      <c r="AD173" s="343"/>
      <c r="AE173" s="343"/>
      <c r="AF173" s="343"/>
      <c r="AG173" s="343"/>
      <c r="AH173" s="367"/>
      <c r="AI173" s="287"/>
      <c r="AJ173" s="343"/>
      <c r="AK173" s="345"/>
      <c r="AL173" s="16" t="s">
        <v>72</v>
      </c>
    </row>
    <row r="174" spans="1:38" s="22" customFormat="1" ht="12.75" customHeight="1" x14ac:dyDescent="0.2">
      <c r="A174" s="8">
        <v>15</v>
      </c>
      <c r="B174" s="343"/>
      <c r="C174" s="343"/>
      <c r="D174" s="343"/>
      <c r="E174" s="343"/>
      <c r="F174" s="345"/>
      <c r="G174" s="438"/>
      <c r="H174" s="287"/>
      <c r="I174" s="439"/>
      <c r="J174" s="364">
        <f t="shared" si="20"/>
        <v>0</v>
      </c>
      <c r="K174" s="363">
        <f t="shared" si="21"/>
        <v>0</v>
      </c>
      <c r="L174" s="343"/>
      <c r="M174" s="343"/>
      <c r="N174" s="343"/>
      <c r="O174" s="367"/>
      <c r="P174" s="344"/>
      <c r="Q174" s="343"/>
      <c r="R174" s="345"/>
      <c r="S174" s="16" t="s">
        <v>73</v>
      </c>
      <c r="T174" s="8">
        <v>15</v>
      </c>
      <c r="U174" s="343"/>
      <c r="V174" s="343"/>
      <c r="W174" s="343"/>
      <c r="X174" s="343"/>
      <c r="Y174" s="343"/>
      <c r="Z174" s="343"/>
      <c r="AA174" s="343"/>
      <c r="AB174" s="343"/>
      <c r="AC174" s="343"/>
      <c r="AD174" s="343"/>
      <c r="AE174" s="343"/>
      <c r="AF174" s="343"/>
      <c r="AG174" s="343"/>
      <c r="AH174" s="367"/>
      <c r="AI174" s="287"/>
      <c r="AJ174" s="343"/>
      <c r="AK174" s="345"/>
      <c r="AL174" s="16" t="s">
        <v>73</v>
      </c>
    </row>
    <row r="175" spans="1:38" s="22" customFormat="1" ht="12.75" customHeight="1" x14ac:dyDescent="0.2">
      <c r="A175" s="8">
        <v>16</v>
      </c>
      <c r="B175" s="343"/>
      <c r="C175" s="343"/>
      <c r="D175" s="343"/>
      <c r="E175" s="343"/>
      <c r="F175" s="345"/>
      <c r="G175" s="438"/>
      <c r="H175" s="287"/>
      <c r="I175" s="439"/>
      <c r="J175" s="364">
        <f t="shared" si="20"/>
        <v>0</v>
      </c>
      <c r="K175" s="363">
        <f t="shared" si="21"/>
        <v>0</v>
      </c>
      <c r="L175" s="343"/>
      <c r="M175" s="343"/>
      <c r="N175" s="343"/>
      <c r="O175" s="367"/>
      <c r="P175" s="344"/>
      <c r="Q175" s="343"/>
      <c r="R175" s="345"/>
      <c r="S175" s="16" t="s">
        <v>74</v>
      </c>
      <c r="T175" s="8">
        <v>16</v>
      </c>
      <c r="U175" s="343"/>
      <c r="V175" s="343"/>
      <c r="W175" s="343"/>
      <c r="X175" s="343"/>
      <c r="Y175" s="343"/>
      <c r="Z175" s="343"/>
      <c r="AA175" s="343"/>
      <c r="AB175" s="343"/>
      <c r="AC175" s="343"/>
      <c r="AD175" s="343"/>
      <c r="AE175" s="343"/>
      <c r="AF175" s="343"/>
      <c r="AG175" s="343"/>
      <c r="AH175" s="367"/>
      <c r="AI175" s="287"/>
      <c r="AJ175" s="343"/>
      <c r="AK175" s="345"/>
      <c r="AL175" s="16" t="s">
        <v>74</v>
      </c>
    </row>
    <row r="176" spans="1:38" s="22" customFormat="1" ht="12.75" customHeight="1" x14ac:dyDescent="0.2">
      <c r="A176" s="8">
        <v>17</v>
      </c>
      <c r="B176" s="343"/>
      <c r="C176" s="343"/>
      <c r="D176" s="343"/>
      <c r="E176" s="343"/>
      <c r="F176" s="345"/>
      <c r="G176" s="438"/>
      <c r="H176" s="287"/>
      <c r="I176" s="439"/>
      <c r="J176" s="364">
        <f t="shared" si="20"/>
        <v>0</v>
      </c>
      <c r="K176" s="363">
        <f t="shared" si="21"/>
        <v>0</v>
      </c>
      <c r="L176" s="343"/>
      <c r="M176" s="343"/>
      <c r="N176" s="343"/>
      <c r="O176" s="367"/>
      <c r="P176" s="344"/>
      <c r="Q176" s="343"/>
      <c r="R176" s="345"/>
      <c r="S176" s="16" t="s">
        <v>75</v>
      </c>
      <c r="T176" s="8">
        <v>17</v>
      </c>
      <c r="U176" s="343"/>
      <c r="V176" s="343"/>
      <c r="W176" s="343"/>
      <c r="X176" s="343"/>
      <c r="Y176" s="343"/>
      <c r="Z176" s="343"/>
      <c r="AA176" s="343"/>
      <c r="AB176" s="343"/>
      <c r="AC176" s="343"/>
      <c r="AD176" s="343"/>
      <c r="AE176" s="343"/>
      <c r="AF176" s="343"/>
      <c r="AG176" s="343"/>
      <c r="AH176" s="367"/>
      <c r="AI176" s="287"/>
      <c r="AJ176" s="343"/>
      <c r="AK176" s="345"/>
      <c r="AL176" s="16" t="s">
        <v>75</v>
      </c>
    </row>
    <row r="177" spans="1:38" s="22" customFormat="1" ht="12.75" customHeight="1" x14ac:dyDescent="0.2">
      <c r="A177" s="8">
        <v>18</v>
      </c>
      <c r="B177" s="343"/>
      <c r="C177" s="343"/>
      <c r="D177" s="343"/>
      <c r="E177" s="343"/>
      <c r="F177" s="345"/>
      <c r="G177" s="438"/>
      <c r="H177" s="287"/>
      <c r="I177" s="439"/>
      <c r="J177" s="364">
        <f t="shared" si="20"/>
        <v>0</v>
      </c>
      <c r="K177" s="363">
        <f t="shared" si="21"/>
        <v>0</v>
      </c>
      <c r="L177" s="343"/>
      <c r="M177" s="343"/>
      <c r="N177" s="343"/>
      <c r="O177" s="367"/>
      <c r="P177" s="344"/>
      <c r="Q177" s="343"/>
      <c r="R177" s="345"/>
      <c r="S177" s="16" t="s">
        <v>76</v>
      </c>
      <c r="T177" s="8">
        <v>18</v>
      </c>
      <c r="U177" s="343"/>
      <c r="V177" s="343"/>
      <c r="W177" s="343"/>
      <c r="X177" s="343"/>
      <c r="Y177" s="343"/>
      <c r="Z177" s="343"/>
      <c r="AA177" s="343"/>
      <c r="AB177" s="343"/>
      <c r="AC177" s="343"/>
      <c r="AD177" s="343"/>
      <c r="AE177" s="343"/>
      <c r="AF177" s="343"/>
      <c r="AG177" s="343"/>
      <c r="AH177" s="367"/>
      <c r="AI177" s="287"/>
      <c r="AJ177" s="343"/>
      <c r="AK177" s="345"/>
      <c r="AL177" s="16" t="s">
        <v>76</v>
      </c>
    </row>
    <row r="178" spans="1:38" s="22" customFormat="1" ht="12.75" customHeight="1" x14ac:dyDescent="0.2">
      <c r="A178" s="8">
        <v>19</v>
      </c>
      <c r="B178" s="343"/>
      <c r="C178" s="343"/>
      <c r="D178" s="343"/>
      <c r="E178" s="343"/>
      <c r="F178" s="345"/>
      <c r="G178" s="438"/>
      <c r="H178" s="287"/>
      <c r="I178" s="439"/>
      <c r="J178" s="364">
        <f t="shared" si="20"/>
        <v>0</v>
      </c>
      <c r="K178" s="363">
        <f t="shared" si="21"/>
        <v>0</v>
      </c>
      <c r="L178" s="343"/>
      <c r="M178" s="343"/>
      <c r="N178" s="343"/>
      <c r="O178" s="367"/>
      <c r="P178" s="344"/>
      <c r="Q178" s="343"/>
      <c r="R178" s="345"/>
      <c r="S178" s="16" t="s">
        <v>77</v>
      </c>
      <c r="T178" s="8">
        <v>19</v>
      </c>
      <c r="U178" s="343"/>
      <c r="V178" s="343"/>
      <c r="W178" s="343"/>
      <c r="X178" s="343"/>
      <c r="Y178" s="343"/>
      <c r="Z178" s="343"/>
      <c r="AA178" s="343"/>
      <c r="AB178" s="343"/>
      <c r="AC178" s="343"/>
      <c r="AD178" s="343"/>
      <c r="AE178" s="343"/>
      <c r="AF178" s="343"/>
      <c r="AG178" s="343"/>
      <c r="AH178" s="367"/>
      <c r="AI178" s="287"/>
      <c r="AJ178" s="343"/>
      <c r="AK178" s="345"/>
      <c r="AL178" s="16" t="s">
        <v>77</v>
      </c>
    </row>
    <row r="179" spans="1:38" s="22" customFormat="1" ht="12.75" customHeight="1" x14ac:dyDescent="0.2">
      <c r="A179" s="8">
        <v>20</v>
      </c>
      <c r="B179" s="343"/>
      <c r="C179" s="343"/>
      <c r="D179" s="343"/>
      <c r="E179" s="343"/>
      <c r="F179" s="345"/>
      <c r="G179" s="438"/>
      <c r="H179" s="287"/>
      <c r="I179" s="439"/>
      <c r="J179" s="364">
        <f t="shared" si="20"/>
        <v>0</v>
      </c>
      <c r="K179" s="363">
        <f t="shared" si="21"/>
        <v>0</v>
      </c>
      <c r="L179" s="343"/>
      <c r="M179" s="343"/>
      <c r="N179" s="343"/>
      <c r="O179" s="367"/>
      <c r="P179" s="344"/>
      <c r="Q179" s="343"/>
      <c r="R179" s="345"/>
      <c r="S179" s="16" t="s">
        <v>78</v>
      </c>
      <c r="T179" s="8">
        <v>20</v>
      </c>
      <c r="U179" s="343"/>
      <c r="V179" s="343"/>
      <c r="W179" s="343"/>
      <c r="X179" s="343"/>
      <c r="Y179" s="343"/>
      <c r="Z179" s="343"/>
      <c r="AA179" s="343"/>
      <c r="AB179" s="343"/>
      <c r="AC179" s="343"/>
      <c r="AD179" s="343"/>
      <c r="AE179" s="343"/>
      <c r="AF179" s="343"/>
      <c r="AG179" s="343"/>
      <c r="AH179" s="367"/>
      <c r="AI179" s="287"/>
      <c r="AJ179" s="343"/>
      <c r="AK179" s="345"/>
      <c r="AL179" s="16" t="s">
        <v>78</v>
      </c>
    </row>
    <row r="180" spans="1:38" s="22" customFormat="1" ht="12.75" customHeight="1" x14ac:dyDescent="0.2">
      <c r="A180" s="8">
        <v>21</v>
      </c>
      <c r="B180" s="343"/>
      <c r="C180" s="343"/>
      <c r="D180" s="343"/>
      <c r="E180" s="343"/>
      <c r="F180" s="345"/>
      <c r="G180" s="438"/>
      <c r="H180" s="287"/>
      <c r="I180" s="439"/>
      <c r="J180" s="364">
        <f t="shared" si="20"/>
        <v>0</v>
      </c>
      <c r="K180" s="363">
        <f t="shared" si="21"/>
        <v>0</v>
      </c>
      <c r="L180" s="343"/>
      <c r="M180" s="343"/>
      <c r="N180" s="343"/>
      <c r="O180" s="367"/>
      <c r="P180" s="344"/>
      <c r="Q180" s="343"/>
      <c r="R180" s="345"/>
      <c r="S180" s="16" t="s">
        <v>79</v>
      </c>
      <c r="T180" s="8">
        <v>21</v>
      </c>
      <c r="U180" s="343"/>
      <c r="V180" s="343"/>
      <c r="W180" s="343"/>
      <c r="X180" s="343"/>
      <c r="Y180" s="343"/>
      <c r="Z180" s="343"/>
      <c r="AA180" s="343"/>
      <c r="AB180" s="343"/>
      <c r="AC180" s="343"/>
      <c r="AD180" s="343"/>
      <c r="AE180" s="343"/>
      <c r="AF180" s="343"/>
      <c r="AG180" s="343"/>
      <c r="AH180" s="367"/>
      <c r="AI180" s="287"/>
      <c r="AJ180" s="343"/>
      <c r="AK180" s="345"/>
      <c r="AL180" s="16" t="s">
        <v>79</v>
      </c>
    </row>
    <row r="181" spans="1:38" s="22" customFormat="1" ht="12.75" customHeight="1" x14ac:dyDescent="0.2">
      <c r="A181" s="8">
        <v>22</v>
      </c>
      <c r="B181" s="343"/>
      <c r="C181" s="343"/>
      <c r="D181" s="343"/>
      <c r="E181" s="343"/>
      <c r="F181" s="345"/>
      <c r="G181" s="438"/>
      <c r="H181" s="287"/>
      <c r="I181" s="439"/>
      <c r="J181" s="364">
        <f t="shared" si="20"/>
        <v>0</v>
      </c>
      <c r="K181" s="363">
        <f t="shared" si="21"/>
        <v>0</v>
      </c>
      <c r="L181" s="343"/>
      <c r="M181" s="343"/>
      <c r="N181" s="343"/>
      <c r="O181" s="367"/>
      <c r="P181" s="344"/>
      <c r="Q181" s="343"/>
      <c r="R181" s="345"/>
      <c r="S181" s="16" t="s">
        <v>80</v>
      </c>
      <c r="T181" s="8">
        <v>22</v>
      </c>
      <c r="U181" s="343"/>
      <c r="V181" s="343"/>
      <c r="W181" s="343"/>
      <c r="X181" s="343"/>
      <c r="Y181" s="343"/>
      <c r="Z181" s="343"/>
      <c r="AA181" s="343"/>
      <c r="AB181" s="343"/>
      <c r="AC181" s="343"/>
      <c r="AD181" s="343"/>
      <c r="AE181" s="343"/>
      <c r="AF181" s="343"/>
      <c r="AG181" s="343"/>
      <c r="AH181" s="367"/>
      <c r="AI181" s="287"/>
      <c r="AJ181" s="343"/>
      <c r="AK181" s="345"/>
      <c r="AL181" s="16" t="s">
        <v>80</v>
      </c>
    </row>
    <row r="182" spans="1:38" s="22" customFormat="1" ht="12.75" customHeight="1" x14ac:dyDescent="0.2">
      <c r="A182" s="8">
        <v>23</v>
      </c>
      <c r="B182" s="343"/>
      <c r="C182" s="343"/>
      <c r="D182" s="343"/>
      <c r="E182" s="343"/>
      <c r="F182" s="345"/>
      <c r="G182" s="438"/>
      <c r="H182" s="287"/>
      <c r="I182" s="439"/>
      <c r="J182" s="364">
        <f t="shared" si="20"/>
        <v>0</v>
      </c>
      <c r="K182" s="363">
        <f t="shared" si="21"/>
        <v>0</v>
      </c>
      <c r="L182" s="343"/>
      <c r="M182" s="343"/>
      <c r="N182" s="343"/>
      <c r="O182" s="367"/>
      <c r="P182" s="344"/>
      <c r="Q182" s="343"/>
      <c r="R182" s="345"/>
      <c r="S182" s="16" t="s">
        <v>81</v>
      </c>
      <c r="T182" s="8">
        <v>23</v>
      </c>
      <c r="U182" s="343"/>
      <c r="V182" s="343"/>
      <c r="W182" s="343"/>
      <c r="X182" s="343"/>
      <c r="Y182" s="343"/>
      <c r="Z182" s="343"/>
      <c r="AA182" s="343"/>
      <c r="AB182" s="343"/>
      <c r="AC182" s="343"/>
      <c r="AD182" s="343"/>
      <c r="AE182" s="343"/>
      <c r="AF182" s="343"/>
      <c r="AG182" s="343"/>
      <c r="AH182" s="367"/>
      <c r="AI182" s="287"/>
      <c r="AJ182" s="343"/>
      <c r="AK182" s="345"/>
      <c r="AL182" s="16" t="s">
        <v>81</v>
      </c>
    </row>
    <row r="183" spans="1:38" s="22" customFormat="1" ht="12.75" customHeight="1" x14ac:dyDescent="0.2">
      <c r="A183" s="8">
        <v>24</v>
      </c>
      <c r="B183" s="343"/>
      <c r="C183" s="343"/>
      <c r="D183" s="343"/>
      <c r="E183" s="343"/>
      <c r="F183" s="345"/>
      <c r="G183" s="438"/>
      <c r="H183" s="287"/>
      <c r="I183" s="439"/>
      <c r="J183" s="364">
        <f t="shared" si="20"/>
        <v>0</v>
      </c>
      <c r="K183" s="363">
        <f t="shared" si="21"/>
        <v>0</v>
      </c>
      <c r="L183" s="343"/>
      <c r="M183" s="343"/>
      <c r="N183" s="343"/>
      <c r="O183" s="367"/>
      <c r="P183" s="344"/>
      <c r="Q183" s="343"/>
      <c r="R183" s="345"/>
      <c r="S183" s="16" t="s">
        <v>82</v>
      </c>
      <c r="T183" s="8">
        <v>24</v>
      </c>
      <c r="U183" s="343"/>
      <c r="V183" s="343"/>
      <c r="W183" s="343"/>
      <c r="X183" s="343"/>
      <c r="Y183" s="343"/>
      <c r="Z183" s="343"/>
      <c r="AA183" s="343"/>
      <c r="AB183" s="343"/>
      <c r="AC183" s="343"/>
      <c r="AD183" s="343"/>
      <c r="AE183" s="343"/>
      <c r="AF183" s="343"/>
      <c r="AG183" s="343"/>
      <c r="AH183" s="367"/>
      <c r="AI183" s="287"/>
      <c r="AJ183" s="343"/>
      <c r="AK183" s="345"/>
      <c r="AL183" s="16" t="s">
        <v>82</v>
      </c>
    </row>
    <row r="184" spans="1:38" s="22" customFormat="1" ht="12.75" customHeight="1" x14ac:dyDescent="0.2">
      <c r="A184" s="8">
        <v>25</v>
      </c>
      <c r="B184" s="343"/>
      <c r="C184" s="343"/>
      <c r="D184" s="343"/>
      <c r="E184" s="343"/>
      <c r="F184" s="345"/>
      <c r="G184" s="438"/>
      <c r="H184" s="287"/>
      <c r="I184" s="439"/>
      <c r="J184" s="364">
        <f t="shared" si="20"/>
        <v>0</v>
      </c>
      <c r="K184" s="363">
        <f t="shared" si="21"/>
        <v>0</v>
      </c>
      <c r="L184" s="343"/>
      <c r="M184" s="343"/>
      <c r="N184" s="343"/>
      <c r="O184" s="367"/>
      <c r="P184" s="344"/>
      <c r="Q184" s="343"/>
      <c r="R184" s="345"/>
      <c r="S184" s="16" t="s">
        <v>83</v>
      </c>
      <c r="T184" s="8">
        <v>25</v>
      </c>
      <c r="U184" s="343"/>
      <c r="V184" s="343"/>
      <c r="W184" s="343"/>
      <c r="X184" s="343"/>
      <c r="Y184" s="343"/>
      <c r="Z184" s="343"/>
      <c r="AA184" s="343"/>
      <c r="AB184" s="343"/>
      <c r="AC184" s="343"/>
      <c r="AD184" s="343"/>
      <c r="AE184" s="343"/>
      <c r="AF184" s="343"/>
      <c r="AG184" s="343"/>
      <c r="AH184" s="367"/>
      <c r="AI184" s="287"/>
      <c r="AJ184" s="343"/>
      <c r="AK184" s="345"/>
      <c r="AL184" s="16" t="s">
        <v>83</v>
      </c>
    </row>
    <row r="185" spans="1:38" s="22" customFormat="1" ht="12.75" customHeight="1" x14ac:dyDescent="0.2">
      <c r="A185" s="8">
        <v>26</v>
      </c>
      <c r="B185" s="343"/>
      <c r="C185" s="343"/>
      <c r="D185" s="343"/>
      <c r="E185" s="343"/>
      <c r="F185" s="345"/>
      <c r="G185" s="438"/>
      <c r="H185" s="287"/>
      <c r="I185" s="439"/>
      <c r="J185" s="364">
        <f t="shared" si="20"/>
        <v>0</v>
      </c>
      <c r="K185" s="363">
        <f t="shared" si="21"/>
        <v>0</v>
      </c>
      <c r="L185" s="343"/>
      <c r="M185" s="343"/>
      <c r="N185" s="343"/>
      <c r="O185" s="367"/>
      <c r="P185" s="344"/>
      <c r="Q185" s="343"/>
      <c r="R185" s="345"/>
      <c r="S185" s="16" t="s">
        <v>84</v>
      </c>
      <c r="T185" s="8">
        <v>26</v>
      </c>
      <c r="U185" s="343"/>
      <c r="V185" s="343"/>
      <c r="W185" s="343"/>
      <c r="X185" s="343"/>
      <c r="Y185" s="343"/>
      <c r="Z185" s="343"/>
      <c r="AA185" s="343"/>
      <c r="AB185" s="343"/>
      <c r="AC185" s="343"/>
      <c r="AD185" s="343"/>
      <c r="AE185" s="343"/>
      <c r="AF185" s="343"/>
      <c r="AG185" s="343"/>
      <c r="AH185" s="367"/>
      <c r="AI185" s="287"/>
      <c r="AJ185" s="343"/>
      <c r="AK185" s="345"/>
      <c r="AL185" s="16" t="s">
        <v>84</v>
      </c>
    </row>
    <row r="186" spans="1:38" s="22" customFormat="1" ht="12.75" customHeight="1" x14ac:dyDescent="0.2">
      <c r="A186" s="8">
        <v>27</v>
      </c>
      <c r="B186" s="343"/>
      <c r="C186" s="343"/>
      <c r="D186" s="343"/>
      <c r="E186" s="343"/>
      <c r="F186" s="345"/>
      <c r="G186" s="438"/>
      <c r="H186" s="287"/>
      <c r="I186" s="439"/>
      <c r="J186" s="364">
        <f t="shared" si="20"/>
        <v>0</v>
      </c>
      <c r="K186" s="363">
        <f t="shared" si="21"/>
        <v>0</v>
      </c>
      <c r="L186" s="343"/>
      <c r="M186" s="343"/>
      <c r="N186" s="343"/>
      <c r="O186" s="367"/>
      <c r="P186" s="344"/>
      <c r="Q186" s="343"/>
      <c r="R186" s="345"/>
      <c r="S186" s="16" t="s">
        <v>85</v>
      </c>
      <c r="T186" s="8">
        <v>27</v>
      </c>
      <c r="U186" s="343"/>
      <c r="V186" s="343"/>
      <c r="W186" s="343"/>
      <c r="X186" s="343"/>
      <c r="Y186" s="343"/>
      <c r="Z186" s="343"/>
      <c r="AA186" s="343"/>
      <c r="AB186" s="343"/>
      <c r="AC186" s="343"/>
      <c r="AD186" s="343"/>
      <c r="AE186" s="343"/>
      <c r="AF186" s="343"/>
      <c r="AG186" s="343"/>
      <c r="AH186" s="367"/>
      <c r="AI186" s="287"/>
      <c r="AJ186" s="343"/>
      <c r="AK186" s="345"/>
      <c r="AL186" s="16" t="s">
        <v>85</v>
      </c>
    </row>
    <row r="187" spans="1:38" s="22" customFormat="1" ht="12.75" customHeight="1" x14ac:dyDescent="0.2">
      <c r="A187" s="8">
        <v>28</v>
      </c>
      <c r="B187" s="343"/>
      <c r="C187" s="343"/>
      <c r="D187" s="343"/>
      <c r="E187" s="343"/>
      <c r="F187" s="345"/>
      <c r="G187" s="438"/>
      <c r="H187" s="287"/>
      <c r="I187" s="439"/>
      <c r="J187" s="364">
        <f t="shared" si="20"/>
        <v>0</v>
      </c>
      <c r="K187" s="363">
        <f t="shared" si="21"/>
        <v>0</v>
      </c>
      <c r="L187" s="343"/>
      <c r="M187" s="343"/>
      <c r="N187" s="343"/>
      <c r="O187" s="367"/>
      <c r="P187" s="344"/>
      <c r="Q187" s="343"/>
      <c r="R187" s="345"/>
      <c r="S187" s="16" t="s">
        <v>86</v>
      </c>
      <c r="T187" s="8">
        <v>28</v>
      </c>
      <c r="U187" s="343"/>
      <c r="V187" s="343"/>
      <c r="W187" s="343"/>
      <c r="X187" s="343"/>
      <c r="Y187" s="343"/>
      <c r="Z187" s="343"/>
      <c r="AA187" s="343"/>
      <c r="AB187" s="343"/>
      <c r="AC187" s="343"/>
      <c r="AD187" s="343"/>
      <c r="AE187" s="343"/>
      <c r="AF187" s="343"/>
      <c r="AG187" s="343"/>
      <c r="AH187" s="367"/>
      <c r="AI187" s="287"/>
      <c r="AJ187" s="343"/>
      <c r="AK187" s="345"/>
      <c r="AL187" s="16" t="s">
        <v>86</v>
      </c>
    </row>
    <row r="188" spans="1:38" s="22" customFormat="1" ht="12.75" customHeight="1" x14ac:dyDescent="0.2">
      <c r="A188" s="8">
        <v>29</v>
      </c>
      <c r="B188" s="343"/>
      <c r="C188" s="343"/>
      <c r="D188" s="343"/>
      <c r="E188" s="343"/>
      <c r="F188" s="345"/>
      <c r="G188" s="438"/>
      <c r="H188" s="287"/>
      <c r="I188" s="439"/>
      <c r="J188" s="364">
        <f t="shared" si="20"/>
        <v>0</v>
      </c>
      <c r="K188" s="363">
        <f t="shared" si="21"/>
        <v>0</v>
      </c>
      <c r="L188" s="343"/>
      <c r="M188" s="343"/>
      <c r="N188" s="343"/>
      <c r="O188" s="367"/>
      <c r="P188" s="344"/>
      <c r="Q188" s="343"/>
      <c r="R188" s="345"/>
      <c r="S188" s="16" t="s">
        <v>87</v>
      </c>
      <c r="T188" s="8">
        <v>29</v>
      </c>
      <c r="U188" s="343"/>
      <c r="V188" s="343"/>
      <c r="W188" s="343"/>
      <c r="X188" s="347"/>
      <c r="Y188" s="343"/>
      <c r="Z188" s="343"/>
      <c r="AA188" s="343"/>
      <c r="AB188" s="343"/>
      <c r="AC188" s="343"/>
      <c r="AD188" s="343"/>
      <c r="AE188" s="343"/>
      <c r="AF188" s="343"/>
      <c r="AG188" s="343"/>
      <c r="AH188" s="367"/>
      <c r="AI188" s="287"/>
      <c r="AJ188" s="343"/>
      <c r="AK188" s="345"/>
      <c r="AL188" s="16" t="s">
        <v>87</v>
      </c>
    </row>
    <row r="189" spans="1:38" s="22" customFormat="1" ht="12.75" customHeight="1" x14ac:dyDescent="0.2">
      <c r="A189" s="8">
        <v>30</v>
      </c>
      <c r="B189" s="343"/>
      <c r="C189" s="343"/>
      <c r="D189" s="343"/>
      <c r="E189" s="343"/>
      <c r="F189" s="345"/>
      <c r="G189" s="442"/>
      <c r="H189" s="287"/>
      <c r="I189" s="439"/>
      <c r="J189" s="364">
        <f t="shared" si="20"/>
        <v>0</v>
      </c>
      <c r="K189" s="363">
        <f t="shared" si="21"/>
        <v>0</v>
      </c>
      <c r="L189" s="343"/>
      <c r="M189" s="343"/>
      <c r="N189" s="343"/>
      <c r="O189" s="367"/>
      <c r="P189" s="344"/>
      <c r="Q189" s="343"/>
      <c r="R189" s="345"/>
      <c r="S189" s="16" t="s">
        <v>88</v>
      </c>
      <c r="T189" s="8">
        <v>30</v>
      </c>
      <c r="U189" s="343"/>
      <c r="V189" s="343"/>
      <c r="W189" s="343"/>
      <c r="X189" s="343"/>
      <c r="Y189" s="343"/>
      <c r="Z189" s="343"/>
      <c r="AA189" s="343"/>
      <c r="AB189" s="343"/>
      <c r="AC189" s="343"/>
      <c r="AD189" s="343"/>
      <c r="AE189" s="343"/>
      <c r="AF189" s="343"/>
      <c r="AG189" s="343"/>
      <c r="AH189" s="367"/>
      <c r="AI189" s="287"/>
      <c r="AJ189" s="343"/>
      <c r="AK189" s="345"/>
      <c r="AL189" s="16" t="s">
        <v>88</v>
      </c>
    </row>
    <row r="190" spans="1:38" s="22" customFormat="1" ht="12.75" customHeight="1" x14ac:dyDescent="0.2">
      <c r="A190" s="19">
        <v>31</v>
      </c>
      <c r="B190" s="349"/>
      <c r="C190" s="349"/>
      <c r="D190" s="349"/>
      <c r="E190" s="349"/>
      <c r="F190" s="351"/>
      <c r="G190" s="443"/>
      <c r="H190" s="289"/>
      <c r="I190" s="444"/>
      <c r="J190" s="445">
        <f t="shared" si="20"/>
        <v>0</v>
      </c>
      <c r="K190" s="365">
        <f t="shared" si="21"/>
        <v>0</v>
      </c>
      <c r="L190" s="349"/>
      <c r="M190" s="349"/>
      <c r="N190" s="349"/>
      <c r="O190" s="369"/>
      <c r="P190" s="350"/>
      <c r="Q190" s="349"/>
      <c r="R190" s="351"/>
      <c r="S190" s="20" t="s">
        <v>89</v>
      </c>
      <c r="T190" s="19">
        <v>31</v>
      </c>
      <c r="U190" s="349"/>
      <c r="V190" s="349"/>
      <c r="W190" s="349"/>
      <c r="X190" s="349"/>
      <c r="Y190" s="349"/>
      <c r="Z190" s="349"/>
      <c r="AA190" s="349"/>
      <c r="AB190" s="349"/>
      <c r="AC190" s="349"/>
      <c r="AD190" s="349"/>
      <c r="AE190" s="349"/>
      <c r="AF190" s="349"/>
      <c r="AG190" s="349"/>
      <c r="AH190" s="369"/>
      <c r="AI190" s="289"/>
      <c r="AJ190" s="349"/>
      <c r="AK190" s="351"/>
      <c r="AL190" s="20" t="s">
        <v>89</v>
      </c>
    </row>
    <row r="191" spans="1:38" s="297" customFormat="1" ht="12.75" customHeight="1" thickBot="1" x14ac:dyDescent="0.25">
      <c r="A191" s="302"/>
      <c r="B191" s="383">
        <f>SUM(B159:B190)</f>
        <v>0</v>
      </c>
      <c r="C191" s="383">
        <f>SUM(C159:C190)</f>
        <v>0</v>
      </c>
      <c r="D191" s="383">
        <f>SUM(D159:D190)</f>
        <v>0</v>
      </c>
      <c r="E191" s="384">
        <f>SUM(E159:E190)</f>
        <v>0</v>
      </c>
      <c r="F191" s="385">
        <f>SUM(F159:F190)</f>
        <v>0</v>
      </c>
      <c r="G191" s="303"/>
      <c r="H191" s="303" t="s">
        <v>90</v>
      </c>
      <c r="I191" s="315">
        <f>COUNTA(I160:I190)</f>
        <v>0</v>
      </c>
      <c r="J191" s="383">
        <f t="shared" ref="J191:R191" si="22">SUM(J159:J190)</f>
        <v>0</v>
      </c>
      <c r="K191" s="383">
        <f t="shared" si="22"/>
        <v>0</v>
      </c>
      <c r="L191" s="383">
        <f t="shared" si="22"/>
        <v>0</v>
      </c>
      <c r="M191" s="383">
        <f t="shared" si="22"/>
        <v>0</v>
      </c>
      <c r="N191" s="383">
        <f t="shared" si="22"/>
        <v>0</v>
      </c>
      <c r="O191" s="384">
        <f t="shared" si="22"/>
        <v>0</v>
      </c>
      <c r="P191" s="384">
        <f t="shared" si="22"/>
        <v>0</v>
      </c>
      <c r="Q191" s="383">
        <f t="shared" si="22"/>
        <v>0</v>
      </c>
      <c r="R191" s="386">
        <f t="shared" si="22"/>
        <v>0</v>
      </c>
      <c r="S191" s="304"/>
      <c r="T191" s="302"/>
      <c r="U191" s="383">
        <f t="shared" ref="U191:AH191" si="23">SUM(U159:U190)</f>
        <v>0</v>
      </c>
      <c r="V191" s="383">
        <f t="shared" si="23"/>
        <v>0</v>
      </c>
      <c r="W191" s="383">
        <f t="shared" si="23"/>
        <v>0</v>
      </c>
      <c r="X191" s="383">
        <f t="shared" si="23"/>
        <v>0</v>
      </c>
      <c r="Y191" s="383">
        <f t="shared" si="23"/>
        <v>0</v>
      </c>
      <c r="Z191" s="383">
        <f t="shared" si="23"/>
        <v>0</v>
      </c>
      <c r="AA191" s="383">
        <f t="shared" si="23"/>
        <v>0</v>
      </c>
      <c r="AB191" s="383">
        <f t="shared" si="23"/>
        <v>0</v>
      </c>
      <c r="AC191" s="383">
        <f t="shared" si="23"/>
        <v>0</v>
      </c>
      <c r="AD191" s="383">
        <f t="shared" si="23"/>
        <v>0</v>
      </c>
      <c r="AE191" s="383">
        <f t="shared" si="23"/>
        <v>0</v>
      </c>
      <c r="AF191" s="383">
        <f t="shared" si="23"/>
        <v>0</v>
      </c>
      <c r="AG191" s="383">
        <f t="shared" si="23"/>
        <v>0</v>
      </c>
      <c r="AH191" s="385">
        <f t="shared" si="23"/>
        <v>0</v>
      </c>
      <c r="AI191" s="305"/>
      <c r="AJ191" s="383">
        <f>SUM(AJ159:AJ190)</f>
        <v>0</v>
      </c>
      <c r="AK191" s="386">
        <f>SUM(AK159:AK190)</f>
        <v>0</v>
      </c>
      <c r="AL191" s="304"/>
    </row>
    <row r="192" spans="1:38" s="52" customFormat="1" ht="12.75" customHeight="1" thickTop="1" x14ac:dyDescent="0.2">
      <c r="A192" s="191"/>
      <c r="B192" s="191"/>
      <c r="C192" s="191"/>
      <c r="D192" s="191"/>
      <c r="E192" s="191"/>
      <c r="F192" s="191"/>
      <c r="G192" s="284"/>
      <c r="H192" s="284"/>
      <c r="I192" s="284"/>
      <c r="J192" s="191"/>
      <c r="K192" s="191"/>
      <c r="L192" s="191"/>
      <c r="M192" s="191"/>
      <c r="N192" s="191"/>
      <c r="O192" s="191"/>
      <c r="P192" s="191"/>
      <c r="Q192" s="191"/>
      <c r="R192" s="191"/>
      <c r="S192" s="54"/>
      <c r="T192" s="191"/>
      <c r="U192" s="191"/>
      <c r="V192" s="191"/>
      <c r="W192" s="191"/>
      <c r="X192" s="191"/>
      <c r="Y192" s="191"/>
      <c r="Z192" s="191"/>
      <c r="AA192" s="191"/>
      <c r="AB192" s="191"/>
      <c r="AC192" s="191"/>
      <c r="AD192" s="191"/>
      <c r="AE192" s="191"/>
      <c r="AF192" s="191"/>
      <c r="AG192" s="191"/>
      <c r="AH192" s="191"/>
      <c r="AI192" s="191"/>
      <c r="AJ192" s="191"/>
      <c r="AK192" s="191"/>
      <c r="AL192" s="54"/>
    </row>
    <row r="193" spans="1:38" s="52" customFormat="1" ht="12.75" customHeight="1" x14ac:dyDescent="0.2">
      <c r="A193" s="191"/>
      <c r="B193" s="191"/>
      <c r="C193" s="191"/>
      <c r="D193" s="191"/>
      <c r="E193" s="191"/>
      <c r="F193" s="191"/>
      <c r="G193" s="284"/>
      <c r="H193" s="284"/>
      <c r="I193" s="284"/>
      <c r="J193" s="191"/>
      <c r="K193" s="191"/>
      <c r="L193" s="191"/>
      <c r="M193" s="191"/>
      <c r="N193" s="191"/>
      <c r="O193" s="191"/>
      <c r="P193" s="191"/>
      <c r="Q193" s="191"/>
      <c r="R193" s="191"/>
      <c r="S193" s="54"/>
      <c r="T193" s="191"/>
      <c r="U193" s="191"/>
      <c r="V193" s="191"/>
      <c r="W193" s="191"/>
      <c r="X193" s="191"/>
      <c r="Y193" s="191"/>
      <c r="Z193" s="191"/>
      <c r="AA193" s="191"/>
      <c r="AB193" s="191"/>
      <c r="AC193" s="191"/>
      <c r="AD193" s="191"/>
      <c r="AE193" s="191"/>
      <c r="AF193" s="191"/>
      <c r="AG193" s="191"/>
      <c r="AH193" s="191"/>
      <c r="AI193" s="191"/>
      <c r="AJ193" s="191"/>
      <c r="AK193" s="191"/>
      <c r="AL193" s="54"/>
    </row>
    <row r="194" spans="1:38" ht="12.75" customHeight="1" x14ac:dyDescent="0.2">
      <c r="A194" s="22"/>
      <c r="B194" s="22"/>
      <c r="C194" s="22"/>
      <c r="D194" s="22"/>
      <c r="E194" s="22"/>
      <c r="F194" s="22"/>
      <c r="G194" s="527" t="str">
        <f>$G$10</f>
        <v>UNITED STEELWORKERS - LOCAL UNION</v>
      </c>
      <c r="H194" s="527"/>
      <c r="I194" s="527"/>
      <c r="J194" s="11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11" t="str">
        <f>$AA$10</f>
        <v>FINANCIAL SECRETARY'S CASH BOOK</v>
      </c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</row>
    <row r="195" spans="1:38" ht="12.75" customHeight="1" x14ac:dyDescent="0.2">
      <c r="A195" s="22"/>
      <c r="B195" s="137" t="str">
        <f>$B$11</f>
        <v>Month</v>
      </c>
      <c r="C195" s="73" t="str">
        <f>$C$11</f>
        <v>OCTOBER</v>
      </c>
      <c r="D195" s="137" t="str">
        <f>$D$11</f>
        <v>Year</v>
      </c>
      <c r="E195" s="44">
        <f>$E$11</f>
        <v>0</v>
      </c>
      <c r="F195" s="22"/>
      <c r="G195" s="31"/>
      <c r="H195" s="22"/>
      <c r="I195" s="5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137"/>
      <c r="AJ195" s="178" t="str">
        <f>$C$11</f>
        <v>OCTOBER</v>
      </c>
      <c r="AK195" s="44">
        <f>$E$11</f>
        <v>0</v>
      </c>
    </row>
    <row r="196" spans="1:38" ht="12.75" customHeight="1" x14ac:dyDescent="0.2">
      <c r="A196" s="22"/>
      <c r="B196" s="137" t="str">
        <f>$B$12</f>
        <v>Page No.</v>
      </c>
      <c r="C196" s="177">
        <f>C150+1</f>
        <v>5</v>
      </c>
      <c r="D196" s="110"/>
      <c r="E196" s="110"/>
      <c r="F196" s="22"/>
      <c r="G196" s="31"/>
      <c r="H196" s="22"/>
      <c r="I196" s="5" t="s">
        <v>53</v>
      </c>
      <c r="J196" s="22"/>
      <c r="K196" s="22"/>
      <c r="L196" s="5"/>
      <c r="M196" s="22"/>
      <c r="N196" s="22"/>
      <c r="O196" s="22"/>
      <c r="P196" s="33"/>
      <c r="Q196" s="22"/>
      <c r="R196" s="33"/>
      <c r="S196" s="22"/>
      <c r="T196" s="22"/>
      <c r="U196" s="22"/>
      <c r="V196" s="22"/>
      <c r="W196" s="22"/>
      <c r="X196" s="22"/>
      <c r="Y196" s="22"/>
      <c r="Z196" s="22"/>
      <c r="AA196" s="22"/>
      <c r="AB196" s="34" t="s">
        <v>54</v>
      </c>
      <c r="AC196" s="22"/>
      <c r="AD196" s="22"/>
      <c r="AE196" s="22"/>
      <c r="AF196" s="22"/>
      <c r="AG196" s="22"/>
      <c r="AH196" s="22"/>
      <c r="AI196" s="137" t="str">
        <f>$B$12</f>
        <v>Page No.</v>
      </c>
      <c r="AJ196" s="323">
        <f>AJ150+1</f>
        <v>5</v>
      </c>
      <c r="AK196" s="172"/>
      <c r="AL196" s="111"/>
    </row>
    <row r="197" spans="1:38" ht="12.75" customHeight="1" x14ac:dyDescent="0.2">
      <c r="A197" s="3"/>
      <c r="B197" s="3"/>
      <c r="C197" s="3"/>
      <c r="D197" s="3"/>
      <c r="E197" s="3"/>
      <c r="F197" s="3"/>
      <c r="G197" s="35"/>
      <c r="H197" s="3"/>
      <c r="I197" s="5"/>
      <c r="J197" s="3"/>
      <c r="K197" s="3"/>
      <c r="L197" s="22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22"/>
      <c r="AF197" s="3"/>
      <c r="AG197" s="3"/>
      <c r="AH197" s="3"/>
      <c r="AI197" s="3"/>
      <c r="AJ197" s="3"/>
      <c r="AK197" s="3"/>
      <c r="AL197" s="3"/>
    </row>
    <row r="198" spans="1:38" ht="12.75" customHeight="1" x14ac:dyDescent="0.2">
      <c r="A198" s="36"/>
      <c r="B198" s="36"/>
      <c r="C198" s="36"/>
      <c r="D198" s="36"/>
      <c r="E198" s="36"/>
      <c r="F198" s="36"/>
      <c r="G198" s="37"/>
      <c r="H198" s="36"/>
      <c r="I198" s="38"/>
      <c r="J198" s="36"/>
      <c r="K198" s="36"/>
      <c r="L198" s="38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8"/>
      <c r="AF198" s="36"/>
      <c r="AG198" s="36"/>
      <c r="AH198" s="36"/>
      <c r="AI198" s="36"/>
      <c r="AJ198" s="36"/>
      <c r="AK198" s="36"/>
      <c r="AL198" s="36"/>
    </row>
    <row r="199" spans="1:38" customFormat="1" ht="12.75" customHeight="1" x14ac:dyDescent="0.2">
      <c r="A199" s="1"/>
      <c r="B199" s="484" t="s">
        <v>55</v>
      </c>
      <c r="C199" s="473"/>
      <c r="D199" s="473"/>
      <c r="E199" s="473"/>
      <c r="F199" s="474"/>
      <c r="G199" s="21"/>
      <c r="H199" s="2" t="s">
        <v>56</v>
      </c>
      <c r="I199" s="95"/>
      <c r="J199" s="473" t="s">
        <v>255</v>
      </c>
      <c r="K199" s="474"/>
      <c r="L199" s="3"/>
      <c r="M199" s="3"/>
      <c r="N199" s="3"/>
      <c r="O199" s="5" t="s">
        <v>57</v>
      </c>
      <c r="P199" s="3"/>
      <c r="Q199" s="3"/>
      <c r="R199" s="1"/>
      <c r="S199" s="3"/>
      <c r="T199" s="1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13"/>
      <c r="AJ199" s="3"/>
      <c r="AK199" s="1"/>
      <c r="AL199" s="3"/>
    </row>
    <row r="200" spans="1:38" customFormat="1" ht="12.75" customHeight="1" x14ac:dyDescent="0.2">
      <c r="A200" s="1"/>
      <c r="B200" s="3"/>
      <c r="C200" s="3"/>
      <c r="D200" s="3"/>
      <c r="E200" s="188"/>
      <c r="F200" s="1"/>
      <c r="G200" s="21"/>
      <c r="H200" s="13"/>
      <c r="I200" s="96"/>
      <c r="J200" s="3"/>
      <c r="K200" s="1"/>
      <c r="L200" s="3"/>
      <c r="M200" s="3"/>
      <c r="N200" s="3"/>
      <c r="O200" s="3"/>
      <c r="P200" s="3"/>
      <c r="Q200" s="3"/>
      <c r="R200" s="1"/>
      <c r="S200" s="3"/>
      <c r="T200" s="1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13"/>
      <c r="AJ200" s="3"/>
      <c r="AK200" s="1"/>
      <c r="AL200" s="3"/>
    </row>
    <row r="201" spans="1:38" customFormat="1" ht="12.75" customHeight="1" thickBot="1" x14ac:dyDescent="0.25">
      <c r="A201" s="29"/>
      <c r="B201" s="26">
        <v>1</v>
      </c>
      <c r="C201" s="26">
        <v>2</v>
      </c>
      <c r="D201" s="26">
        <v>3</v>
      </c>
      <c r="E201" s="26">
        <v>4</v>
      </c>
      <c r="F201" s="28">
        <v>5</v>
      </c>
      <c r="G201" s="39">
        <v>6</v>
      </c>
      <c r="H201" s="28">
        <v>7</v>
      </c>
      <c r="I201" s="97">
        <v>8</v>
      </c>
      <c r="J201" s="26">
        <v>9</v>
      </c>
      <c r="K201" s="28">
        <v>10</v>
      </c>
      <c r="L201" s="26">
        <v>11</v>
      </c>
      <c r="M201" s="26" t="s">
        <v>1</v>
      </c>
      <c r="N201" s="26">
        <v>12</v>
      </c>
      <c r="O201" s="26">
        <v>13</v>
      </c>
      <c r="P201" s="26">
        <v>14</v>
      </c>
      <c r="Q201" s="26">
        <v>15</v>
      </c>
      <c r="R201" s="28" t="s">
        <v>2</v>
      </c>
      <c r="S201" s="25"/>
      <c r="T201" s="29"/>
      <c r="U201" s="26">
        <v>16</v>
      </c>
      <c r="V201" s="26">
        <v>17</v>
      </c>
      <c r="W201" s="26">
        <v>18</v>
      </c>
      <c r="X201" s="26">
        <v>19</v>
      </c>
      <c r="Y201" s="26">
        <v>20</v>
      </c>
      <c r="Z201" s="26" t="s">
        <v>3</v>
      </c>
      <c r="AA201" s="26">
        <v>21</v>
      </c>
      <c r="AB201" s="26">
        <v>22</v>
      </c>
      <c r="AC201" s="26">
        <v>23</v>
      </c>
      <c r="AD201" s="26">
        <v>24</v>
      </c>
      <c r="AE201" s="26">
        <v>25</v>
      </c>
      <c r="AF201" s="26">
        <v>26</v>
      </c>
      <c r="AG201" s="26">
        <v>27</v>
      </c>
      <c r="AH201" s="26">
        <v>28</v>
      </c>
      <c r="AI201" s="30">
        <v>29</v>
      </c>
      <c r="AJ201" s="26">
        <v>30</v>
      </c>
      <c r="AK201" s="28">
        <v>31</v>
      </c>
      <c r="AL201" s="25"/>
    </row>
    <row r="202" spans="1:38" s="4" customFormat="1" ht="12.75" customHeight="1" thickTop="1" x14ac:dyDescent="0.2">
      <c r="A202" s="1"/>
      <c r="B202" s="84" t="s">
        <v>4</v>
      </c>
      <c r="C202" s="98"/>
      <c r="D202" s="84" t="s">
        <v>5</v>
      </c>
      <c r="E202" s="185" t="s">
        <v>6</v>
      </c>
      <c r="F202" s="83" t="s">
        <v>7</v>
      </c>
      <c r="G202" s="160"/>
      <c r="H202" s="83"/>
      <c r="I202" s="100"/>
      <c r="J202" s="84"/>
      <c r="K202" s="83"/>
      <c r="L202" s="84" t="s">
        <v>237</v>
      </c>
      <c r="M202" s="84"/>
      <c r="N202" s="84" t="s">
        <v>235</v>
      </c>
      <c r="O202" s="101" t="s">
        <v>481</v>
      </c>
      <c r="P202" s="274"/>
      <c r="Q202" s="84" t="s">
        <v>391</v>
      </c>
      <c r="R202" s="83" t="s">
        <v>274</v>
      </c>
      <c r="S202" s="103"/>
      <c r="T202" s="67"/>
      <c r="U202" s="475" t="s">
        <v>256</v>
      </c>
      <c r="V202" s="476"/>
      <c r="W202" s="476"/>
      <c r="X202" s="476"/>
      <c r="Y202" s="477"/>
      <c r="Z202" s="84" t="s">
        <v>10</v>
      </c>
      <c r="AA202" s="84" t="s">
        <v>11</v>
      </c>
      <c r="AB202" s="84" t="s">
        <v>205</v>
      </c>
      <c r="AC202" s="84" t="s">
        <v>12</v>
      </c>
      <c r="AD202" s="84" t="s">
        <v>13</v>
      </c>
      <c r="AE202" s="84" t="s">
        <v>14</v>
      </c>
      <c r="AF202" s="84"/>
      <c r="AG202" s="84"/>
      <c r="AH202" s="101"/>
      <c r="AI202" s="102"/>
      <c r="AJ202" s="84" t="s">
        <v>15</v>
      </c>
      <c r="AK202" s="83" t="s">
        <v>7</v>
      </c>
      <c r="AL202" s="3"/>
    </row>
    <row r="203" spans="1:38" s="4" customFormat="1" ht="12.75" customHeight="1" x14ac:dyDescent="0.2">
      <c r="A203" s="1"/>
      <c r="B203" s="84" t="s">
        <v>8</v>
      </c>
      <c r="C203" s="84" t="s">
        <v>16</v>
      </c>
      <c r="D203" s="84" t="s">
        <v>17</v>
      </c>
      <c r="E203" s="186" t="s">
        <v>8</v>
      </c>
      <c r="F203" s="83" t="s">
        <v>18</v>
      </c>
      <c r="G203" s="160" t="s">
        <v>19</v>
      </c>
      <c r="H203" s="83" t="s">
        <v>20</v>
      </c>
      <c r="I203" s="100" t="s">
        <v>394</v>
      </c>
      <c r="J203" s="84" t="s">
        <v>21</v>
      </c>
      <c r="K203" s="83" t="s">
        <v>22</v>
      </c>
      <c r="L203" s="84" t="s">
        <v>392</v>
      </c>
      <c r="M203" s="84" t="s">
        <v>393</v>
      </c>
      <c r="N203" s="84" t="s">
        <v>262</v>
      </c>
      <c r="O203" s="101" t="s">
        <v>262</v>
      </c>
      <c r="P203" s="186" t="s">
        <v>23</v>
      </c>
      <c r="Q203" s="84" t="s">
        <v>8</v>
      </c>
      <c r="R203" s="83" t="s">
        <v>8</v>
      </c>
      <c r="S203" s="103"/>
      <c r="T203" s="67"/>
      <c r="U203" s="84" t="s">
        <v>25</v>
      </c>
      <c r="V203" s="84" t="s">
        <v>26</v>
      </c>
      <c r="W203" s="84" t="s">
        <v>27</v>
      </c>
      <c r="X203" s="84" t="s">
        <v>28</v>
      </c>
      <c r="Y203" s="84" t="s">
        <v>136</v>
      </c>
      <c r="Z203" s="84" t="s">
        <v>252</v>
      </c>
      <c r="AA203" s="84" t="s">
        <v>137</v>
      </c>
      <c r="AB203" s="84" t="s">
        <v>204</v>
      </c>
      <c r="AC203" s="84" t="s">
        <v>30</v>
      </c>
      <c r="AD203" s="84" t="s">
        <v>140</v>
      </c>
      <c r="AE203" s="84" t="s">
        <v>31</v>
      </c>
      <c r="AF203" s="84" t="s">
        <v>32</v>
      </c>
      <c r="AG203" s="84" t="s">
        <v>206</v>
      </c>
      <c r="AH203" s="101" t="s">
        <v>16</v>
      </c>
      <c r="AI203" s="99" t="s">
        <v>34</v>
      </c>
      <c r="AJ203" s="84" t="s">
        <v>35</v>
      </c>
      <c r="AK203" s="83" t="s">
        <v>18</v>
      </c>
      <c r="AL203" s="3"/>
    </row>
    <row r="204" spans="1:38" s="4" customFormat="1" ht="12.75" customHeight="1" thickBot="1" x14ac:dyDescent="0.25">
      <c r="A204" s="6"/>
      <c r="B204" s="85" t="s">
        <v>36</v>
      </c>
      <c r="C204" s="85" t="s">
        <v>37</v>
      </c>
      <c r="D204" s="85" t="s">
        <v>38</v>
      </c>
      <c r="E204" s="187" t="s">
        <v>39</v>
      </c>
      <c r="F204" s="104" t="s">
        <v>40</v>
      </c>
      <c r="G204" s="161"/>
      <c r="H204" s="104"/>
      <c r="I204" s="105" t="s">
        <v>41</v>
      </c>
      <c r="J204" s="85"/>
      <c r="K204" s="104"/>
      <c r="L204" s="85" t="s">
        <v>237</v>
      </c>
      <c r="M204" s="85"/>
      <c r="N204" s="85" t="s">
        <v>236</v>
      </c>
      <c r="O204" s="106" t="s">
        <v>236</v>
      </c>
      <c r="P204" s="275"/>
      <c r="Q204" s="276" t="s">
        <v>24</v>
      </c>
      <c r="R204" s="277" t="s">
        <v>24</v>
      </c>
      <c r="S204" s="108"/>
      <c r="T204" s="76"/>
      <c r="U204" s="85" t="s">
        <v>42</v>
      </c>
      <c r="V204" s="85" t="s">
        <v>43</v>
      </c>
      <c r="W204" s="85"/>
      <c r="X204" s="85" t="s">
        <v>44</v>
      </c>
      <c r="Y204" s="85" t="s">
        <v>30</v>
      </c>
      <c r="Z204" s="85" t="s">
        <v>30</v>
      </c>
      <c r="AA204" s="85" t="s">
        <v>138</v>
      </c>
      <c r="AB204" s="85" t="s">
        <v>15</v>
      </c>
      <c r="AC204" s="85" t="s">
        <v>139</v>
      </c>
      <c r="AD204" s="85" t="s">
        <v>141</v>
      </c>
      <c r="AE204" s="85" t="s">
        <v>47</v>
      </c>
      <c r="AF204" s="85" t="s">
        <v>48</v>
      </c>
      <c r="AG204" s="85" t="s">
        <v>15</v>
      </c>
      <c r="AH204" s="106" t="s">
        <v>30</v>
      </c>
      <c r="AI204" s="107"/>
      <c r="AJ204" s="85" t="s">
        <v>49</v>
      </c>
      <c r="AK204" s="104" t="s">
        <v>188</v>
      </c>
      <c r="AL204" s="7"/>
    </row>
    <row r="205" spans="1:38" s="297" customFormat="1" ht="12.75" customHeight="1" thickTop="1" x14ac:dyDescent="0.2">
      <c r="A205" s="292"/>
      <c r="B205" s="364">
        <f>B191</f>
        <v>0</v>
      </c>
      <c r="C205" s="364">
        <f>C191</f>
        <v>0</v>
      </c>
      <c r="D205" s="364">
        <f>D191</f>
        <v>0</v>
      </c>
      <c r="E205" s="378">
        <f>E191</f>
        <v>0</v>
      </c>
      <c r="F205" s="363">
        <f>F191</f>
        <v>0</v>
      </c>
      <c r="G205" s="132" t="str">
        <f>$C$11</f>
        <v>OCTOBER</v>
      </c>
      <c r="H205" s="293" t="s">
        <v>58</v>
      </c>
      <c r="I205" s="294"/>
      <c r="J205" s="379">
        <f t="shared" ref="J205:R205" si="24">J191</f>
        <v>0</v>
      </c>
      <c r="K205" s="380">
        <f t="shared" si="24"/>
        <v>0</v>
      </c>
      <c r="L205" s="364">
        <f t="shared" si="24"/>
        <v>0</v>
      </c>
      <c r="M205" s="364">
        <f t="shared" si="24"/>
        <v>0</v>
      </c>
      <c r="N205" s="364">
        <f t="shared" si="24"/>
        <v>0</v>
      </c>
      <c r="O205" s="378">
        <f t="shared" si="24"/>
        <v>0</v>
      </c>
      <c r="P205" s="378">
        <f t="shared" si="24"/>
        <v>0</v>
      </c>
      <c r="Q205" s="364">
        <f t="shared" si="24"/>
        <v>0</v>
      </c>
      <c r="R205" s="381">
        <f t="shared" si="24"/>
        <v>0</v>
      </c>
      <c r="S205" s="295"/>
      <c r="T205" s="292"/>
      <c r="U205" s="364">
        <f t="shared" ref="U205:AH205" si="25">U191</f>
        <v>0</v>
      </c>
      <c r="V205" s="364">
        <f t="shared" si="25"/>
        <v>0</v>
      </c>
      <c r="W205" s="364">
        <f t="shared" si="25"/>
        <v>0</v>
      </c>
      <c r="X205" s="364">
        <f t="shared" si="25"/>
        <v>0</v>
      </c>
      <c r="Y205" s="364">
        <f t="shared" si="25"/>
        <v>0</v>
      </c>
      <c r="Z205" s="364">
        <f t="shared" si="25"/>
        <v>0</v>
      </c>
      <c r="AA205" s="364">
        <f t="shared" si="25"/>
        <v>0</v>
      </c>
      <c r="AB205" s="364">
        <f t="shared" si="25"/>
        <v>0</v>
      </c>
      <c r="AC205" s="364">
        <f t="shared" si="25"/>
        <v>0</v>
      </c>
      <c r="AD205" s="364">
        <f t="shared" si="25"/>
        <v>0</v>
      </c>
      <c r="AE205" s="364">
        <f t="shared" si="25"/>
        <v>0</v>
      </c>
      <c r="AF205" s="364">
        <f t="shared" si="25"/>
        <v>0</v>
      </c>
      <c r="AG205" s="364">
        <f t="shared" si="25"/>
        <v>0</v>
      </c>
      <c r="AH205" s="364">
        <f t="shared" si="25"/>
        <v>0</v>
      </c>
      <c r="AI205" s="296"/>
      <c r="AJ205" s="364">
        <f>AJ191</f>
        <v>0</v>
      </c>
      <c r="AK205" s="382">
        <f>AK191</f>
        <v>0</v>
      </c>
      <c r="AL205" s="295"/>
    </row>
    <row r="206" spans="1:38" s="22" customFormat="1" ht="12.75" customHeight="1" x14ac:dyDescent="0.2">
      <c r="A206" s="8">
        <v>1</v>
      </c>
      <c r="B206" s="343"/>
      <c r="C206" s="343"/>
      <c r="D206" s="343"/>
      <c r="E206" s="343"/>
      <c r="F206" s="345"/>
      <c r="G206" s="438"/>
      <c r="H206" s="287"/>
      <c r="I206" s="439"/>
      <c r="J206" s="364">
        <f t="shared" ref="J206:J236" si="26">SUM(B206:F206)</f>
        <v>0</v>
      </c>
      <c r="K206" s="363">
        <f t="shared" ref="K206:K236" si="27">SUM(U206:AK206)-SUM(L206:R206)</f>
        <v>0</v>
      </c>
      <c r="L206" s="343"/>
      <c r="M206" s="343"/>
      <c r="N206" s="343"/>
      <c r="O206" s="367"/>
      <c r="P206" s="344"/>
      <c r="Q206" s="343"/>
      <c r="R206" s="345"/>
      <c r="S206" s="16" t="s">
        <v>59</v>
      </c>
      <c r="T206" s="8">
        <v>1</v>
      </c>
      <c r="U206" s="343"/>
      <c r="V206" s="343"/>
      <c r="W206" s="343"/>
      <c r="X206" s="343"/>
      <c r="Y206" s="343"/>
      <c r="Z206" s="343"/>
      <c r="AA206" s="343"/>
      <c r="AB206" s="343"/>
      <c r="AC206" s="343"/>
      <c r="AD206" s="343"/>
      <c r="AE206" s="343"/>
      <c r="AF206" s="343"/>
      <c r="AG206" s="343"/>
      <c r="AH206" s="367"/>
      <c r="AI206" s="287"/>
      <c r="AJ206" s="343"/>
      <c r="AK206" s="345"/>
      <c r="AL206" s="16" t="s">
        <v>59</v>
      </c>
    </row>
    <row r="207" spans="1:38" s="22" customFormat="1" ht="12.75" customHeight="1" x14ac:dyDescent="0.2">
      <c r="A207" s="8">
        <v>2</v>
      </c>
      <c r="B207" s="343"/>
      <c r="C207" s="343"/>
      <c r="D207" s="343"/>
      <c r="E207" s="343"/>
      <c r="F207" s="345"/>
      <c r="G207" s="438"/>
      <c r="H207" s="287"/>
      <c r="I207" s="439"/>
      <c r="J207" s="364">
        <f t="shared" si="26"/>
        <v>0</v>
      </c>
      <c r="K207" s="363">
        <f t="shared" si="27"/>
        <v>0</v>
      </c>
      <c r="L207" s="343"/>
      <c r="M207" s="343"/>
      <c r="N207" s="343"/>
      <c r="O207" s="367"/>
      <c r="P207" s="344"/>
      <c r="Q207" s="343"/>
      <c r="R207" s="345"/>
      <c r="S207" s="16" t="s">
        <v>60</v>
      </c>
      <c r="T207" s="8">
        <v>2</v>
      </c>
      <c r="U207" s="343"/>
      <c r="V207" s="343"/>
      <c r="W207" s="343"/>
      <c r="X207" s="343"/>
      <c r="Y207" s="343"/>
      <c r="Z207" s="343"/>
      <c r="AA207" s="343"/>
      <c r="AB207" s="343"/>
      <c r="AC207" s="343"/>
      <c r="AD207" s="343"/>
      <c r="AE207" s="343"/>
      <c r="AF207" s="343"/>
      <c r="AG207" s="343"/>
      <c r="AH207" s="367"/>
      <c r="AI207" s="287"/>
      <c r="AJ207" s="343"/>
      <c r="AK207" s="345"/>
      <c r="AL207" s="16" t="s">
        <v>60</v>
      </c>
    </row>
    <row r="208" spans="1:38" s="22" customFormat="1" ht="12.75" customHeight="1" x14ac:dyDescent="0.2">
      <c r="A208" s="8">
        <v>3</v>
      </c>
      <c r="B208" s="343"/>
      <c r="C208" s="343"/>
      <c r="D208" s="343"/>
      <c r="E208" s="343"/>
      <c r="F208" s="345"/>
      <c r="G208" s="438"/>
      <c r="H208" s="287"/>
      <c r="I208" s="439"/>
      <c r="J208" s="364">
        <f t="shared" si="26"/>
        <v>0</v>
      </c>
      <c r="K208" s="363">
        <f t="shared" si="27"/>
        <v>0</v>
      </c>
      <c r="L208" s="343"/>
      <c r="M208" s="343"/>
      <c r="N208" s="343"/>
      <c r="O208" s="367"/>
      <c r="P208" s="344"/>
      <c r="Q208" s="343"/>
      <c r="R208" s="345"/>
      <c r="S208" s="16" t="s">
        <v>61</v>
      </c>
      <c r="T208" s="8">
        <v>3</v>
      </c>
      <c r="U208" s="343"/>
      <c r="V208" s="343"/>
      <c r="W208" s="343"/>
      <c r="X208" s="343"/>
      <c r="Y208" s="343"/>
      <c r="Z208" s="343"/>
      <c r="AA208" s="343"/>
      <c r="AB208" s="343"/>
      <c r="AC208" s="343"/>
      <c r="AD208" s="343"/>
      <c r="AE208" s="343"/>
      <c r="AF208" s="343"/>
      <c r="AG208" s="343"/>
      <c r="AH208" s="367"/>
      <c r="AI208" s="287"/>
      <c r="AJ208" s="343"/>
      <c r="AK208" s="345"/>
      <c r="AL208" s="16" t="s">
        <v>61</v>
      </c>
    </row>
    <row r="209" spans="1:38" s="22" customFormat="1" ht="12.75" customHeight="1" x14ac:dyDescent="0.2">
      <c r="A209" s="8">
        <v>4</v>
      </c>
      <c r="B209" s="343"/>
      <c r="C209" s="343"/>
      <c r="D209" s="343"/>
      <c r="E209" s="343"/>
      <c r="F209" s="345"/>
      <c r="G209" s="438"/>
      <c r="H209" s="287"/>
      <c r="I209" s="439"/>
      <c r="J209" s="364">
        <f t="shared" si="26"/>
        <v>0</v>
      </c>
      <c r="K209" s="363">
        <f t="shared" si="27"/>
        <v>0</v>
      </c>
      <c r="L209" s="343"/>
      <c r="M209" s="343"/>
      <c r="N209" s="343"/>
      <c r="O209" s="367"/>
      <c r="P209" s="344"/>
      <c r="Q209" s="343"/>
      <c r="R209" s="345"/>
      <c r="S209" s="16" t="s">
        <v>62</v>
      </c>
      <c r="T209" s="8">
        <v>4</v>
      </c>
      <c r="U209" s="343"/>
      <c r="V209" s="343"/>
      <c r="W209" s="343"/>
      <c r="X209" s="343"/>
      <c r="Y209" s="343"/>
      <c r="Z209" s="343"/>
      <c r="AA209" s="343"/>
      <c r="AB209" s="343"/>
      <c r="AC209" s="343"/>
      <c r="AD209" s="343"/>
      <c r="AE209" s="343"/>
      <c r="AF209" s="343"/>
      <c r="AG209" s="343"/>
      <c r="AH209" s="367"/>
      <c r="AI209" s="287"/>
      <c r="AJ209" s="343"/>
      <c r="AK209" s="345"/>
      <c r="AL209" s="16" t="s">
        <v>62</v>
      </c>
    </row>
    <row r="210" spans="1:38" s="22" customFormat="1" ht="12.75" customHeight="1" x14ac:dyDescent="0.2">
      <c r="A210" s="8">
        <v>5</v>
      </c>
      <c r="B210" s="343"/>
      <c r="C210" s="343"/>
      <c r="D210" s="343"/>
      <c r="E210" s="343"/>
      <c r="F210" s="345"/>
      <c r="G210" s="440"/>
      <c r="H210" s="287"/>
      <c r="I210" s="439"/>
      <c r="J210" s="364">
        <f t="shared" si="26"/>
        <v>0</v>
      </c>
      <c r="K210" s="363">
        <f t="shared" si="27"/>
        <v>0</v>
      </c>
      <c r="L210" s="343"/>
      <c r="M210" s="343"/>
      <c r="N210" s="343"/>
      <c r="O210" s="367"/>
      <c r="P210" s="344"/>
      <c r="Q210" s="343"/>
      <c r="R210" s="345"/>
      <c r="S210" s="16" t="s">
        <v>63</v>
      </c>
      <c r="T210" s="8">
        <v>5</v>
      </c>
      <c r="U210" s="343"/>
      <c r="V210" s="343"/>
      <c r="W210" s="343"/>
      <c r="X210" s="343"/>
      <c r="Y210" s="343"/>
      <c r="Z210" s="343"/>
      <c r="AA210" s="343"/>
      <c r="AB210" s="343"/>
      <c r="AC210" s="343"/>
      <c r="AD210" s="343"/>
      <c r="AE210" s="343"/>
      <c r="AF210" s="343"/>
      <c r="AG210" s="343"/>
      <c r="AH210" s="367"/>
      <c r="AI210" s="287"/>
      <c r="AJ210" s="343"/>
      <c r="AK210" s="345"/>
      <c r="AL210" s="16" t="s">
        <v>63</v>
      </c>
    </row>
    <row r="211" spans="1:38" s="22" customFormat="1" ht="12.75" customHeight="1" x14ac:dyDescent="0.2">
      <c r="A211" s="17">
        <v>6</v>
      </c>
      <c r="B211" s="346"/>
      <c r="C211" s="346"/>
      <c r="D211" s="346"/>
      <c r="E211" s="346"/>
      <c r="F211" s="348"/>
      <c r="G211" s="438"/>
      <c r="H211" s="288"/>
      <c r="I211" s="441"/>
      <c r="J211" s="364">
        <f t="shared" si="26"/>
        <v>0</v>
      </c>
      <c r="K211" s="363">
        <f t="shared" si="27"/>
        <v>0</v>
      </c>
      <c r="L211" s="346"/>
      <c r="M211" s="346"/>
      <c r="N211" s="346"/>
      <c r="O211" s="368"/>
      <c r="P211" s="347"/>
      <c r="Q211" s="346"/>
      <c r="R211" s="348"/>
      <c r="S211" s="18" t="s">
        <v>64</v>
      </c>
      <c r="T211" s="17">
        <v>6</v>
      </c>
      <c r="U211" s="346"/>
      <c r="V211" s="346"/>
      <c r="W211" s="346"/>
      <c r="X211" s="346"/>
      <c r="Y211" s="346"/>
      <c r="Z211" s="346"/>
      <c r="AA211" s="346"/>
      <c r="AB211" s="346"/>
      <c r="AC211" s="346"/>
      <c r="AD211" s="346"/>
      <c r="AE211" s="346"/>
      <c r="AF211" s="346"/>
      <c r="AG211" s="346"/>
      <c r="AH211" s="368"/>
      <c r="AI211" s="288"/>
      <c r="AJ211" s="346"/>
      <c r="AK211" s="348"/>
      <c r="AL211" s="18" t="s">
        <v>64</v>
      </c>
    </row>
    <row r="212" spans="1:38" s="22" customFormat="1" ht="12.75" customHeight="1" x14ac:dyDescent="0.2">
      <c r="A212" s="8">
        <v>7</v>
      </c>
      <c r="B212" s="343"/>
      <c r="C212" s="343"/>
      <c r="D212" s="343"/>
      <c r="E212" s="343"/>
      <c r="F212" s="345"/>
      <c r="G212" s="438"/>
      <c r="H212" s="287"/>
      <c r="I212" s="439"/>
      <c r="J212" s="364">
        <f t="shared" si="26"/>
        <v>0</v>
      </c>
      <c r="K212" s="363">
        <f t="shared" si="27"/>
        <v>0</v>
      </c>
      <c r="L212" s="343"/>
      <c r="M212" s="343"/>
      <c r="N212" s="343"/>
      <c r="O212" s="367"/>
      <c r="P212" s="344"/>
      <c r="Q212" s="343"/>
      <c r="R212" s="345"/>
      <c r="S212" s="16" t="s">
        <v>65</v>
      </c>
      <c r="T212" s="8">
        <v>7</v>
      </c>
      <c r="U212" s="343"/>
      <c r="V212" s="343"/>
      <c r="W212" s="343"/>
      <c r="X212" s="343"/>
      <c r="Y212" s="343"/>
      <c r="Z212" s="343"/>
      <c r="AA212" s="343"/>
      <c r="AB212" s="343"/>
      <c r="AC212" s="343"/>
      <c r="AD212" s="343"/>
      <c r="AE212" s="343"/>
      <c r="AF212" s="343"/>
      <c r="AG212" s="343"/>
      <c r="AH212" s="367"/>
      <c r="AI212" s="287"/>
      <c r="AJ212" s="343"/>
      <c r="AK212" s="345"/>
      <c r="AL212" s="16" t="s">
        <v>65</v>
      </c>
    </row>
    <row r="213" spans="1:38" s="22" customFormat="1" ht="12.75" customHeight="1" x14ac:dyDescent="0.2">
      <c r="A213" s="8">
        <v>8</v>
      </c>
      <c r="B213" s="343"/>
      <c r="C213" s="343"/>
      <c r="D213" s="343"/>
      <c r="E213" s="343"/>
      <c r="F213" s="345"/>
      <c r="G213" s="438"/>
      <c r="H213" s="287"/>
      <c r="I213" s="439"/>
      <c r="J213" s="364">
        <f t="shared" si="26"/>
        <v>0</v>
      </c>
      <c r="K213" s="363">
        <f t="shared" si="27"/>
        <v>0</v>
      </c>
      <c r="L213" s="343"/>
      <c r="M213" s="343"/>
      <c r="N213" s="343"/>
      <c r="O213" s="367"/>
      <c r="P213" s="344"/>
      <c r="Q213" s="343"/>
      <c r="R213" s="345"/>
      <c r="S213" s="16" t="s">
        <v>66</v>
      </c>
      <c r="T213" s="8">
        <v>8</v>
      </c>
      <c r="U213" s="343"/>
      <c r="V213" s="343"/>
      <c r="W213" s="343"/>
      <c r="X213" s="343"/>
      <c r="Y213" s="343"/>
      <c r="Z213" s="343"/>
      <c r="AA213" s="343"/>
      <c r="AB213" s="343"/>
      <c r="AC213" s="343"/>
      <c r="AD213" s="343"/>
      <c r="AE213" s="343"/>
      <c r="AF213" s="343"/>
      <c r="AG213" s="343"/>
      <c r="AH213" s="367"/>
      <c r="AI213" s="287"/>
      <c r="AJ213" s="343"/>
      <c r="AK213" s="345"/>
      <c r="AL213" s="16" t="s">
        <v>66</v>
      </c>
    </row>
    <row r="214" spans="1:38" s="22" customFormat="1" ht="12.75" customHeight="1" x14ac:dyDescent="0.2">
      <c r="A214" s="8">
        <v>9</v>
      </c>
      <c r="B214" s="343"/>
      <c r="C214" s="343"/>
      <c r="D214" s="343"/>
      <c r="E214" s="343"/>
      <c r="F214" s="345"/>
      <c r="G214" s="438"/>
      <c r="H214" s="287"/>
      <c r="I214" s="439"/>
      <c r="J214" s="364">
        <f t="shared" si="26"/>
        <v>0</v>
      </c>
      <c r="K214" s="363">
        <f t="shared" si="27"/>
        <v>0</v>
      </c>
      <c r="L214" s="343"/>
      <c r="M214" s="343"/>
      <c r="N214" s="343"/>
      <c r="O214" s="367"/>
      <c r="P214" s="344"/>
      <c r="Q214" s="343"/>
      <c r="R214" s="345"/>
      <c r="S214" s="16" t="s">
        <v>67</v>
      </c>
      <c r="T214" s="8">
        <v>9</v>
      </c>
      <c r="U214" s="343"/>
      <c r="V214" s="343"/>
      <c r="W214" s="343"/>
      <c r="X214" s="343"/>
      <c r="Y214" s="343"/>
      <c r="Z214" s="343"/>
      <c r="AA214" s="343"/>
      <c r="AB214" s="343"/>
      <c r="AC214" s="343"/>
      <c r="AD214" s="343"/>
      <c r="AE214" s="343"/>
      <c r="AF214" s="343"/>
      <c r="AG214" s="343"/>
      <c r="AH214" s="367"/>
      <c r="AI214" s="287"/>
      <c r="AJ214" s="343"/>
      <c r="AK214" s="345"/>
      <c r="AL214" s="16" t="s">
        <v>67</v>
      </c>
    </row>
    <row r="215" spans="1:38" s="22" customFormat="1" ht="12.75" customHeight="1" x14ac:dyDescent="0.2">
      <c r="A215" s="8">
        <v>10</v>
      </c>
      <c r="B215" s="343"/>
      <c r="C215" s="343"/>
      <c r="D215" s="343"/>
      <c r="E215" s="343"/>
      <c r="F215" s="345"/>
      <c r="G215" s="438"/>
      <c r="H215" s="287"/>
      <c r="I215" s="439"/>
      <c r="J215" s="364">
        <f t="shared" si="26"/>
        <v>0</v>
      </c>
      <c r="K215" s="363">
        <f t="shared" si="27"/>
        <v>0</v>
      </c>
      <c r="L215" s="343"/>
      <c r="M215" s="343"/>
      <c r="N215" s="343"/>
      <c r="O215" s="367"/>
      <c r="P215" s="344"/>
      <c r="Q215" s="343"/>
      <c r="R215" s="345"/>
      <c r="S215" s="16" t="s">
        <v>68</v>
      </c>
      <c r="T215" s="8">
        <v>10</v>
      </c>
      <c r="U215" s="343"/>
      <c r="V215" s="343"/>
      <c r="W215" s="343"/>
      <c r="X215" s="343"/>
      <c r="Y215" s="343"/>
      <c r="Z215" s="343"/>
      <c r="AA215" s="343"/>
      <c r="AB215" s="343"/>
      <c r="AC215" s="343"/>
      <c r="AD215" s="343"/>
      <c r="AE215" s="343"/>
      <c r="AF215" s="343"/>
      <c r="AG215" s="343"/>
      <c r="AH215" s="367"/>
      <c r="AI215" s="287"/>
      <c r="AJ215" s="343"/>
      <c r="AK215" s="345"/>
      <c r="AL215" s="16" t="s">
        <v>68</v>
      </c>
    </row>
    <row r="216" spans="1:38" s="22" customFormat="1" ht="12.75" customHeight="1" x14ac:dyDescent="0.2">
      <c r="A216" s="8">
        <v>11</v>
      </c>
      <c r="B216" s="343"/>
      <c r="C216" s="343"/>
      <c r="D216" s="343"/>
      <c r="E216" s="343"/>
      <c r="F216" s="345"/>
      <c r="G216" s="438"/>
      <c r="H216" s="287"/>
      <c r="I216" s="439"/>
      <c r="J216" s="364">
        <f t="shared" si="26"/>
        <v>0</v>
      </c>
      <c r="K216" s="363">
        <f t="shared" si="27"/>
        <v>0</v>
      </c>
      <c r="L216" s="343"/>
      <c r="M216" s="343"/>
      <c r="N216" s="343"/>
      <c r="O216" s="367"/>
      <c r="P216" s="344"/>
      <c r="Q216" s="343"/>
      <c r="R216" s="345"/>
      <c r="S216" s="16" t="s">
        <v>69</v>
      </c>
      <c r="T216" s="8">
        <v>11</v>
      </c>
      <c r="U216" s="343"/>
      <c r="V216" s="343"/>
      <c r="W216" s="343"/>
      <c r="X216" s="343"/>
      <c r="Y216" s="343"/>
      <c r="Z216" s="343"/>
      <c r="AA216" s="343"/>
      <c r="AB216" s="343"/>
      <c r="AC216" s="343"/>
      <c r="AD216" s="343"/>
      <c r="AE216" s="343"/>
      <c r="AF216" s="343"/>
      <c r="AG216" s="343"/>
      <c r="AH216" s="367"/>
      <c r="AI216" s="287"/>
      <c r="AJ216" s="343"/>
      <c r="AK216" s="345"/>
      <c r="AL216" s="16" t="s">
        <v>69</v>
      </c>
    </row>
    <row r="217" spans="1:38" s="22" customFormat="1" ht="12.75" customHeight="1" x14ac:dyDescent="0.2">
      <c r="A217" s="8">
        <v>12</v>
      </c>
      <c r="B217" s="343"/>
      <c r="C217" s="343"/>
      <c r="D217" s="343"/>
      <c r="E217" s="343"/>
      <c r="F217" s="345"/>
      <c r="G217" s="438"/>
      <c r="H217" s="287"/>
      <c r="I217" s="439"/>
      <c r="J217" s="364">
        <f t="shared" si="26"/>
        <v>0</v>
      </c>
      <c r="K217" s="363">
        <f t="shared" si="27"/>
        <v>0</v>
      </c>
      <c r="L217" s="343"/>
      <c r="M217" s="343"/>
      <c r="N217" s="343"/>
      <c r="O217" s="367"/>
      <c r="P217" s="344"/>
      <c r="Q217" s="343"/>
      <c r="R217" s="345"/>
      <c r="S217" s="16" t="s">
        <v>70</v>
      </c>
      <c r="T217" s="8">
        <v>12</v>
      </c>
      <c r="U217" s="343"/>
      <c r="V217" s="343"/>
      <c r="W217" s="343"/>
      <c r="X217" s="343"/>
      <c r="Y217" s="343"/>
      <c r="Z217" s="343"/>
      <c r="AA217" s="343"/>
      <c r="AB217" s="343"/>
      <c r="AC217" s="343"/>
      <c r="AD217" s="343"/>
      <c r="AE217" s="343"/>
      <c r="AF217" s="343"/>
      <c r="AG217" s="343"/>
      <c r="AH217" s="367"/>
      <c r="AI217" s="287"/>
      <c r="AJ217" s="343"/>
      <c r="AK217" s="345"/>
      <c r="AL217" s="16" t="s">
        <v>70</v>
      </c>
    </row>
    <row r="218" spans="1:38" s="22" customFormat="1" ht="12.75" customHeight="1" x14ac:dyDescent="0.2">
      <c r="A218" s="8">
        <v>13</v>
      </c>
      <c r="B218" s="343"/>
      <c r="C218" s="343"/>
      <c r="D218" s="343"/>
      <c r="E218" s="343"/>
      <c r="F218" s="345"/>
      <c r="G218" s="438"/>
      <c r="H218" s="287"/>
      <c r="I218" s="439"/>
      <c r="J218" s="364">
        <f t="shared" si="26"/>
        <v>0</v>
      </c>
      <c r="K218" s="363">
        <f t="shared" si="27"/>
        <v>0</v>
      </c>
      <c r="L218" s="343"/>
      <c r="M218" s="343"/>
      <c r="N218" s="343"/>
      <c r="O218" s="367"/>
      <c r="P218" s="344"/>
      <c r="Q218" s="343"/>
      <c r="R218" s="345"/>
      <c r="S218" s="16" t="s">
        <v>71</v>
      </c>
      <c r="T218" s="8">
        <v>13</v>
      </c>
      <c r="U218" s="343"/>
      <c r="V218" s="343"/>
      <c r="W218" s="343"/>
      <c r="X218" s="343"/>
      <c r="Y218" s="343"/>
      <c r="Z218" s="343"/>
      <c r="AA218" s="343"/>
      <c r="AB218" s="343"/>
      <c r="AC218" s="343"/>
      <c r="AD218" s="343"/>
      <c r="AE218" s="343"/>
      <c r="AF218" s="343"/>
      <c r="AG218" s="343"/>
      <c r="AH218" s="367"/>
      <c r="AI218" s="287"/>
      <c r="AJ218" s="343"/>
      <c r="AK218" s="345"/>
      <c r="AL218" s="16" t="s">
        <v>71</v>
      </c>
    </row>
    <row r="219" spans="1:38" s="22" customFormat="1" ht="12.75" customHeight="1" x14ac:dyDescent="0.2">
      <c r="A219" s="8">
        <v>14</v>
      </c>
      <c r="B219" s="343"/>
      <c r="C219" s="343"/>
      <c r="D219" s="343"/>
      <c r="E219" s="343"/>
      <c r="F219" s="345"/>
      <c r="G219" s="438"/>
      <c r="H219" s="287"/>
      <c r="I219" s="439"/>
      <c r="J219" s="364">
        <f t="shared" si="26"/>
        <v>0</v>
      </c>
      <c r="K219" s="363">
        <f t="shared" si="27"/>
        <v>0</v>
      </c>
      <c r="L219" s="343"/>
      <c r="M219" s="343"/>
      <c r="N219" s="343"/>
      <c r="O219" s="367"/>
      <c r="P219" s="344"/>
      <c r="Q219" s="343"/>
      <c r="R219" s="345"/>
      <c r="S219" s="16" t="s">
        <v>72</v>
      </c>
      <c r="T219" s="8">
        <v>14</v>
      </c>
      <c r="U219" s="343"/>
      <c r="V219" s="343"/>
      <c r="W219" s="343"/>
      <c r="X219" s="343"/>
      <c r="Y219" s="343"/>
      <c r="Z219" s="343"/>
      <c r="AA219" s="343"/>
      <c r="AB219" s="343"/>
      <c r="AC219" s="343"/>
      <c r="AD219" s="343"/>
      <c r="AE219" s="343"/>
      <c r="AF219" s="343"/>
      <c r="AG219" s="343"/>
      <c r="AH219" s="367"/>
      <c r="AI219" s="287"/>
      <c r="AJ219" s="343"/>
      <c r="AK219" s="345"/>
      <c r="AL219" s="16" t="s">
        <v>72</v>
      </c>
    </row>
    <row r="220" spans="1:38" s="22" customFormat="1" ht="12.75" customHeight="1" x14ac:dyDescent="0.2">
      <c r="A220" s="8">
        <v>15</v>
      </c>
      <c r="B220" s="343"/>
      <c r="C220" s="343"/>
      <c r="D220" s="343"/>
      <c r="E220" s="343"/>
      <c r="F220" s="345"/>
      <c r="G220" s="438"/>
      <c r="H220" s="287"/>
      <c r="I220" s="439"/>
      <c r="J220" s="364">
        <f t="shared" si="26"/>
        <v>0</v>
      </c>
      <c r="K220" s="363">
        <f t="shared" si="27"/>
        <v>0</v>
      </c>
      <c r="L220" s="343"/>
      <c r="M220" s="343"/>
      <c r="N220" s="343"/>
      <c r="O220" s="367"/>
      <c r="P220" s="344"/>
      <c r="Q220" s="343"/>
      <c r="R220" s="345"/>
      <c r="S220" s="16" t="s">
        <v>73</v>
      </c>
      <c r="T220" s="8">
        <v>15</v>
      </c>
      <c r="U220" s="343"/>
      <c r="V220" s="343"/>
      <c r="W220" s="343"/>
      <c r="X220" s="343"/>
      <c r="Y220" s="343"/>
      <c r="Z220" s="343"/>
      <c r="AA220" s="343"/>
      <c r="AB220" s="343"/>
      <c r="AC220" s="343"/>
      <c r="AD220" s="343"/>
      <c r="AE220" s="343"/>
      <c r="AF220" s="343"/>
      <c r="AG220" s="343"/>
      <c r="AH220" s="367"/>
      <c r="AI220" s="287"/>
      <c r="AJ220" s="343"/>
      <c r="AK220" s="345"/>
      <c r="AL220" s="16" t="s">
        <v>73</v>
      </c>
    </row>
    <row r="221" spans="1:38" s="22" customFormat="1" ht="12.75" customHeight="1" x14ac:dyDescent="0.2">
      <c r="A221" s="8">
        <v>16</v>
      </c>
      <c r="B221" s="343"/>
      <c r="C221" s="343"/>
      <c r="D221" s="343"/>
      <c r="E221" s="343"/>
      <c r="F221" s="345"/>
      <c r="G221" s="438"/>
      <c r="H221" s="287"/>
      <c r="I221" s="439"/>
      <c r="J221" s="364">
        <f t="shared" si="26"/>
        <v>0</v>
      </c>
      <c r="K221" s="363">
        <f t="shared" si="27"/>
        <v>0</v>
      </c>
      <c r="L221" s="343"/>
      <c r="M221" s="343"/>
      <c r="N221" s="343"/>
      <c r="O221" s="367"/>
      <c r="P221" s="344"/>
      <c r="Q221" s="343"/>
      <c r="R221" s="345"/>
      <c r="S221" s="16" t="s">
        <v>74</v>
      </c>
      <c r="T221" s="8">
        <v>16</v>
      </c>
      <c r="U221" s="343"/>
      <c r="V221" s="343"/>
      <c r="W221" s="343"/>
      <c r="X221" s="343"/>
      <c r="Y221" s="343"/>
      <c r="Z221" s="343"/>
      <c r="AA221" s="343"/>
      <c r="AB221" s="343"/>
      <c r="AC221" s="343"/>
      <c r="AD221" s="343"/>
      <c r="AE221" s="343"/>
      <c r="AF221" s="343"/>
      <c r="AG221" s="343"/>
      <c r="AH221" s="367"/>
      <c r="AI221" s="287"/>
      <c r="AJ221" s="343"/>
      <c r="AK221" s="345"/>
      <c r="AL221" s="16" t="s">
        <v>74</v>
      </c>
    </row>
    <row r="222" spans="1:38" s="22" customFormat="1" ht="12.75" customHeight="1" x14ac:dyDescent="0.2">
      <c r="A222" s="8">
        <v>17</v>
      </c>
      <c r="B222" s="343"/>
      <c r="C222" s="343"/>
      <c r="D222" s="343"/>
      <c r="E222" s="343"/>
      <c r="F222" s="345"/>
      <c r="G222" s="438"/>
      <c r="H222" s="287"/>
      <c r="I222" s="439"/>
      <c r="J222" s="364">
        <f t="shared" si="26"/>
        <v>0</v>
      </c>
      <c r="K222" s="363">
        <f t="shared" si="27"/>
        <v>0</v>
      </c>
      <c r="L222" s="343"/>
      <c r="M222" s="343"/>
      <c r="N222" s="343"/>
      <c r="O222" s="367"/>
      <c r="P222" s="344"/>
      <c r="Q222" s="343"/>
      <c r="R222" s="345"/>
      <c r="S222" s="16" t="s">
        <v>75</v>
      </c>
      <c r="T222" s="8">
        <v>17</v>
      </c>
      <c r="U222" s="343"/>
      <c r="V222" s="343"/>
      <c r="W222" s="343"/>
      <c r="X222" s="343"/>
      <c r="Y222" s="343"/>
      <c r="Z222" s="343"/>
      <c r="AA222" s="343"/>
      <c r="AB222" s="343"/>
      <c r="AC222" s="343"/>
      <c r="AD222" s="343"/>
      <c r="AE222" s="343"/>
      <c r="AF222" s="343"/>
      <c r="AG222" s="343"/>
      <c r="AH222" s="367"/>
      <c r="AI222" s="287"/>
      <c r="AJ222" s="343"/>
      <c r="AK222" s="345"/>
      <c r="AL222" s="16" t="s">
        <v>75</v>
      </c>
    </row>
    <row r="223" spans="1:38" s="22" customFormat="1" ht="12.75" customHeight="1" x14ac:dyDescent="0.2">
      <c r="A223" s="8">
        <v>18</v>
      </c>
      <c r="B223" s="343"/>
      <c r="C223" s="343"/>
      <c r="D223" s="343"/>
      <c r="E223" s="343"/>
      <c r="F223" s="345"/>
      <c r="G223" s="438"/>
      <c r="H223" s="287"/>
      <c r="I223" s="439"/>
      <c r="J223" s="364">
        <f t="shared" si="26"/>
        <v>0</v>
      </c>
      <c r="K223" s="363">
        <f t="shared" si="27"/>
        <v>0</v>
      </c>
      <c r="L223" s="343"/>
      <c r="M223" s="343"/>
      <c r="N223" s="343"/>
      <c r="O223" s="367"/>
      <c r="P223" s="344"/>
      <c r="Q223" s="343"/>
      <c r="R223" s="345"/>
      <c r="S223" s="16" t="s">
        <v>76</v>
      </c>
      <c r="T223" s="8">
        <v>18</v>
      </c>
      <c r="U223" s="343"/>
      <c r="V223" s="343"/>
      <c r="W223" s="343"/>
      <c r="X223" s="343"/>
      <c r="Y223" s="343"/>
      <c r="Z223" s="343"/>
      <c r="AA223" s="343"/>
      <c r="AB223" s="343"/>
      <c r="AC223" s="343"/>
      <c r="AD223" s="343"/>
      <c r="AE223" s="343"/>
      <c r="AF223" s="343"/>
      <c r="AG223" s="343"/>
      <c r="AH223" s="367"/>
      <c r="AI223" s="287"/>
      <c r="AJ223" s="343"/>
      <c r="AK223" s="345"/>
      <c r="AL223" s="16" t="s">
        <v>76</v>
      </c>
    </row>
    <row r="224" spans="1:38" s="22" customFormat="1" ht="12.75" customHeight="1" x14ac:dyDescent="0.2">
      <c r="A224" s="8">
        <v>19</v>
      </c>
      <c r="B224" s="343"/>
      <c r="C224" s="343"/>
      <c r="D224" s="343"/>
      <c r="E224" s="343"/>
      <c r="F224" s="345"/>
      <c r="G224" s="438"/>
      <c r="H224" s="287"/>
      <c r="I224" s="439"/>
      <c r="J224" s="364">
        <f t="shared" si="26"/>
        <v>0</v>
      </c>
      <c r="K224" s="363">
        <f t="shared" si="27"/>
        <v>0</v>
      </c>
      <c r="L224" s="343"/>
      <c r="M224" s="343"/>
      <c r="N224" s="343"/>
      <c r="O224" s="367"/>
      <c r="P224" s="344"/>
      <c r="Q224" s="343"/>
      <c r="R224" s="345"/>
      <c r="S224" s="16" t="s">
        <v>77</v>
      </c>
      <c r="T224" s="8">
        <v>19</v>
      </c>
      <c r="U224" s="343"/>
      <c r="V224" s="343"/>
      <c r="W224" s="343"/>
      <c r="X224" s="343"/>
      <c r="Y224" s="343"/>
      <c r="Z224" s="343"/>
      <c r="AA224" s="343"/>
      <c r="AB224" s="343"/>
      <c r="AC224" s="343"/>
      <c r="AD224" s="343"/>
      <c r="AE224" s="343"/>
      <c r="AF224" s="343"/>
      <c r="AG224" s="343"/>
      <c r="AH224" s="367"/>
      <c r="AI224" s="287"/>
      <c r="AJ224" s="343"/>
      <c r="AK224" s="345"/>
      <c r="AL224" s="16" t="s">
        <v>77</v>
      </c>
    </row>
    <row r="225" spans="1:38" s="22" customFormat="1" ht="12.75" customHeight="1" x14ac:dyDescent="0.2">
      <c r="A225" s="8">
        <v>20</v>
      </c>
      <c r="B225" s="343"/>
      <c r="C225" s="343"/>
      <c r="D225" s="343"/>
      <c r="E225" s="343"/>
      <c r="F225" s="345"/>
      <c r="G225" s="438"/>
      <c r="H225" s="287"/>
      <c r="I225" s="439"/>
      <c r="J225" s="364">
        <f t="shared" si="26"/>
        <v>0</v>
      </c>
      <c r="K225" s="363">
        <f t="shared" si="27"/>
        <v>0</v>
      </c>
      <c r="L225" s="343"/>
      <c r="M225" s="343"/>
      <c r="N225" s="343"/>
      <c r="O225" s="367"/>
      <c r="P225" s="344"/>
      <c r="Q225" s="343"/>
      <c r="R225" s="345"/>
      <c r="S225" s="16" t="s">
        <v>78</v>
      </c>
      <c r="T225" s="8">
        <v>20</v>
      </c>
      <c r="U225" s="343"/>
      <c r="V225" s="343"/>
      <c r="W225" s="343"/>
      <c r="X225" s="343"/>
      <c r="Y225" s="343"/>
      <c r="Z225" s="343"/>
      <c r="AA225" s="343"/>
      <c r="AB225" s="343"/>
      <c r="AC225" s="343"/>
      <c r="AD225" s="343"/>
      <c r="AE225" s="343"/>
      <c r="AF225" s="343"/>
      <c r="AG225" s="343"/>
      <c r="AH225" s="367"/>
      <c r="AI225" s="287"/>
      <c r="AJ225" s="343"/>
      <c r="AK225" s="345"/>
      <c r="AL225" s="16" t="s">
        <v>78</v>
      </c>
    </row>
    <row r="226" spans="1:38" s="22" customFormat="1" ht="12.75" customHeight="1" x14ac:dyDescent="0.2">
      <c r="A226" s="8">
        <v>21</v>
      </c>
      <c r="B226" s="343"/>
      <c r="C226" s="343"/>
      <c r="D226" s="343"/>
      <c r="E226" s="343"/>
      <c r="F226" s="345"/>
      <c r="G226" s="438"/>
      <c r="H226" s="287"/>
      <c r="I226" s="439"/>
      <c r="J226" s="364">
        <f t="shared" si="26"/>
        <v>0</v>
      </c>
      <c r="K226" s="363">
        <f t="shared" si="27"/>
        <v>0</v>
      </c>
      <c r="L226" s="343"/>
      <c r="M226" s="343"/>
      <c r="N226" s="343"/>
      <c r="O226" s="367"/>
      <c r="P226" s="344"/>
      <c r="Q226" s="343"/>
      <c r="R226" s="345"/>
      <c r="S226" s="16" t="s">
        <v>79</v>
      </c>
      <c r="T226" s="8">
        <v>21</v>
      </c>
      <c r="U226" s="343"/>
      <c r="V226" s="343"/>
      <c r="W226" s="343"/>
      <c r="X226" s="343"/>
      <c r="Y226" s="343"/>
      <c r="Z226" s="343"/>
      <c r="AA226" s="343"/>
      <c r="AB226" s="343"/>
      <c r="AC226" s="343"/>
      <c r="AD226" s="343"/>
      <c r="AE226" s="343"/>
      <c r="AF226" s="343"/>
      <c r="AG226" s="343"/>
      <c r="AH226" s="367"/>
      <c r="AI226" s="287"/>
      <c r="AJ226" s="343"/>
      <c r="AK226" s="345"/>
      <c r="AL226" s="16" t="s">
        <v>79</v>
      </c>
    </row>
    <row r="227" spans="1:38" s="22" customFormat="1" ht="12.75" customHeight="1" x14ac:dyDescent="0.2">
      <c r="A227" s="8">
        <v>22</v>
      </c>
      <c r="B227" s="343"/>
      <c r="C227" s="343"/>
      <c r="D227" s="343"/>
      <c r="E227" s="343"/>
      <c r="F227" s="345"/>
      <c r="G227" s="438"/>
      <c r="H227" s="287"/>
      <c r="I227" s="439"/>
      <c r="J227" s="364">
        <f t="shared" si="26"/>
        <v>0</v>
      </c>
      <c r="K227" s="363">
        <f t="shared" si="27"/>
        <v>0</v>
      </c>
      <c r="L227" s="343"/>
      <c r="M227" s="343"/>
      <c r="N227" s="343"/>
      <c r="O227" s="367"/>
      <c r="P227" s="344"/>
      <c r="Q227" s="343"/>
      <c r="R227" s="345"/>
      <c r="S227" s="16" t="s">
        <v>80</v>
      </c>
      <c r="T227" s="8">
        <v>22</v>
      </c>
      <c r="U227" s="343"/>
      <c r="V227" s="343"/>
      <c r="W227" s="343"/>
      <c r="X227" s="343"/>
      <c r="Y227" s="343"/>
      <c r="Z227" s="343"/>
      <c r="AA227" s="343"/>
      <c r="AB227" s="343"/>
      <c r="AC227" s="343"/>
      <c r="AD227" s="343"/>
      <c r="AE227" s="343"/>
      <c r="AF227" s="343"/>
      <c r="AG227" s="343"/>
      <c r="AH227" s="367"/>
      <c r="AI227" s="287"/>
      <c r="AJ227" s="343"/>
      <c r="AK227" s="345"/>
      <c r="AL227" s="16" t="s">
        <v>80</v>
      </c>
    </row>
    <row r="228" spans="1:38" s="22" customFormat="1" ht="12.75" customHeight="1" x14ac:dyDescent="0.2">
      <c r="A228" s="8">
        <v>23</v>
      </c>
      <c r="B228" s="343"/>
      <c r="C228" s="343"/>
      <c r="D228" s="343"/>
      <c r="E228" s="343"/>
      <c r="F228" s="345"/>
      <c r="G228" s="438"/>
      <c r="H228" s="287"/>
      <c r="I228" s="439"/>
      <c r="J228" s="364">
        <f t="shared" si="26"/>
        <v>0</v>
      </c>
      <c r="K228" s="363">
        <f t="shared" si="27"/>
        <v>0</v>
      </c>
      <c r="L228" s="343"/>
      <c r="M228" s="343"/>
      <c r="N228" s="343"/>
      <c r="O228" s="367"/>
      <c r="P228" s="344"/>
      <c r="Q228" s="343"/>
      <c r="R228" s="345"/>
      <c r="S228" s="16" t="s">
        <v>81</v>
      </c>
      <c r="T228" s="8">
        <v>23</v>
      </c>
      <c r="U228" s="343"/>
      <c r="V228" s="343"/>
      <c r="W228" s="343"/>
      <c r="X228" s="343"/>
      <c r="Y228" s="343"/>
      <c r="Z228" s="343"/>
      <c r="AA228" s="343"/>
      <c r="AB228" s="343"/>
      <c r="AC228" s="343"/>
      <c r="AD228" s="343"/>
      <c r="AE228" s="343"/>
      <c r="AF228" s="343"/>
      <c r="AG228" s="343"/>
      <c r="AH228" s="367"/>
      <c r="AI228" s="287"/>
      <c r="AJ228" s="343"/>
      <c r="AK228" s="345"/>
      <c r="AL228" s="16" t="s">
        <v>81</v>
      </c>
    </row>
    <row r="229" spans="1:38" s="22" customFormat="1" ht="12.75" customHeight="1" x14ac:dyDescent="0.2">
      <c r="A229" s="8">
        <v>24</v>
      </c>
      <c r="B229" s="343"/>
      <c r="C229" s="343"/>
      <c r="D229" s="343"/>
      <c r="E229" s="343"/>
      <c r="F229" s="345"/>
      <c r="G229" s="438"/>
      <c r="H229" s="287"/>
      <c r="I229" s="439"/>
      <c r="J229" s="364">
        <f t="shared" si="26"/>
        <v>0</v>
      </c>
      <c r="K229" s="363">
        <f t="shared" si="27"/>
        <v>0</v>
      </c>
      <c r="L229" s="343"/>
      <c r="M229" s="343"/>
      <c r="N229" s="343"/>
      <c r="O229" s="367"/>
      <c r="P229" s="344"/>
      <c r="Q229" s="343"/>
      <c r="R229" s="345"/>
      <c r="S229" s="16" t="s">
        <v>82</v>
      </c>
      <c r="T229" s="8">
        <v>24</v>
      </c>
      <c r="U229" s="343"/>
      <c r="V229" s="343"/>
      <c r="W229" s="343"/>
      <c r="X229" s="343"/>
      <c r="Y229" s="343"/>
      <c r="Z229" s="343"/>
      <c r="AA229" s="343"/>
      <c r="AB229" s="343"/>
      <c r="AC229" s="343"/>
      <c r="AD229" s="343"/>
      <c r="AE229" s="343"/>
      <c r="AF229" s="343"/>
      <c r="AG229" s="343"/>
      <c r="AH229" s="367"/>
      <c r="AI229" s="287"/>
      <c r="AJ229" s="343"/>
      <c r="AK229" s="345"/>
      <c r="AL229" s="16" t="s">
        <v>82</v>
      </c>
    </row>
    <row r="230" spans="1:38" s="22" customFormat="1" ht="12.75" customHeight="1" x14ac:dyDescent="0.2">
      <c r="A230" s="8">
        <v>25</v>
      </c>
      <c r="B230" s="343"/>
      <c r="C230" s="343"/>
      <c r="D230" s="343"/>
      <c r="E230" s="343"/>
      <c r="F230" s="345"/>
      <c r="G230" s="438"/>
      <c r="H230" s="287"/>
      <c r="I230" s="439"/>
      <c r="J230" s="364">
        <f t="shared" si="26"/>
        <v>0</v>
      </c>
      <c r="K230" s="363">
        <f t="shared" si="27"/>
        <v>0</v>
      </c>
      <c r="L230" s="343"/>
      <c r="M230" s="343"/>
      <c r="N230" s="343"/>
      <c r="O230" s="367"/>
      <c r="P230" s="344"/>
      <c r="Q230" s="343"/>
      <c r="R230" s="345"/>
      <c r="S230" s="16" t="s">
        <v>83</v>
      </c>
      <c r="T230" s="8">
        <v>25</v>
      </c>
      <c r="U230" s="343"/>
      <c r="V230" s="343"/>
      <c r="W230" s="343"/>
      <c r="X230" s="343"/>
      <c r="Y230" s="343"/>
      <c r="Z230" s="343"/>
      <c r="AA230" s="343"/>
      <c r="AB230" s="343"/>
      <c r="AC230" s="343"/>
      <c r="AD230" s="343"/>
      <c r="AE230" s="343"/>
      <c r="AF230" s="343"/>
      <c r="AG230" s="343"/>
      <c r="AH230" s="367"/>
      <c r="AI230" s="287"/>
      <c r="AJ230" s="343"/>
      <c r="AK230" s="345"/>
      <c r="AL230" s="16" t="s">
        <v>83</v>
      </c>
    </row>
    <row r="231" spans="1:38" s="22" customFormat="1" ht="12.75" customHeight="1" x14ac:dyDescent="0.2">
      <c r="A231" s="8">
        <v>26</v>
      </c>
      <c r="B231" s="343"/>
      <c r="C231" s="343"/>
      <c r="D231" s="343"/>
      <c r="E231" s="343"/>
      <c r="F231" s="345"/>
      <c r="G231" s="438"/>
      <c r="H231" s="287"/>
      <c r="I231" s="439"/>
      <c r="J231" s="364">
        <f t="shared" si="26"/>
        <v>0</v>
      </c>
      <c r="K231" s="363">
        <f t="shared" si="27"/>
        <v>0</v>
      </c>
      <c r="L231" s="343"/>
      <c r="M231" s="343"/>
      <c r="N231" s="343"/>
      <c r="O231" s="367"/>
      <c r="P231" s="344"/>
      <c r="Q231" s="343"/>
      <c r="R231" s="345"/>
      <c r="S231" s="16" t="s">
        <v>84</v>
      </c>
      <c r="T231" s="8">
        <v>26</v>
      </c>
      <c r="U231" s="343"/>
      <c r="V231" s="343"/>
      <c r="W231" s="343"/>
      <c r="X231" s="343"/>
      <c r="Y231" s="343"/>
      <c r="Z231" s="343"/>
      <c r="AA231" s="343"/>
      <c r="AB231" s="343"/>
      <c r="AC231" s="343"/>
      <c r="AD231" s="343"/>
      <c r="AE231" s="343"/>
      <c r="AF231" s="343"/>
      <c r="AG231" s="343"/>
      <c r="AH231" s="367"/>
      <c r="AI231" s="287"/>
      <c r="AJ231" s="343"/>
      <c r="AK231" s="345"/>
      <c r="AL231" s="16" t="s">
        <v>84</v>
      </c>
    </row>
    <row r="232" spans="1:38" s="22" customFormat="1" ht="12.75" customHeight="1" x14ac:dyDescent="0.2">
      <c r="A232" s="8">
        <v>27</v>
      </c>
      <c r="B232" s="343"/>
      <c r="C232" s="343"/>
      <c r="D232" s="343"/>
      <c r="E232" s="343"/>
      <c r="F232" s="345"/>
      <c r="G232" s="438"/>
      <c r="H232" s="287"/>
      <c r="I232" s="439"/>
      <c r="J232" s="364">
        <f t="shared" si="26"/>
        <v>0</v>
      </c>
      <c r="K232" s="363">
        <f t="shared" si="27"/>
        <v>0</v>
      </c>
      <c r="L232" s="343"/>
      <c r="M232" s="343"/>
      <c r="N232" s="343"/>
      <c r="O232" s="367"/>
      <c r="P232" s="344"/>
      <c r="Q232" s="343"/>
      <c r="R232" s="345"/>
      <c r="S232" s="16" t="s">
        <v>85</v>
      </c>
      <c r="T232" s="8">
        <v>27</v>
      </c>
      <c r="U232" s="343"/>
      <c r="V232" s="343"/>
      <c r="W232" s="343"/>
      <c r="X232" s="343"/>
      <c r="Y232" s="343"/>
      <c r="Z232" s="343"/>
      <c r="AA232" s="343"/>
      <c r="AB232" s="343"/>
      <c r="AC232" s="343"/>
      <c r="AD232" s="343"/>
      <c r="AE232" s="343"/>
      <c r="AF232" s="343"/>
      <c r="AG232" s="343"/>
      <c r="AH232" s="367"/>
      <c r="AI232" s="287"/>
      <c r="AJ232" s="343"/>
      <c r="AK232" s="345"/>
      <c r="AL232" s="16" t="s">
        <v>85</v>
      </c>
    </row>
    <row r="233" spans="1:38" s="22" customFormat="1" ht="12.75" customHeight="1" x14ac:dyDescent="0.2">
      <c r="A233" s="8">
        <v>28</v>
      </c>
      <c r="B233" s="343"/>
      <c r="C233" s="343"/>
      <c r="D233" s="343"/>
      <c r="E233" s="343"/>
      <c r="F233" s="345"/>
      <c r="G233" s="438"/>
      <c r="H233" s="287"/>
      <c r="I233" s="439"/>
      <c r="J233" s="364">
        <f t="shared" si="26"/>
        <v>0</v>
      </c>
      <c r="K233" s="363">
        <f t="shared" si="27"/>
        <v>0</v>
      </c>
      <c r="L233" s="343"/>
      <c r="M233" s="343"/>
      <c r="N233" s="343"/>
      <c r="O233" s="367"/>
      <c r="P233" s="344"/>
      <c r="Q233" s="343"/>
      <c r="R233" s="345"/>
      <c r="S233" s="16" t="s">
        <v>86</v>
      </c>
      <c r="T233" s="8">
        <v>28</v>
      </c>
      <c r="U233" s="343"/>
      <c r="V233" s="343"/>
      <c r="W233" s="343"/>
      <c r="X233" s="343"/>
      <c r="Y233" s="343"/>
      <c r="Z233" s="343"/>
      <c r="AA233" s="343"/>
      <c r="AB233" s="343"/>
      <c r="AC233" s="343"/>
      <c r="AD233" s="343"/>
      <c r="AE233" s="343"/>
      <c r="AF233" s="343"/>
      <c r="AG233" s="343"/>
      <c r="AH233" s="367"/>
      <c r="AI233" s="287"/>
      <c r="AJ233" s="343"/>
      <c r="AK233" s="345"/>
      <c r="AL233" s="16" t="s">
        <v>86</v>
      </c>
    </row>
    <row r="234" spans="1:38" s="22" customFormat="1" ht="12.75" customHeight="1" x14ac:dyDescent="0.2">
      <c r="A234" s="8">
        <v>29</v>
      </c>
      <c r="B234" s="343"/>
      <c r="C234" s="343"/>
      <c r="D234" s="343"/>
      <c r="E234" s="343"/>
      <c r="F234" s="345"/>
      <c r="G234" s="438"/>
      <c r="H234" s="287"/>
      <c r="I234" s="439"/>
      <c r="J234" s="364">
        <f t="shared" si="26"/>
        <v>0</v>
      </c>
      <c r="K234" s="363">
        <f t="shared" si="27"/>
        <v>0</v>
      </c>
      <c r="L234" s="343"/>
      <c r="M234" s="343"/>
      <c r="N234" s="343"/>
      <c r="O234" s="367"/>
      <c r="P234" s="344"/>
      <c r="Q234" s="343"/>
      <c r="R234" s="345"/>
      <c r="S234" s="16" t="s">
        <v>87</v>
      </c>
      <c r="T234" s="8">
        <v>29</v>
      </c>
      <c r="U234" s="343"/>
      <c r="V234" s="343"/>
      <c r="W234" s="343"/>
      <c r="X234" s="347"/>
      <c r="Y234" s="343"/>
      <c r="Z234" s="343"/>
      <c r="AA234" s="343"/>
      <c r="AB234" s="343"/>
      <c r="AC234" s="343"/>
      <c r="AD234" s="343"/>
      <c r="AE234" s="343"/>
      <c r="AF234" s="343"/>
      <c r="AG234" s="343"/>
      <c r="AH234" s="367"/>
      <c r="AI234" s="287"/>
      <c r="AJ234" s="343"/>
      <c r="AK234" s="345"/>
      <c r="AL234" s="16" t="s">
        <v>87</v>
      </c>
    </row>
    <row r="235" spans="1:38" s="22" customFormat="1" ht="12.75" customHeight="1" x14ac:dyDescent="0.2">
      <c r="A235" s="8">
        <v>30</v>
      </c>
      <c r="B235" s="343"/>
      <c r="C235" s="343"/>
      <c r="D235" s="343"/>
      <c r="E235" s="343"/>
      <c r="F235" s="345"/>
      <c r="G235" s="442"/>
      <c r="H235" s="287"/>
      <c r="I235" s="439"/>
      <c r="J235" s="364">
        <f t="shared" si="26"/>
        <v>0</v>
      </c>
      <c r="K235" s="363">
        <f t="shared" si="27"/>
        <v>0</v>
      </c>
      <c r="L235" s="343"/>
      <c r="M235" s="343"/>
      <c r="N235" s="343"/>
      <c r="O235" s="367"/>
      <c r="P235" s="344"/>
      <c r="Q235" s="343"/>
      <c r="R235" s="345"/>
      <c r="S235" s="16" t="s">
        <v>88</v>
      </c>
      <c r="T235" s="8">
        <v>30</v>
      </c>
      <c r="U235" s="343"/>
      <c r="V235" s="343"/>
      <c r="W235" s="343"/>
      <c r="X235" s="343"/>
      <c r="Y235" s="343"/>
      <c r="Z235" s="343"/>
      <c r="AA235" s="343"/>
      <c r="AB235" s="343"/>
      <c r="AC235" s="343"/>
      <c r="AD235" s="343"/>
      <c r="AE235" s="343"/>
      <c r="AF235" s="343"/>
      <c r="AG235" s="343"/>
      <c r="AH235" s="367"/>
      <c r="AI235" s="287"/>
      <c r="AJ235" s="343"/>
      <c r="AK235" s="345"/>
      <c r="AL235" s="16" t="s">
        <v>88</v>
      </c>
    </row>
    <row r="236" spans="1:38" s="22" customFormat="1" ht="12.75" customHeight="1" x14ac:dyDescent="0.2">
      <c r="A236" s="19">
        <v>31</v>
      </c>
      <c r="B236" s="349"/>
      <c r="C236" s="349"/>
      <c r="D236" s="349"/>
      <c r="E236" s="349"/>
      <c r="F236" s="351"/>
      <c r="G236" s="443"/>
      <c r="H236" s="289"/>
      <c r="I236" s="444"/>
      <c r="J236" s="445">
        <f t="shared" si="26"/>
        <v>0</v>
      </c>
      <c r="K236" s="365">
        <f t="shared" si="27"/>
        <v>0</v>
      </c>
      <c r="L236" s="349"/>
      <c r="M236" s="349"/>
      <c r="N236" s="349"/>
      <c r="O236" s="369"/>
      <c r="P236" s="350"/>
      <c r="Q236" s="349"/>
      <c r="R236" s="351"/>
      <c r="S236" s="20" t="s">
        <v>89</v>
      </c>
      <c r="T236" s="19">
        <v>31</v>
      </c>
      <c r="U236" s="349"/>
      <c r="V236" s="349"/>
      <c r="W236" s="349"/>
      <c r="X236" s="349"/>
      <c r="Y236" s="349"/>
      <c r="Z236" s="349"/>
      <c r="AA236" s="349"/>
      <c r="AB236" s="349"/>
      <c r="AC236" s="349"/>
      <c r="AD236" s="349"/>
      <c r="AE236" s="349"/>
      <c r="AF236" s="349"/>
      <c r="AG236" s="349"/>
      <c r="AH236" s="369"/>
      <c r="AI236" s="289"/>
      <c r="AJ236" s="349"/>
      <c r="AK236" s="351"/>
      <c r="AL236" s="20" t="s">
        <v>89</v>
      </c>
    </row>
    <row r="237" spans="1:38" s="297" customFormat="1" ht="12.75" customHeight="1" thickBot="1" x14ac:dyDescent="0.25">
      <c r="A237" s="298"/>
      <c r="B237" s="360">
        <f>SUM(B205:B236)</f>
        <v>0</v>
      </c>
      <c r="C237" s="360">
        <f>SUM(C205:C236)</f>
        <v>0</v>
      </c>
      <c r="D237" s="360">
        <f>SUM(D205:D236)</f>
        <v>0</v>
      </c>
      <c r="E237" s="361">
        <f>SUM(E205:E236)</f>
        <v>0</v>
      </c>
      <c r="F237" s="362">
        <f>SUM(F205:F236)</f>
        <v>0</v>
      </c>
      <c r="G237" s="299"/>
      <c r="H237" s="299" t="s">
        <v>90</v>
      </c>
      <c r="I237" s="314">
        <f>COUNTA(I206:I236)</f>
        <v>0</v>
      </c>
      <c r="J237" s="360">
        <f t="shared" ref="J237:R237" si="28">SUM(J205:J236)</f>
        <v>0</v>
      </c>
      <c r="K237" s="360">
        <f t="shared" si="28"/>
        <v>0</v>
      </c>
      <c r="L237" s="360">
        <f t="shared" si="28"/>
        <v>0</v>
      </c>
      <c r="M237" s="360">
        <f t="shared" si="28"/>
        <v>0</v>
      </c>
      <c r="N237" s="360">
        <f t="shared" si="28"/>
        <v>0</v>
      </c>
      <c r="O237" s="361">
        <f t="shared" si="28"/>
        <v>0</v>
      </c>
      <c r="P237" s="361">
        <f t="shared" si="28"/>
        <v>0</v>
      </c>
      <c r="Q237" s="360">
        <f t="shared" si="28"/>
        <v>0</v>
      </c>
      <c r="R237" s="366">
        <f t="shared" si="28"/>
        <v>0</v>
      </c>
      <c r="S237" s="300"/>
      <c r="T237" s="298"/>
      <c r="U237" s="360">
        <f t="shared" ref="U237:AH237" si="29">SUM(U205:U236)</f>
        <v>0</v>
      </c>
      <c r="V237" s="360">
        <f t="shared" si="29"/>
        <v>0</v>
      </c>
      <c r="W237" s="360">
        <f t="shared" si="29"/>
        <v>0</v>
      </c>
      <c r="X237" s="360">
        <f t="shared" si="29"/>
        <v>0</v>
      </c>
      <c r="Y237" s="360">
        <f t="shared" si="29"/>
        <v>0</v>
      </c>
      <c r="Z237" s="360">
        <f t="shared" si="29"/>
        <v>0</v>
      </c>
      <c r="AA237" s="360">
        <f t="shared" si="29"/>
        <v>0</v>
      </c>
      <c r="AB237" s="360">
        <f t="shared" si="29"/>
        <v>0</v>
      </c>
      <c r="AC237" s="360">
        <f t="shared" si="29"/>
        <v>0</v>
      </c>
      <c r="AD237" s="360">
        <f t="shared" si="29"/>
        <v>0</v>
      </c>
      <c r="AE237" s="360">
        <f t="shared" si="29"/>
        <v>0</v>
      </c>
      <c r="AF237" s="360">
        <f t="shared" si="29"/>
        <v>0</v>
      </c>
      <c r="AG237" s="360">
        <f t="shared" si="29"/>
        <v>0</v>
      </c>
      <c r="AH237" s="362">
        <f t="shared" si="29"/>
        <v>0</v>
      </c>
      <c r="AI237" s="301"/>
      <c r="AJ237" s="360">
        <f>SUM(AJ205:AJ236)</f>
        <v>0</v>
      </c>
      <c r="AK237" s="366">
        <f>SUM(AK205:AK236)</f>
        <v>0</v>
      </c>
      <c r="AL237" s="300"/>
    </row>
    <row r="238" spans="1:38" ht="12.75" customHeight="1" thickTop="1" x14ac:dyDescent="0.2">
      <c r="A238" s="40"/>
      <c r="B238" s="40"/>
      <c r="C238" s="40"/>
      <c r="D238" s="40"/>
      <c r="E238" s="40"/>
      <c r="F238" s="40"/>
      <c r="G238" s="41"/>
      <c r="H238" s="40"/>
      <c r="I238" s="42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</row>
    <row r="239" spans="1:38" ht="12.75" customHeight="1" x14ac:dyDescent="0.2">
      <c r="A239" s="188"/>
      <c r="B239" s="188"/>
      <c r="C239" s="188"/>
      <c r="D239" s="188"/>
      <c r="E239" s="188"/>
      <c r="F239" s="188"/>
      <c r="G239" s="285"/>
      <c r="H239" s="188"/>
      <c r="I239" s="169"/>
      <c r="J239" s="188"/>
      <c r="K239" s="188"/>
      <c r="L239" s="188"/>
      <c r="M239" s="188"/>
      <c r="N239" s="188"/>
      <c r="O239" s="188"/>
      <c r="P239" s="188"/>
      <c r="Q239" s="188"/>
      <c r="R239" s="188"/>
      <c r="S239" s="188"/>
      <c r="T239" s="188"/>
      <c r="U239" s="188"/>
      <c r="V239" s="188"/>
      <c r="W239" s="188"/>
      <c r="X239" s="188"/>
      <c r="Y239" s="188"/>
      <c r="Z239" s="188"/>
      <c r="AA239" s="188"/>
      <c r="AB239" s="188"/>
      <c r="AC239" s="188"/>
      <c r="AD239" s="188"/>
      <c r="AE239" s="188"/>
      <c r="AF239" s="188"/>
      <c r="AG239" s="188"/>
      <c r="AH239" s="188"/>
      <c r="AI239" s="188"/>
      <c r="AJ239" s="188"/>
      <c r="AK239" s="188"/>
      <c r="AL239" s="188"/>
    </row>
    <row r="240" spans="1:38" ht="12.75" customHeight="1" x14ac:dyDescent="0.2">
      <c r="A240" s="22"/>
      <c r="B240" s="22"/>
      <c r="C240" s="22"/>
      <c r="D240" s="22"/>
      <c r="E240" s="22"/>
      <c r="F240" s="22"/>
      <c r="G240" s="527" t="str">
        <f>$G$10</f>
        <v>UNITED STEELWORKERS - LOCAL UNION</v>
      </c>
      <c r="H240" s="527"/>
      <c r="I240" s="527"/>
      <c r="J240" s="11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11" t="str">
        <f>$AA$10</f>
        <v>FINANCIAL SECRETARY'S CASH BOOK</v>
      </c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</row>
    <row r="241" spans="1:38" ht="12.75" customHeight="1" x14ac:dyDescent="0.2">
      <c r="A241" s="22"/>
      <c r="B241" s="137" t="str">
        <f>$B$11</f>
        <v>Month</v>
      </c>
      <c r="C241" s="73" t="str">
        <f>$C$11</f>
        <v>OCTOBER</v>
      </c>
      <c r="D241" s="137" t="str">
        <f>$D$11</f>
        <v>Year</v>
      </c>
      <c r="E241" s="44">
        <f>$E$11</f>
        <v>0</v>
      </c>
      <c r="F241" s="22"/>
      <c r="G241" s="31"/>
      <c r="H241" s="22"/>
      <c r="I241" s="5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137"/>
      <c r="AJ241" s="178" t="str">
        <f>$C$11</f>
        <v>OCTOBER</v>
      </c>
      <c r="AK241" s="44">
        <f>$E$11</f>
        <v>0</v>
      </c>
    </row>
    <row r="242" spans="1:38" ht="12.75" customHeight="1" x14ac:dyDescent="0.2">
      <c r="A242" s="22"/>
      <c r="B242" s="137" t="str">
        <f>$B$12</f>
        <v>Page No.</v>
      </c>
      <c r="C242" s="177">
        <f>C196+1</f>
        <v>6</v>
      </c>
      <c r="D242" s="110"/>
      <c r="E242" s="110"/>
      <c r="F242" s="22"/>
      <c r="G242" s="31"/>
      <c r="H242" s="22"/>
      <c r="I242" s="5" t="s">
        <v>53</v>
      </c>
      <c r="J242" s="22"/>
      <c r="K242" s="22"/>
      <c r="L242" s="5"/>
      <c r="M242" s="22"/>
      <c r="N242" s="22"/>
      <c r="O242" s="22"/>
      <c r="P242" s="33"/>
      <c r="Q242" s="22"/>
      <c r="R242" s="33"/>
      <c r="S242" s="22"/>
      <c r="T242" s="22"/>
      <c r="U242" s="22"/>
      <c r="V242" s="22"/>
      <c r="W242" s="22"/>
      <c r="X242" s="22"/>
      <c r="Y242" s="22"/>
      <c r="Z242" s="22"/>
      <c r="AA242" s="22"/>
      <c r="AB242" s="34" t="s">
        <v>54</v>
      </c>
      <c r="AC242" s="22"/>
      <c r="AD242" s="22"/>
      <c r="AE242" s="22"/>
      <c r="AF242" s="22"/>
      <c r="AG242" s="22"/>
      <c r="AH242" s="22"/>
      <c r="AI242" s="137" t="str">
        <f>$B$12</f>
        <v>Page No.</v>
      </c>
      <c r="AJ242" s="323">
        <f>AJ196+1</f>
        <v>6</v>
      </c>
      <c r="AK242" s="172"/>
      <c r="AL242" s="111"/>
    </row>
    <row r="243" spans="1:38" ht="12.75" customHeight="1" x14ac:dyDescent="0.2">
      <c r="A243" s="3"/>
      <c r="B243" s="3"/>
      <c r="C243" s="3"/>
      <c r="D243" s="3"/>
      <c r="E243" s="3"/>
      <c r="F243" s="3"/>
      <c r="G243" s="35"/>
      <c r="H243" s="3"/>
      <c r="I243" s="5"/>
      <c r="J243" s="3"/>
      <c r="K243" s="3"/>
      <c r="L243" s="22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22"/>
      <c r="AF243" s="3"/>
      <c r="AG243" s="3"/>
      <c r="AH243" s="3"/>
      <c r="AI243" s="3"/>
      <c r="AJ243" s="3"/>
      <c r="AK243" s="3"/>
      <c r="AL243" s="3"/>
    </row>
    <row r="244" spans="1:38" ht="12.75" customHeight="1" x14ac:dyDescent="0.2">
      <c r="A244" s="36"/>
      <c r="B244" s="36"/>
      <c r="C244" s="36"/>
      <c r="D244" s="36"/>
      <c r="E244" s="36"/>
      <c r="F244" s="36"/>
      <c r="G244" s="37"/>
      <c r="H244" s="36"/>
      <c r="I244" s="38"/>
      <c r="J244" s="36"/>
      <c r="K244" s="36"/>
      <c r="L244" s="38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8"/>
      <c r="AF244" s="36"/>
      <c r="AG244" s="36"/>
      <c r="AH244" s="36"/>
      <c r="AI244" s="36"/>
      <c r="AJ244" s="36"/>
      <c r="AK244" s="36"/>
      <c r="AL244" s="36"/>
    </row>
    <row r="245" spans="1:38" customFormat="1" ht="12.75" customHeight="1" x14ac:dyDescent="0.2">
      <c r="A245" s="1"/>
      <c r="B245" s="484" t="s">
        <v>55</v>
      </c>
      <c r="C245" s="473"/>
      <c r="D245" s="473"/>
      <c r="E245" s="473"/>
      <c r="F245" s="474"/>
      <c r="G245" s="21"/>
      <c r="H245" s="2" t="s">
        <v>56</v>
      </c>
      <c r="I245" s="95"/>
      <c r="J245" s="473" t="s">
        <v>255</v>
      </c>
      <c r="K245" s="474"/>
      <c r="L245" s="3"/>
      <c r="M245" s="3"/>
      <c r="N245" s="3"/>
      <c r="O245" s="5" t="s">
        <v>57</v>
      </c>
      <c r="P245" s="3"/>
      <c r="Q245" s="3"/>
      <c r="R245" s="1"/>
      <c r="S245" s="3"/>
      <c r="T245" s="1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13"/>
      <c r="AJ245" s="3"/>
      <c r="AK245" s="1"/>
      <c r="AL245" s="3"/>
    </row>
    <row r="246" spans="1:38" customFormat="1" ht="12.75" customHeight="1" x14ac:dyDescent="0.2">
      <c r="A246" s="1"/>
      <c r="B246" s="3"/>
      <c r="C246" s="3"/>
      <c r="D246" s="3"/>
      <c r="E246" s="188"/>
      <c r="F246" s="1"/>
      <c r="G246" s="21"/>
      <c r="H246" s="13"/>
      <c r="I246" s="96"/>
      <c r="J246" s="3"/>
      <c r="K246" s="1"/>
      <c r="L246" s="3"/>
      <c r="M246" s="3"/>
      <c r="N246" s="3"/>
      <c r="O246" s="3"/>
      <c r="P246" s="3"/>
      <c r="Q246" s="3"/>
      <c r="R246" s="1"/>
      <c r="S246" s="3"/>
      <c r="T246" s="1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13"/>
      <c r="AJ246" s="3"/>
      <c r="AK246" s="1"/>
      <c r="AL246" s="3"/>
    </row>
    <row r="247" spans="1:38" customFormat="1" ht="12.75" customHeight="1" thickBot="1" x14ac:dyDescent="0.25">
      <c r="A247" s="29"/>
      <c r="B247" s="26">
        <v>1</v>
      </c>
      <c r="C247" s="26">
        <v>2</v>
      </c>
      <c r="D247" s="26">
        <v>3</v>
      </c>
      <c r="E247" s="26">
        <v>4</v>
      </c>
      <c r="F247" s="28">
        <v>5</v>
      </c>
      <c r="G247" s="39">
        <v>6</v>
      </c>
      <c r="H247" s="28">
        <v>7</v>
      </c>
      <c r="I247" s="97">
        <v>8</v>
      </c>
      <c r="J247" s="26">
        <v>9</v>
      </c>
      <c r="K247" s="28">
        <v>10</v>
      </c>
      <c r="L247" s="26">
        <v>11</v>
      </c>
      <c r="M247" s="26" t="s">
        <v>1</v>
      </c>
      <c r="N247" s="26">
        <v>12</v>
      </c>
      <c r="O247" s="26">
        <v>13</v>
      </c>
      <c r="P247" s="26">
        <v>14</v>
      </c>
      <c r="Q247" s="26">
        <v>15</v>
      </c>
      <c r="R247" s="28" t="s">
        <v>2</v>
      </c>
      <c r="S247" s="25"/>
      <c r="T247" s="29"/>
      <c r="U247" s="26">
        <v>16</v>
      </c>
      <c r="V247" s="26">
        <v>17</v>
      </c>
      <c r="W247" s="26">
        <v>18</v>
      </c>
      <c r="X247" s="26">
        <v>19</v>
      </c>
      <c r="Y247" s="26">
        <v>20</v>
      </c>
      <c r="Z247" s="26" t="s">
        <v>3</v>
      </c>
      <c r="AA247" s="26">
        <v>21</v>
      </c>
      <c r="AB247" s="26">
        <v>22</v>
      </c>
      <c r="AC247" s="26">
        <v>23</v>
      </c>
      <c r="AD247" s="26">
        <v>24</v>
      </c>
      <c r="AE247" s="26">
        <v>25</v>
      </c>
      <c r="AF247" s="26">
        <v>26</v>
      </c>
      <c r="AG247" s="26">
        <v>27</v>
      </c>
      <c r="AH247" s="26">
        <v>28</v>
      </c>
      <c r="AI247" s="30">
        <v>29</v>
      </c>
      <c r="AJ247" s="26">
        <v>30</v>
      </c>
      <c r="AK247" s="28">
        <v>31</v>
      </c>
      <c r="AL247" s="25"/>
    </row>
    <row r="248" spans="1:38" s="4" customFormat="1" ht="12.75" customHeight="1" thickTop="1" x14ac:dyDescent="0.2">
      <c r="A248" s="1"/>
      <c r="B248" s="84" t="s">
        <v>4</v>
      </c>
      <c r="C248" s="98"/>
      <c r="D248" s="84" t="s">
        <v>5</v>
      </c>
      <c r="E248" s="185" t="s">
        <v>6</v>
      </c>
      <c r="F248" s="83" t="s">
        <v>7</v>
      </c>
      <c r="G248" s="160"/>
      <c r="H248" s="83"/>
      <c r="I248" s="100"/>
      <c r="J248" s="84"/>
      <c r="K248" s="83"/>
      <c r="L248" s="84" t="s">
        <v>237</v>
      </c>
      <c r="M248" s="84"/>
      <c r="N248" s="84" t="s">
        <v>235</v>
      </c>
      <c r="O248" s="101" t="s">
        <v>481</v>
      </c>
      <c r="P248" s="274"/>
      <c r="Q248" s="84" t="s">
        <v>391</v>
      </c>
      <c r="R248" s="83" t="s">
        <v>274</v>
      </c>
      <c r="S248" s="103"/>
      <c r="T248" s="67"/>
      <c r="U248" s="475" t="s">
        <v>256</v>
      </c>
      <c r="V248" s="476"/>
      <c r="W248" s="476"/>
      <c r="X248" s="476"/>
      <c r="Y248" s="477"/>
      <c r="Z248" s="84" t="s">
        <v>10</v>
      </c>
      <c r="AA248" s="84" t="s">
        <v>11</v>
      </c>
      <c r="AB248" s="84" t="s">
        <v>205</v>
      </c>
      <c r="AC248" s="84" t="s">
        <v>12</v>
      </c>
      <c r="AD248" s="84" t="s">
        <v>13</v>
      </c>
      <c r="AE248" s="84" t="s">
        <v>14</v>
      </c>
      <c r="AF248" s="84"/>
      <c r="AG248" s="84"/>
      <c r="AH248" s="101"/>
      <c r="AI248" s="102"/>
      <c r="AJ248" s="84" t="s">
        <v>15</v>
      </c>
      <c r="AK248" s="83" t="s">
        <v>7</v>
      </c>
      <c r="AL248" s="3"/>
    </row>
    <row r="249" spans="1:38" s="4" customFormat="1" ht="12.75" customHeight="1" x14ac:dyDescent="0.2">
      <c r="A249" s="1"/>
      <c r="B249" s="84" t="s">
        <v>8</v>
      </c>
      <c r="C249" s="84" t="s">
        <v>16</v>
      </c>
      <c r="D249" s="84" t="s">
        <v>17</v>
      </c>
      <c r="E249" s="186" t="s">
        <v>8</v>
      </c>
      <c r="F249" s="83" t="s">
        <v>18</v>
      </c>
      <c r="G249" s="160" t="s">
        <v>19</v>
      </c>
      <c r="H249" s="83" t="s">
        <v>20</v>
      </c>
      <c r="I249" s="100" t="s">
        <v>394</v>
      </c>
      <c r="J249" s="84" t="s">
        <v>21</v>
      </c>
      <c r="K249" s="83" t="s">
        <v>22</v>
      </c>
      <c r="L249" s="84" t="s">
        <v>392</v>
      </c>
      <c r="M249" s="84" t="s">
        <v>393</v>
      </c>
      <c r="N249" s="84" t="s">
        <v>262</v>
      </c>
      <c r="O249" s="101" t="s">
        <v>262</v>
      </c>
      <c r="P249" s="186" t="s">
        <v>23</v>
      </c>
      <c r="Q249" s="84" t="s">
        <v>8</v>
      </c>
      <c r="R249" s="83" t="s">
        <v>8</v>
      </c>
      <c r="S249" s="103"/>
      <c r="T249" s="67"/>
      <c r="U249" s="84" t="s">
        <v>25</v>
      </c>
      <c r="V249" s="84" t="s">
        <v>26</v>
      </c>
      <c r="W249" s="84" t="s">
        <v>27</v>
      </c>
      <c r="X249" s="84" t="s">
        <v>28</v>
      </c>
      <c r="Y249" s="84" t="s">
        <v>136</v>
      </c>
      <c r="Z249" s="84" t="s">
        <v>252</v>
      </c>
      <c r="AA249" s="84" t="s">
        <v>137</v>
      </c>
      <c r="AB249" s="84" t="s">
        <v>204</v>
      </c>
      <c r="AC249" s="84" t="s">
        <v>30</v>
      </c>
      <c r="AD249" s="84" t="s">
        <v>140</v>
      </c>
      <c r="AE249" s="84" t="s">
        <v>31</v>
      </c>
      <c r="AF249" s="84" t="s">
        <v>32</v>
      </c>
      <c r="AG249" s="84" t="s">
        <v>206</v>
      </c>
      <c r="AH249" s="101" t="s">
        <v>16</v>
      </c>
      <c r="AI249" s="99" t="s">
        <v>34</v>
      </c>
      <c r="AJ249" s="84" t="s">
        <v>35</v>
      </c>
      <c r="AK249" s="83" t="s">
        <v>18</v>
      </c>
      <c r="AL249" s="3"/>
    </row>
    <row r="250" spans="1:38" s="4" customFormat="1" ht="12.75" customHeight="1" thickBot="1" x14ac:dyDescent="0.25">
      <c r="A250" s="6"/>
      <c r="B250" s="85" t="s">
        <v>36</v>
      </c>
      <c r="C250" s="85" t="s">
        <v>37</v>
      </c>
      <c r="D250" s="85" t="s">
        <v>38</v>
      </c>
      <c r="E250" s="187" t="s">
        <v>39</v>
      </c>
      <c r="F250" s="104" t="s">
        <v>40</v>
      </c>
      <c r="G250" s="161"/>
      <c r="H250" s="104"/>
      <c r="I250" s="105" t="s">
        <v>41</v>
      </c>
      <c r="J250" s="85"/>
      <c r="K250" s="104"/>
      <c r="L250" s="85" t="s">
        <v>237</v>
      </c>
      <c r="M250" s="85"/>
      <c r="N250" s="85" t="s">
        <v>236</v>
      </c>
      <c r="O250" s="106" t="s">
        <v>236</v>
      </c>
      <c r="P250" s="275"/>
      <c r="Q250" s="276" t="s">
        <v>24</v>
      </c>
      <c r="R250" s="277" t="s">
        <v>24</v>
      </c>
      <c r="S250" s="108"/>
      <c r="T250" s="76"/>
      <c r="U250" s="85" t="s">
        <v>42</v>
      </c>
      <c r="V250" s="85" t="s">
        <v>43</v>
      </c>
      <c r="W250" s="85"/>
      <c r="X250" s="85" t="s">
        <v>44</v>
      </c>
      <c r="Y250" s="85" t="s">
        <v>30</v>
      </c>
      <c r="Z250" s="85" t="s">
        <v>30</v>
      </c>
      <c r="AA250" s="85" t="s">
        <v>138</v>
      </c>
      <c r="AB250" s="85" t="s">
        <v>15</v>
      </c>
      <c r="AC250" s="85" t="s">
        <v>139</v>
      </c>
      <c r="AD250" s="85" t="s">
        <v>141</v>
      </c>
      <c r="AE250" s="85" t="s">
        <v>47</v>
      </c>
      <c r="AF250" s="85" t="s">
        <v>48</v>
      </c>
      <c r="AG250" s="85" t="s">
        <v>15</v>
      </c>
      <c r="AH250" s="106" t="s">
        <v>30</v>
      </c>
      <c r="AI250" s="107"/>
      <c r="AJ250" s="85" t="s">
        <v>49</v>
      </c>
      <c r="AK250" s="104" t="s">
        <v>188</v>
      </c>
      <c r="AL250" s="7"/>
    </row>
    <row r="251" spans="1:38" s="297" customFormat="1" ht="12.75" customHeight="1" thickTop="1" x14ac:dyDescent="0.2">
      <c r="A251" s="292"/>
      <c r="B251" s="364">
        <f>B237</f>
        <v>0</v>
      </c>
      <c r="C251" s="364">
        <f>C237</f>
        <v>0</v>
      </c>
      <c r="D251" s="364">
        <f>D237</f>
        <v>0</v>
      </c>
      <c r="E251" s="378">
        <f>E237</f>
        <v>0</v>
      </c>
      <c r="F251" s="363">
        <f>F237</f>
        <v>0</v>
      </c>
      <c r="G251" s="132" t="str">
        <f>$C$11</f>
        <v>OCTOBER</v>
      </c>
      <c r="H251" s="293" t="s">
        <v>58</v>
      </c>
      <c r="I251" s="294"/>
      <c r="J251" s="379">
        <f t="shared" ref="J251:R251" si="30">J237</f>
        <v>0</v>
      </c>
      <c r="K251" s="380">
        <f t="shared" si="30"/>
        <v>0</v>
      </c>
      <c r="L251" s="364">
        <f t="shared" si="30"/>
        <v>0</v>
      </c>
      <c r="M251" s="364">
        <f t="shared" si="30"/>
        <v>0</v>
      </c>
      <c r="N251" s="364">
        <f t="shared" si="30"/>
        <v>0</v>
      </c>
      <c r="O251" s="378">
        <f t="shared" si="30"/>
        <v>0</v>
      </c>
      <c r="P251" s="378">
        <f t="shared" si="30"/>
        <v>0</v>
      </c>
      <c r="Q251" s="364">
        <f t="shared" si="30"/>
        <v>0</v>
      </c>
      <c r="R251" s="381">
        <f t="shared" si="30"/>
        <v>0</v>
      </c>
      <c r="S251" s="295"/>
      <c r="T251" s="292"/>
      <c r="U251" s="364">
        <f t="shared" ref="U251:AH251" si="31">U237</f>
        <v>0</v>
      </c>
      <c r="V251" s="364">
        <f t="shared" si="31"/>
        <v>0</v>
      </c>
      <c r="W251" s="364">
        <f t="shared" si="31"/>
        <v>0</v>
      </c>
      <c r="X251" s="364">
        <f t="shared" si="31"/>
        <v>0</v>
      </c>
      <c r="Y251" s="364">
        <f t="shared" si="31"/>
        <v>0</v>
      </c>
      <c r="Z251" s="364">
        <f t="shared" si="31"/>
        <v>0</v>
      </c>
      <c r="AA251" s="364">
        <f t="shared" si="31"/>
        <v>0</v>
      </c>
      <c r="AB251" s="364">
        <f t="shared" si="31"/>
        <v>0</v>
      </c>
      <c r="AC251" s="364">
        <f t="shared" si="31"/>
        <v>0</v>
      </c>
      <c r="AD251" s="364">
        <f t="shared" si="31"/>
        <v>0</v>
      </c>
      <c r="AE251" s="364">
        <f t="shared" si="31"/>
        <v>0</v>
      </c>
      <c r="AF251" s="364">
        <f t="shared" si="31"/>
        <v>0</v>
      </c>
      <c r="AG251" s="364">
        <f t="shared" si="31"/>
        <v>0</v>
      </c>
      <c r="AH251" s="364">
        <f t="shared" si="31"/>
        <v>0</v>
      </c>
      <c r="AI251" s="296"/>
      <c r="AJ251" s="364">
        <f>AJ237</f>
        <v>0</v>
      </c>
      <c r="AK251" s="382">
        <f>AK237</f>
        <v>0</v>
      </c>
      <c r="AL251" s="295"/>
    </row>
    <row r="252" spans="1:38" s="22" customFormat="1" ht="12.75" customHeight="1" x14ac:dyDescent="0.2">
      <c r="A252" s="8">
        <v>1</v>
      </c>
      <c r="B252" s="343"/>
      <c r="C252" s="343"/>
      <c r="D252" s="343"/>
      <c r="E252" s="343"/>
      <c r="F252" s="345"/>
      <c r="G252" s="438"/>
      <c r="H252" s="287"/>
      <c r="I252" s="439"/>
      <c r="J252" s="364">
        <f t="shared" ref="J252:J282" si="32">SUM(B252:F252)</f>
        <v>0</v>
      </c>
      <c r="K252" s="363">
        <f t="shared" ref="K252:K282" si="33">SUM(U252:AK252)-SUM(L252:R252)</f>
        <v>0</v>
      </c>
      <c r="L252" s="343"/>
      <c r="M252" s="343"/>
      <c r="N252" s="343"/>
      <c r="O252" s="367"/>
      <c r="P252" s="344"/>
      <c r="Q252" s="343"/>
      <c r="R252" s="345"/>
      <c r="S252" s="16" t="s">
        <v>59</v>
      </c>
      <c r="T252" s="8">
        <v>1</v>
      </c>
      <c r="U252" s="343"/>
      <c r="V252" s="343"/>
      <c r="W252" s="343"/>
      <c r="X252" s="343"/>
      <c r="Y252" s="343"/>
      <c r="Z252" s="343"/>
      <c r="AA252" s="343"/>
      <c r="AB252" s="343"/>
      <c r="AC252" s="343"/>
      <c r="AD252" s="343"/>
      <c r="AE252" s="343"/>
      <c r="AF252" s="343"/>
      <c r="AG252" s="343"/>
      <c r="AH252" s="367"/>
      <c r="AI252" s="287"/>
      <c r="AJ252" s="343"/>
      <c r="AK252" s="345"/>
      <c r="AL252" s="16" t="s">
        <v>59</v>
      </c>
    </row>
    <row r="253" spans="1:38" s="22" customFormat="1" ht="12.75" customHeight="1" x14ac:dyDescent="0.2">
      <c r="A253" s="8">
        <v>2</v>
      </c>
      <c r="B253" s="343"/>
      <c r="C253" s="343"/>
      <c r="D253" s="343"/>
      <c r="E253" s="343"/>
      <c r="F253" s="345"/>
      <c r="G253" s="438"/>
      <c r="H253" s="287"/>
      <c r="I253" s="439"/>
      <c r="J253" s="364">
        <f t="shared" si="32"/>
        <v>0</v>
      </c>
      <c r="K253" s="363">
        <f t="shared" si="33"/>
        <v>0</v>
      </c>
      <c r="L253" s="343"/>
      <c r="M253" s="343"/>
      <c r="N253" s="343"/>
      <c r="O253" s="367"/>
      <c r="P253" s="344"/>
      <c r="Q253" s="343"/>
      <c r="R253" s="345"/>
      <c r="S253" s="16" t="s">
        <v>60</v>
      </c>
      <c r="T253" s="8">
        <v>2</v>
      </c>
      <c r="U253" s="343"/>
      <c r="V253" s="343"/>
      <c r="W253" s="343"/>
      <c r="X253" s="343"/>
      <c r="Y253" s="343"/>
      <c r="Z253" s="343"/>
      <c r="AA253" s="343"/>
      <c r="AB253" s="343"/>
      <c r="AC253" s="343"/>
      <c r="AD253" s="343"/>
      <c r="AE253" s="343"/>
      <c r="AF253" s="343"/>
      <c r="AG253" s="343"/>
      <c r="AH253" s="367"/>
      <c r="AI253" s="287"/>
      <c r="AJ253" s="343"/>
      <c r="AK253" s="345"/>
      <c r="AL253" s="16" t="s">
        <v>60</v>
      </c>
    </row>
    <row r="254" spans="1:38" s="22" customFormat="1" ht="12.75" customHeight="1" x14ac:dyDescent="0.2">
      <c r="A254" s="8">
        <v>3</v>
      </c>
      <c r="B254" s="343"/>
      <c r="C254" s="343"/>
      <c r="D254" s="343"/>
      <c r="E254" s="343"/>
      <c r="F254" s="345"/>
      <c r="G254" s="438"/>
      <c r="H254" s="287"/>
      <c r="I254" s="439"/>
      <c r="J254" s="364">
        <f t="shared" si="32"/>
        <v>0</v>
      </c>
      <c r="K254" s="363">
        <f t="shared" si="33"/>
        <v>0</v>
      </c>
      <c r="L254" s="343"/>
      <c r="M254" s="343"/>
      <c r="N254" s="343"/>
      <c r="O254" s="367"/>
      <c r="P254" s="344"/>
      <c r="Q254" s="343"/>
      <c r="R254" s="345"/>
      <c r="S254" s="16" t="s">
        <v>61</v>
      </c>
      <c r="T254" s="8">
        <v>3</v>
      </c>
      <c r="U254" s="343"/>
      <c r="V254" s="343"/>
      <c r="W254" s="343"/>
      <c r="X254" s="343"/>
      <c r="Y254" s="343"/>
      <c r="Z254" s="343"/>
      <c r="AA254" s="343"/>
      <c r="AB254" s="343"/>
      <c r="AC254" s="343"/>
      <c r="AD254" s="343"/>
      <c r="AE254" s="343"/>
      <c r="AF254" s="343"/>
      <c r="AG254" s="343"/>
      <c r="AH254" s="367"/>
      <c r="AI254" s="287"/>
      <c r="AJ254" s="343"/>
      <c r="AK254" s="345"/>
      <c r="AL254" s="16" t="s">
        <v>61</v>
      </c>
    </row>
    <row r="255" spans="1:38" s="22" customFormat="1" ht="12.75" customHeight="1" x14ac:dyDescent="0.2">
      <c r="A255" s="8">
        <v>4</v>
      </c>
      <c r="B255" s="343"/>
      <c r="C255" s="343"/>
      <c r="D255" s="343"/>
      <c r="E255" s="343"/>
      <c r="F255" s="345"/>
      <c r="G255" s="438"/>
      <c r="H255" s="287"/>
      <c r="I255" s="439"/>
      <c r="J255" s="364">
        <f t="shared" si="32"/>
        <v>0</v>
      </c>
      <c r="K255" s="363">
        <f t="shared" si="33"/>
        <v>0</v>
      </c>
      <c r="L255" s="343"/>
      <c r="M255" s="343"/>
      <c r="N255" s="343"/>
      <c r="O255" s="367"/>
      <c r="P255" s="344"/>
      <c r="Q255" s="343"/>
      <c r="R255" s="345"/>
      <c r="S255" s="16" t="s">
        <v>62</v>
      </c>
      <c r="T255" s="8">
        <v>4</v>
      </c>
      <c r="U255" s="343"/>
      <c r="V255" s="343"/>
      <c r="W255" s="343"/>
      <c r="X255" s="343"/>
      <c r="Y255" s="343"/>
      <c r="Z255" s="343"/>
      <c r="AA255" s="343"/>
      <c r="AB255" s="343"/>
      <c r="AC255" s="343"/>
      <c r="AD255" s="343"/>
      <c r="AE255" s="343"/>
      <c r="AF255" s="343"/>
      <c r="AG255" s="343"/>
      <c r="AH255" s="367"/>
      <c r="AI255" s="287"/>
      <c r="AJ255" s="343"/>
      <c r="AK255" s="345"/>
      <c r="AL255" s="16" t="s">
        <v>62</v>
      </c>
    </row>
    <row r="256" spans="1:38" s="22" customFormat="1" ht="12.75" customHeight="1" x14ac:dyDescent="0.2">
      <c r="A256" s="8">
        <v>5</v>
      </c>
      <c r="B256" s="343"/>
      <c r="C256" s="343"/>
      <c r="D256" s="343"/>
      <c r="E256" s="343"/>
      <c r="F256" s="345"/>
      <c r="G256" s="440"/>
      <c r="H256" s="287"/>
      <c r="I256" s="439"/>
      <c r="J256" s="364">
        <f t="shared" si="32"/>
        <v>0</v>
      </c>
      <c r="K256" s="363">
        <f t="shared" si="33"/>
        <v>0</v>
      </c>
      <c r="L256" s="343"/>
      <c r="M256" s="343"/>
      <c r="N256" s="343"/>
      <c r="O256" s="367"/>
      <c r="P256" s="344"/>
      <c r="Q256" s="343"/>
      <c r="R256" s="345"/>
      <c r="S256" s="16" t="s">
        <v>63</v>
      </c>
      <c r="T256" s="8">
        <v>5</v>
      </c>
      <c r="U256" s="343"/>
      <c r="V256" s="343"/>
      <c r="W256" s="343"/>
      <c r="X256" s="343"/>
      <c r="Y256" s="343"/>
      <c r="Z256" s="343"/>
      <c r="AA256" s="343"/>
      <c r="AB256" s="343"/>
      <c r="AC256" s="343"/>
      <c r="AD256" s="343"/>
      <c r="AE256" s="343"/>
      <c r="AF256" s="343"/>
      <c r="AG256" s="343"/>
      <c r="AH256" s="367"/>
      <c r="AI256" s="287"/>
      <c r="AJ256" s="343"/>
      <c r="AK256" s="345"/>
      <c r="AL256" s="16" t="s">
        <v>63</v>
      </c>
    </row>
    <row r="257" spans="1:38" s="22" customFormat="1" ht="12.75" customHeight="1" x14ac:dyDescent="0.2">
      <c r="A257" s="17">
        <v>6</v>
      </c>
      <c r="B257" s="346"/>
      <c r="C257" s="346"/>
      <c r="D257" s="346"/>
      <c r="E257" s="346"/>
      <c r="F257" s="348"/>
      <c r="G257" s="438"/>
      <c r="H257" s="288"/>
      <c r="I257" s="441"/>
      <c r="J257" s="364">
        <f t="shared" si="32"/>
        <v>0</v>
      </c>
      <c r="K257" s="363">
        <f t="shared" si="33"/>
        <v>0</v>
      </c>
      <c r="L257" s="346"/>
      <c r="M257" s="346"/>
      <c r="N257" s="346"/>
      <c r="O257" s="368"/>
      <c r="P257" s="347"/>
      <c r="Q257" s="346"/>
      <c r="R257" s="348"/>
      <c r="S257" s="18" t="s">
        <v>64</v>
      </c>
      <c r="T257" s="17">
        <v>6</v>
      </c>
      <c r="U257" s="346"/>
      <c r="V257" s="346"/>
      <c r="W257" s="346"/>
      <c r="X257" s="346"/>
      <c r="Y257" s="346"/>
      <c r="Z257" s="346"/>
      <c r="AA257" s="346"/>
      <c r="AB257" s="346"/>
      <c r="AC257" s="346"/>
      <c r="AD257" s="346"/>
      <c r="AE257" s="346"/>
      <c r="AF257" s="346"/>
      <c r="AG257" s="346"/>
      <c r="AH257" s="368"/>
      <c r="AI257" s="288"/>
      <c r="AJ257" s="346"/>
      <c r="AK257" s="348"/>
      <c r="AL257" s="18" t="s">
        <v>64</v>
      </c>
    </row>
    <row r="258" spans="1:38" s="22" customFormat="1" ht="12.75" customHeight="1" x14ac:dyDescent="0.2">
      <c r="A258" s="8">
        <v>7</v>
      </c>
      <c r="B258" s="343"/>
      <c r="C258" s="343"/>
      <c r="D258" s="343"/>
      <c r="E258" s="343"/>
      <c r="F258" s="345"/>
      <c r="G258" s="438"/>
      <c r="H258" s="287"/>
      <c r="I258" s="439"/>
      <c r="J258" s="364">
        <f t="shared" si="32"/>
        <v>0</v>
      </c>
      <c r="K258" s="363">
        <f t="shared" si="33"/>
        <v>0</v>
      </c>
      <c r="L258" s="343"/>
      <c r="M258" s="343"/>
      <c r="N258" s="343"/>
      <c r="O258" s="367"/>
      <c r="P258" s="344"/>
      <c r="Q258" s="343"/>
      <c r="R258" s="345"/>
      <c r="S258" s="16" t="s">
        <v>65</v>
      </c>
      <c r="T258" s="8">
        <v>7</v>
      </c>
      <c r="U258" s="343"/>
      <c r="V258" s="343"/>
      <c r="W258" s="343"/>
      <c r="X258" s="343"/>
      <c r="Y258" s="343"/>
      <c r="Z258" s="343"/>
      <c r="AA258" s="343"/>
      <c r="AB258" s="343"/>
      <c r="AC258" s="343"/>
      <c r="AD258" s="343"/>
      <c r="AE258" s="343"/>
      <c r="AF258" s="343"/>
      <c r="AG258" s="343"/>
      <c r="AH258" s="367"/>
      <c r="AI258" s="287"/>
      <c r="AJ258" s="343"/>
      <c r="AK258" s="345"/>
      <c r="AL258" s="16" t="s">
        <v>65</v>
      </c>
    </row>
    <row r="259" spans="1:38" s="22" customFormat="1" ht="12.75" customHeight="1" x14ac:dyDescent="0.2">
      <c r="A259" s="8">
        <v>8</v>
      </c>
      <c r="B259" s="343"/>
      <c r="C259" s="343"/>
      <c r="D259" s="343"/>
      <c r="E259" s="343"/>
      <c r="F259" s="345"/>
      <c r="G259" s="438"/>
      <c r="H259" s="287"/>
      <c r="I259" s="439"/>
      <c r="J259" s="364">
        <f t="shared" si="32"/>
        <v>0</v>
      </c>
      <c r="K259" s="363">
        <f t="shared" si="33"/>
        <v>0</v>
      </c>
      <c r="L259" s="343"/>
      <c r="M259" s="343"/>
      <c r="N259" s="343"/>
      <c r="O259" s="367"/>
      <c r="P259" s="344"/>
      <c r="Q259" s="343"/>
      <c r="R259" s="345"/>
      <c r="S259" s="16" t="s">
        <v>66</v>
      </c>
      <c r="T259" s="8">
        <v>8</v>
      </c>
      <c r="U259" s="343"/>
      <c r="V259" s="343"/>
      <c r="W259" s="343"/>
      <c r="X259" s="343"/>
      <c r="Y259" s="343"/>
      <c r="Z259" s="343"/>
      <c r="AA259" s="343"/>
      <c r="AB259" s="343"/>
      <c r="AC259" s="343"/>
      <c r="AD259" s="343"/>
      <c r="AE259" s="343"/>
      <c r="AF259" s="343"/>
      <c r="AG259" s="343"/>
      <c r="AH259" s="367"/>
      <c r="AI259" s="287"/>
      <c r="AJ259" s="343"/>
      <c r="AK259" s="345"/>
      <c r="AL259" s="16" t="s">
        <v>66</v>
      </c>
    </row>
    <row r="260" spans="1:38" s="22" customFormat="1" ht="12.75" customHeight="1" x14ac:dyDescent="0.2">
      <c r="A260" s="8">
        <v>9</v>
      </c>
      <c r="B260" s="343"/>
      <c r="C260" s="343"/>
      <c r="D260" s="343"/>
      <c r="E260" s="343"/>
      <c r="F260" s="345"/>
      <c r="G260" s="438"/>
      <c r="H260" s="287"/>
      <c r="I260" s="439"/>
      <c r="J260" s="364">
        <f t="shared" si="32"/>
        <v>0</v>
      </c>
      <c r="K260" s="363">
        <f t="shared" si="33"/>
        <v>0</v>
      </c>
      <c r="L260" s="343"/>
      <c r="M260" s="343"/>
      <c r="N260" s="343"/>
      <c r="O260" s="367"/>
      <c r="P260" s="344"/>
      <c r="Q260" s="343"/>
      <c r="R260" s="345"/>
      <c r="S260" s="16" t="s">
        <v>67</v>
      </c>
      <c r="T260" s="8">
        <v>9</v>
      </c>
      <c r="U260" s="343"/>
      <c r="V260" s="343"/>
      <c r="W260" s="343"/>
      <c r="X260" s="343"/>
      <c r="Y260" s="343"/>
      <c r="Z260" s="343"/>
      <c r="AA260" s="343"/>
      <c r="AB260" s="343"/>
      <c r="AC260" s="343"/>
      <c r="AD260" s="343"/>
      <c r="AE260" s="343"/>
      <c r="AF260" s="343"/>
      <c r="AG260" s="343"/>
      <c r="AH260" s="367"/>
      <c r="AI260" s="287"/>
      <c r="AJ260" s="343"/>
      <c r="AK260" s="345"/>
      <c r="AL260" s="16" t="s">
        <v>67</v>
      </c>
    </row>
    <row r="261" spans="1:38" s="22" customFormat="1" ht="12.75" customHeight="1" x14ac:dyDescent="0.2">
      <c r="A261" s="8">
        <v>10</v>
      </c>
      <c r="B261" s="343"/>
      <c r="C261" s="343"/>
      <c r="D261" s="343"/>
      <c r="E261" s="343"/>
      <c r="F261" s="345"/>
      <c r="G261" s="438"/>
      <c r="H261" s="287"/>
      <c r="I261" s="439"/>
      <c r="J261" s="364">
        <f t="shared" si="32"/>
        <v>0</v>
      </c>
      <c r="K261" s="363">
        <f t="shared" si="33"/>
        <v>0</v>
      </c>
      <c r="L261" s="343"/>
      <c r="M261" s="343"/>
      <c r="N261" s="343"/>
      <c r="O261" s="367"/>
      <c r="P261" s="344"/>
      <c r="Q261" s="343"/>
      <c r="R261" s="345"/>
      <c r="S261" s="16" t="s">
        <v>68</v>
      </c>
      <c r="T261" s="8">
        <v>10</v>
      </c>
      <c r="U261" s="343"/>
      <c r="V261" s="343"/>
      <c r="W261" s="343"/>
      <c r="X261" s="343"/>
      <c r="Y261" s="343"/>
      <c r="Z261" s="343"/>
      <c r="AA261" s="343"/>
      <c r="AB261" s="343"/>
      <c r="AC261" s="343"/>
      <c r="AD261" s="343"/>
      <c r="AE261" s="343"/>
      <c r="AF261" s="343"/>
      <c r="AG261" s="343"/>
      <c r="AH261" s="367"/>
      <c r="AI261" s="287"/>
      <c r="AJ261" s="343"/>
      <c r="AK261" s="345"/>
      <c r="AL261" s="16" t="s">
        <v>68</v>
      </c>
    </row>
    <row r="262" spans="1:38" s="22" customFormat="1" ht="12.75" customHeight="1" x14ac:dyDescent="0.2">
      <c r="A262" s="8">
        <v>11</v>
      </c>
      <c r="B262" s="343"/>
      <c r="C262" s="343"/>
      <c r="D262" s="343"/>
      <c r="E262" s="343"/>
      <c r="F262" s="345"/>
      <c r="G262" s="438"/>
      <c r="H262" s="287"/>
      <c r="I262" s="439"/>
      <c r="J262" s="364">
        <f t="shared" si="32"/>
        <v>0</v>
      </c>
      <c r="K262" s="363">
        <f t="shared" si="33"/>
        <v>0</v>
      </c>
      <c r="L262" s="343"/>
      <c r="M262" s="343"/>
      <c r="N262" s="343"/>
      <c r="O262" s="367"/>
      <c r="P262" s="344"/>
      <c r="Q262" s="343"/>
      <c r="R262" s="345"/>
      <c r="S262" s="16" t="s">
        <v>69</v>
      </c>
      <c r="T262" s="8">
        <v>11</v>
      </c>
      <c r="U262" s="343"/>
      <c r="V262" s="343"/>
      <c r="W262" s="343"/>
      <c r="X262" s="343"/>
      <c r="Y262" s="343"/>
      <c r="Z262" s="343"/>
      <c r="AA262" s="343"/>
      <c r="AB262" s="343"/>
      <c r="AC262" s="343"/>
      <c r="AD262" s="343"/>
      <c r="AE262" s="343"/>
      <c r="AF262" s="343"/>
      <c r="AG262" s="343"/>
      <c r="AH262" s="367"/>
      <c r="AI262" s="287"/>
      <c r="AJ262" s="343"/>
      <c r="AK262" s="345"/>
      <c r="AL262" s="16" t="s">
        <v>69</v>
      </c>
    </row>
    <row r="263" spans="1:38" s="22" customFormat="1" ht="12.75" customHeight="1" x14ac:dyDescent="0.2">
      <c r="A263" s="8">
        <v>12</v>
      </c>
      <c r="B263" s="343"/>
      <c r="C263" s="343"/>
      <c r="D263" s="343"/>
      <c r="E263" s="343"/>
      <c r="F263" s="345"/>
      <c r="G263" s="438"/>
      <c r="H263" s="287"/>
      <c r="I263" s="439"/>
      <c r="J263" s="364">
        <f t="shared" si="32"/>
        <v>0</v>
      </c>
      <c r="K263" s="363">
        <f t="shared" si="33"/>
        <v>0</v>
      </c>
      <c r="L263" s="343"/>
      <c r="M263" s="343"/>
      <c r="N263" s="343"/>
      <c r="O263" s="367"/>
      <c r="P263" s="344"/>
      <c r="Q263" s="343"/>
      <c r="R263" s="345"/>
      <c r="S263" s="16" t="s">
        <v>70</v>
      </c>
      <c r="T263" s="8">
        <v>12</v>
      </c>
      <c r="U263" s="343"/>
      <c r="V263" s="343"/>
      <c r="W263" s="343"/>
      <c r="X263" s="343"/>
      <c r="Y263" s="343"/>
      <c r="Z263" s="343"/>
      <c r="AA263" s="343"/>
      <c r="AB263" s="343"/>
      <c r="AC263" s="343"/>
      <c r="AD263" s="343"/>
      <c r="AE263" s="343"/>
      <c r="AF263" s="343"/>
      <c r="AG263" s="343"/>
      <c r="AH263" s="367"/>
      <c r="AI263" s="287"/>
      <c r="AJ263" s="343"/>
      <c r="AK263" s="345"/>
      <c r="AL263" s="16" t="s">
        <v>70</v>
      </c>
    </row>
    <row r="264" spans="1:38" s="22" customFormat="1" ht="12.75" customHeight="1" x14ac:dyDescent="0.2">
      <c r="A264" s="8">
        <v>13</v>
      </c>
      <c r="B264" s="343"/>
      <c r="C264" s="343"/>
      <c r="D264" s="343"/>
      <c r="E264" s="343"/>
      <c r="F264" s="345"/>
      <c r="G264" s="438"/>
      <c r="H264" s="287"/>
      <c r="I264" s="439"/>
      <c r="J264" s="364">
        <f t="shared" si="32"/>
        <v>0</v>
      </c>
      <c r="K264" s="363">
        <f t="shared" si="33"/>
        <v>0</v>
      </c>
      <c r="L264" s="343"/>
      <c r="M264" s="343"/>
      <c r="N264" s="343"/>
      <c r="O264" s="367"/>
      <c r="P264" s="344"/>
      <c r="Q264" s="343"/>
      <c r="R264" s="345"/>
      <c r="S264" s="16" t="s">
        <v>71</v>
      </c>
      <c r="T264" s="8">
        <v>13</v>
      </c>
      <c r="U264" s="343"/>
      <c r="V264" s="343"/>
      <c r="W264" s="343"/>
      <c r="X264" s="343"/>
      <c r="Y264" s="343"/>
      <c r="Z264" s="343"/>
      <c r="AA264" s="343"/>
      <c r="AB264" s="343"/>
      <c r="AC264" s="343"/>
      <c r="AD264" s="343"/>
      <c r="AE264" s="343"/>
      <c r="AF264" s="343"/>
      <c r="AG264" s="343"/>
      <c r="AH264" s="367"/>
      <c r="AI264" s="287"/>
      <c r="AJ264" s="343"/>
      <c r="AK264" s="345"/>
      <c r="AL264" s="16" t="s">
        <v>71</v>
      </c>
    </row>
    <row r="265" spans="1:38" s="22" customFormat="1" ht="12.75" customHeight="1" x14ac:dyDescent="0.2">
      <c r="A265" s="8">
        <v>14</v>
      </c>
      <c r="B265" s="343"/>
      <c r="C265" s="343"/>
      <c r="D265" s="343"/>
      <c r="E265" s="343"/>
      <c r="F265" s="345"/>
      <c r="G265" s="438"/>
      <c r="H265" s="287"/>
      <c r="I265" s="439"/>
      <c r="J265" s="364">
        <f t="shared" si="32"/>
        <v>0</v>
      </c>
      <c r="K265" s="363">
        <f t="shared" si="33"/>
        <v>0</v>
      </c>
      <c r="L265" s="343"/>
      <c r="M265" s="343"/>
      <c r="N265" s="343"/>
      <c r="O265" s="367"/>
      <c r="P265" s="344"/>
      <c r="Q265" s="343"/>
      <c r="R265" s="345"/>
      <c r="S265" s="16" t="s">
        <v>72</v>
      </c>
      <c r="T265" s="8">
        <v>14</v>
      </c>
      <c r="U265" s="343"/>
      <c r="V265" s="343"/>
      <c r="W265" s="343"/>
      <c r="X265" s="343"/>
      <c r="Y265" s="343"/>
      <c r="Z265" s="343"/>
      <c r="AA265" s="343"/>
      <c r="AB265" s="343"/>
      <c r="AC265" s="343"/>
      <c r="AD265" s="343"/>
      <c r="AE265" s="343"/>
      <c r="AF265" s="343"/>
      <c r="AG265" s="343"/>
      <c r="AH265" s="367"/>
      <c r="AI265" s="287"/>
      <c r="AJ265" s="343"/>
      <c r="AK265" s="345"/>
      <c r="AL265" s="16" t="s">
        <v>72</v>
      </c>
    </row>
    <row r="266" spans="1:38" s="22" customFormat="1" ht="12.75" customHeight="1" x14ac:dyDescent="0.2">
      <c r="A266" s="8">
        <v>15</v>
      </c>
      <c r="B266" s="343"/>
      <c r="C266" s="343"/>
      <c r="D266" s="343"/>
      <c r="E266" s="343"/>
      <c r="F266" s="345"/>
      <c r="G266" s="438"/>
      <c r="H266" s="287"/>
      <c r="I266" s="439"/>
      <c r="J266" s="364">
        <f t="shared" si="32"/>
        <v>0</v>
      </c>
      <c r="K266" s="363">
        <f t="shared" si="33"/>
        <v>0</v>
      </c>
      <c r="L266" s="343"/>
      <c r="M266" s="343"/>
      <c r="N266" s="343"/>
      <c r="O266" s="367"/>
      <c r="P266" s="344"/>
      <c r="Q266" s="343"/>
      <c r="R266" s="345"/>
      <c r="S266" s="16" t="s">
        <v>73</v>
      </c>
      <c r="T266" s="8">
        <v>15</v>
      </c>
      <c r="U266" s="343"/>
      <c r="V266" s="343"/>
      <c r="W266" s="343"/>
      <c r="X266" s="343"/>
      <c r="Y266" s="343"/>
      <c r="Z266" s="343"/>
      <c r="AA266" s="343"/>
      <c r="AB266" s="343"/>
      <c r="AC266" s="343"/>
      <c r="AD266" s="343"/>
      <c r="AE266" s="343"/>
      <c r="AF266" s="343"/>
      <c r="AG266" s="343"/>
      <c r="AH266" s="367"/>
      <c r="AI266" s="287"/>
      <c r="AJ266" s="343"/>
      <c r="AK266" s="345"/>
      <c r="AL266" s="16" t="s">
        <v>73</v>
      </c>
    </row>
    <row r="267" spans="1:38" s="22" customFormat="1" ht="12.75" customHeight="1" x14ac:dyDescent="0.2">
      <c r="A267" s="8">
        <v>16</v>
      </c>
      <c r="B267" s="343"/>
      <c r="C267" s="343"/>
      <c r="D267" s="343"/>
      <c r="E267" s="343"/>
      <c r="F267" s="345"/>
      <c r="G267" s="438"/>
      <c r="H267" s="287"/>
      <c r="I267" s="439"/>
      <c r="J267" s="364">
        <f t="shared" si="32"/>
        <v>0</v>
      </c>
      <c r="K267" s="363">
        <f t="shared" si="33"/>
        <v>0</v>
      </c>
      <c r="L267" s="343"/>
      <c r="M267" s="343"/>
      <c r="N267" s="343"/>
      <c r="O267" s="367"/>
      <c r="P267" s="344"/>
      <c r="Q267" s="343"/>
      <c r="R267" s="345"/>
      <c r="S267" s="16" t="s">
        <v>74</v>
      </c>
      <c r="T267" s="8">
        <v>16</v>
      </c>
      <c r="U267" s="343"/>
      <c r="V267" s="343"/>
      <c r="W267" s="343"/>
      <c r="X267" s="343"/>
      <c r="Y267" s="343"/>
      <c r="Z267" s="343"/>
      <c r="AA267" s="343"/>
      <c r="AB267" s="343"/>
      <c r="AC267" s="343"/>
      <c r="AD267" s="343"/>
      <c r="AE267" s="343"/>
      <c r="AF267" s="343"/>
      <c r="AG267" s="343"/>
      <c r="AH267" s="367"/>
      <c r="AI267" s="287"/>
      <c r="AJ267" s="343"/>
      <c r="AK267" s="345"/>
      <c r="AL267" s="16" t="s">
        <v>74</v>
      </c>
    </row>
    <row r="268" spans="1:38" s="22" customFormat="1" ht="12.75" customHeight="1" x14ac:dyDescent="0.2">
      <c r="A268" s="8">
        <v>17</v>
      </c>
      <c r="B268" s="343"/>
      <c r="C268" s="343"/>
      <c r="D268" s="343"/>
      <c r="E268" s="343"/>
      <c r="F268" s="345"/>
      <c r="G268" s="438"/>
      <c r="H268" s="287"/>
      <c r="I268" s="439"/>
      <c r="J268" s="364">
        <f t="shared" si="32"/>
        <v>0</v>
      </c>
      <c r="K268" s="363">
        <f t="shared" si="33"/>
        <v>0</v>
      </c>
      <c r="L268" s="343"/>
      <c r="M268" s="343"/>
      <c r="N268" s="343"/>
      <c r="O268" s="367"/>
      <c r="P268" s="344"/>
      <c r="Q268" s="343"/>
      <c r="R268" s="345"/>
      <c r="S268" s="16" t="s">
        <v>75</v>
      </c>
      <c r="T268" s="8">
        <v>17</v>
      </c>
      <c r="U268" s="343"/>
      <c r="V268" s="343"/>
      <c r="W268" s="343"/>
      <c r="X268" s="343"/>
      <c r="Y268" s="343"/>
      <c r="Z268" s="343"/>
      <c r="AA268" s="343"/>
      <c r="AB268" s="343"/>
      <c r="AC268" s="343"/>
      <c r="AD268" s="343"/>
      <c r="AE268" s="343"/>
      <c r="AF268" s="343"/>
      <c r="AG268" s="343"/>
      <c r="AH268" s="367"/>
      <c r="AI268" s="287"/>
      <c r="AJ268" s="343"/>
      <c r="AK268" s="345"/>
      <c r="AL268" s="16" t="s">
        <v>75</v>
      </c>
    </row>
    <row r="269" spans="1:38" s="22" customFormat="1" ht="12.75" customHeight="1" x14ac:dyDescent="0.2">
      <c r="A269" s="8">
        <v>18</v>
      </c>
      <c r="B269" s="343"/>
      <c r="C269" s="343"/>
      <c r="D269" s="343"/>
      <c r="E269" s="343"/>
      <c r="F269" s="345"/>
      <c r="G269" s="438"/>
      <c r="H269" s="287"/>
      <c r="I269" s="439"/>
      <c r="J269" s="364">
        <f t="shared" si="32"/>
        <v>0</v>
      </c>
      <c r="K269" s="363">
        <f t="shared" si="33"/>
        <v>0</v>
      </c>
      <c r="L269" s="343"/>
      <c r="M269" s="343"/>
      <c r="N269" s="343"/>
      <c r="O269" s="367"/>
      <c r="P269" s="344"/>
      <c r="Q269" s="343"/>
      <c r="R269" s="345"/>
      <c r="S269" s="16" t="s">
        <v>76</v>
      </c>
      <c r="T269" s="8">
        <v>18</v>
      </c>
      <c r="U269" s="343"/>
      <c r="V269" s="343"/>
      <c r="W269" s="343"/>
      <c r="X269" s="343"/>
      <c r="Y269" s="343"/>
      <c r="Z269" s="343"/>
      <c r="AA269" s="343"/>
      <c r="AB269" s="343"/>
      <c r="AC269" s="343"/>
      <c r="AD269" s="343"/>
      <c r="AE269" s="343"/>
      <c r="AF269" s="343"/>
      <c r="AG269" s="343"/>
      <c r="AH269" s="367"/>
      <c r="AI269" s="287"/>
      <c r="AJ269" s="343"/>
      <c r="AK269" s="345"/>
      <c r="AL269" s="16" t="s">
        <v>76</v>
      </c>
    </row>
    <row r="270" spans="1:38" s="22" customFormat="1" ht="12.75" customHeight="1" x14ac:dyDescent="0.2">
      <c r="A270" s="8">
        <v>19</v>
      </c>
      <c r="B270" s="343"/>
      <c r="C270" s="343"/>
      <c r="D270" s="343"/>
      <c r="E270" s="343"/>
      <c r="F270" s="345"/>
      <c r="G270" s="438"/>
      <c r="H270" s="287"/>
      <c r="I270" s="439"/>
      <c r="J270" s="364">
        <f t="shared" si="32"/>
        <v>0</v>
      </c>
      <c r="K270" s="363">
        <f t="shared" si="33"/>
        <v>0</v>
      </c>
      <c r="L270" s="343"/>
      <c r="M270" s="343"/>
      <c r="N270" s="343"/>
      <c r="O270" s="367"/>
      <c r="P270" s="344"/>
      <c r="Q270" s="343"/>
      <c r="R270" s="345"/>
      <c r="S270" s="16" t="s">
        <v>77</v>
      </c>
      <c r="T270" s="8">
        <v>19</v>
      </c>
      <c r="U270" s="343"/>
      <c r="V270" s="343"/>
      <c r="W270" s="343"/>
      <c r="X270" s="343"/>
      <c r="Y270" s="343"/>
      <c r="Z270" s="343"/>
      <c r="AA270" s="343"/>
      <c r="AB270" s="343"/>
      <c r="AC270" s="343"/>
      <c r="AD270" s="343"/>
      <c r="AE270" s="343"/>
      <c r="AF270" s="343"/>
      <c r="AG270" s="343"/>
      <c r="AH270" s="367"/>
      <c r="AI270" s="287"/>
      <c r="AJ270" s="343"/>
      <c r="AK270" s="345"/>
      <c r="AL270" s="16" t="s">
        <v>77</v>
      </c>
    </row>
    <row r="271" spans="1:38" s="22" customFormat="1" ht="12.75" customHeight="1" x14ac:dyDescent="0.2">
      <c r="A271" s="8">
        <v>20</v>
      </c>
      <c r="B271" s="343"/>
      <c r="C271" s="343"/>
      <c r="D271" s="343"/>
      <c r="E271" s="343"/>
      <c r="F271" s="345"/>
      <c r="G271" s="438"/>
      <c r="H271" s="287"/>
      <c r="I271" s="439"/>
      <c r="J271" s="364">
        <f t="shared" si="32"/>
        <v>0</v>
      </c>
      <c r="K271" s="363">
        <f t="shared" si="33"/>
        <v>0</v>
      </c>
      <c r="L271" s="343"/>
      <c r="M271" s="343"/>
      <c r="N271" s="343"/>
      <c r="O271" s="367"/>
      <c r="P271" s="344"/>
      <c r="Q271" s="343"/>
      <c r="R271" s="345"/>
      <c r="S271" s="16" t="s">
        <v>78</v>
      </c>
      <c r="T271" s="8">
        <v>20</v>
      </c>
      <c r="U271" s="343"/>
      <c r="V271" s="343"/>
      <c r="W271" s="343"/>
      <c r="X271" s="343"/>
      <c r="Y271" s="343"/>
      <c r="Z271" s="343"/>
      <c r="AA271" s="343"/>
      <c r="AB271" s="343"/>
      <c r="AC271" s="343"/>
      <c r="AD271" s="343"/>
      <c r="AE271" s="343"/>
      <c r="AF271" s="343"/>
      <c r="AG271" s="343"/>
      <c r="AH271" s="367"/>
      <c r="AI271" s="287"/>
      <c r="AJ271" s="343"/>
      <c r="AK271" s="345"/>
      <c r="AL271" s="16" t="s">
        <v>78</v>
      </c>
    </row>
    <row r="272" spans="1:38" s="22" customFormat="1" ht="12.75" customHeight="1" x14ac:dyDescent="0.2">
      <c r="A272" s="8">
        <v>21</v>
      </c>
      <c r="B272" s="343"/>
      <c r="C272" s="343"/>
      <c r="D272" s="343"/>
      <c r="E272" s="343"/>
      <c r="F272" s="345"/>
      <c r="G272" s="438"/>
      <c r="H272" s="287"/>
      <c r="I272" s="439"/>
      <c r="J272" s="364">
        <f t="shared" si="32"/>
        <v>0</v>
      </c>
      <c r="K272" s="363">
        <f t="shared" si="33"/>
        <v>0</v>
      </c>
      <c r="L272" s="343"/>
      <c r="M272" s="343"/>
      <c r="N272" s="343"/>
      <c r="O272" s="367"/>
      <c r="P272" s="344"/>
      <c r="Q272" s="343"/>
      <c r="R272" s="345"/>
      <c r="S272" s="16" t="s">
        <v>79</v>
      </c>
      <c r="T272" s="8">
        <v>21</v>
      </c>
      <c r="U272" s="343"/>
      <c r="V272" s="343"/>
      <c r="W272" s="343"/>
      <c r="X272" s="343"/>
      <c r="Y272" s="343"/>
      <c r="Z272" s="343"/>
      <c r="AA272" s="343"/>
      <c r="AB272" s="343"/>
      <c r="AC272" s="343"/>
      <c r="AD272" s="343"/>
      <c r="AE272" s="343"/>
      <c r="AF272" s="343"/>
      <c r="AG272" s="343"/>
      <c r="AH272" s="367"/>
      <c r="AI272" s="287"/>
      <c r="AJ272" s="343"/>
      <c r="AK272" s="345"/>
      <c r="AL272" s="16" t="s">
        <v>79</v>
      </c>
    </row>
    <row r="273" spans="1:38" s="22" customFormat="1" ht="12.75" customHeight="1" x14ac:dyDescent="0.2">
      <c r="A273" s="8">
        <v>22</v>
      </c>
      <c r="B273" s="343"/>
      <c r="C273" s="343"/>
      <c r="D273" s="343"/>
      <c r="E273" s="343"/>
      <c r="F273" s="345"/>
      <c r="G273" s="438"/>
      <c r="H273" s="287"/>
      <c r="I273" s="439"/>
      <c r="J273" s="364">
        <f t="shared" si="32"/>
        <v>0</v>
      </c>
      <c r="K273" s="363">
        <f t="shared" si="33"/>
        <v>0</v>
      </c>
      <c r="L273" s="343"/>
      <c r="M273" s="343"/>
      <c r="N273" s="343"/>
      <c r="O273" s="367"/>
      <c r="P273" s="344"/>
      <c r="Q273" s="343"/>
      <c r="R273" s="345"/>
      <c r="S273" s="16" t="s">
        <v>80</v>
      </c>
      <c r="T273" s="8">
        <v>22</v>
      </c>
      <c r="U273" s="343"/>
      <c r="V273" s="343"/>
      <c r="W273" s="343"/>
      <c r="X273" s="343"/>
      <c r="Y273" s="343"/>
      <c r="Z273" s="343"/>
      <c r="AA273" s="343"/>
      <c r="AB273" s="343"/>
      <c r="AC273" s="343"/>
      <c r="AD273" s="343"/>
      <c r="AE273" s="343"/>
      <c r="AF273" s="343"/>
      <c r="AG273" s="343"/>
      <c r="AH273" s="367"/>
      <c r="AI273" s="287"/>
      <c r="AJ273" s="343"/>
      <c r="AK273" s="345"/>
      <c r="AL273" s="16" t="s">
        <v>80</v>
      </c>
    </row>
    <row r="274" spans="1:38" s="22" customFormat="1" ht="12.75" customHeight="1" x14ac:dyDescent="0.2">
      <c r="A274" s="8">
        <v>23</v>
      </c>
      <c r="B274" s="343"/>
      <c r="C274" s="343"/>
      <c r="D274" s="343"/>
      <c r="E274" s="343"/>
      <c r="F274" s="345"/>
      <c r="G274" s="438"/>
      <c r="H274" s="287"/>
      <c r="I274" s="439"/>
      <c r="J274" s="364">
        <f t="shared" si="32"/>
        <v>0</v>
      </c>
      <c r="K274" s="363">
        <f t="shared" si="33"/>
        <v>0</v>
      </c>
      <c r="L274" s="343"/>
      <c r="M274" s="343"/>
      <c r="N274" s="343"/>
      <c r="O274" s="367"/>
      <c r="P274" s="344"/>
      <c r="Q274" s="343"/>
      <c r="R274" s="345"/>
      <c r="S274" s="16" t="s">
        <v>81</v>
      </c>
      <c r="T274" s="8">
        <v>23</v>
      </c>
      <c r="U274" s="343"/>
      <c r="V274" s="343"/>
      <c r="W274" s="343"/>
      <c r="X274" s="343"/>
      <c r="Y274" s="343"/>
      <c r="Z274" s="343"/>
      <c r="AA274" s="343"/>
      <c r="AB274" s="343"/>
      <c r="AC274" s="343"/>
      <c r="AD274" s="343"/>
      <c r="AE274" s="343"/>
      <c r="AF274" s="343"/>
      <c r="AG274" s="343"/>
      <c r="AH274" s="367"/>
      <c r="AI274" s="287"/>
      <c r="AJ274" s="343"/>
      <c r="AK274" s="345"/>
      <c r="AL274" s="16" t="s">
        <v>81</v>
      </c>
    </row>
    <row r="275" spans="1:38" s="22" customFormat="1" ht="12.75" customHeight="1" x14ac:dyDescent="0.2">
      <c r="A275" s="8">
        <v>24</v>
      </c>
      <c r="B275" s="343"/>
      <c r="C275" s="343"/>
      <c r="D275" s="343"/>
      <c r="E275" s="343"/>
      <c r="F275" s="345"/>
      <c r="G275" s="438"/>
      <c r="H275" s="287"/>
      <c r="I275" s="439"/>
      <c r="J275" s="364">
        <f t="shared" si="32"/>
        <v>0</v>
      </c>
      <c r="K275" s="363">
        <f t="shared" si="33"/>
        <v>0</v>
      </c>
      <c r="L275" s="343"/>
      <c r="M275" s="343"/>
      <c r="N275" s="343"/>
      <c r="O275" s="367"/>
      <c r="P275" s="344"/>
      <c r="Q275" s="343"/>
      <c r="R275" s="345"/>
      <c r="S275" s="16" t="s">
        <v>82</v>
      </c>
      <c r="T275" s="8">
        <v>24</v>
      </c>
      <c r="U275" s="343"/>
      <c r="V275" s="343"/>
      <c r="W275" s="343"/>
      <c r="X275" s="343"/>
      <c r="Y275" s="343"/>
      <c r="Z275" s="343"/>
      <c r="AA275" s="343"/>
      <c r="AB275" s="343"/>
      <c r="AC275" s="343"/>
      <c r="AD275" s="343"/>
      <c r="AE275" s="343"/>
      <c r="AF275" s="343"/>
      <c r="AG275" s="343"/>
      <c r="AH275" s="367"/>
      <c r="AI275" s="287"/>
      <c r="AJ275" s="343"/>
      <c r="AK275" s="345"/>
      <c r="AL275" s="16" t="s">
        <v>82</v>
      </c>
    </row>
    <row r="276" spans="1:38" s="22" customFormat="1" ht="12.75" customHeight="1" x14ac:dyDescent="0.2">
      <c r="A276" s="8">
        <v>25</v>
      </c>
      <c r="B276" s="343"/>
      <c r="C276" s="343"/>
      <c r="D276" s="343"/>
      <c r="E276" s="343"/>
      <c r="F276" s="345"/>
      <c r="G276" s="438"/>
      <c r="H276" s="287"/>
      <c r="I276" s="439"/>
      <c r="J276" s="364">
        <f t="shared" si="32"/>
        <v>0</v>
      </c>
      <c r="K276" s="363">
        <f t="shared" si="33"/>
        <v>0</v>
      </c>
      <c r="L276" s="343"/>
      <c r="M276" s="343"/>
      <c r="N276" s="343"/>
      <c r="O276" s="367"/>
      <c r="P276" s="344"/>
      <c r="Q276" s="343"/>
      <c r="R276" s="345"/>
      <c r="S276" s="16" t="s">
        <v>83</v>
      </c>
      <c r="T276" s="8">
        <v>25</v>
      </c>
      <c r="U276" s="343"/>
      <c r="V276" s="343"/>
      <c r="W276" s="343"/>
      <c r="X276" s="343"/>
      <c r="Y276" s="343"/>
      <c r="Z276" s="343"/>
      <c r="AA276" s="343"/>
      <c r="AB276" s="343"/>
      <c r="AC276" s="343"/>
      <c r="AD276" s="343"/>
      <c r="AE276" s="343"/>
      <c r="AF276" s="343"/>
      <c r="AG276" s="343"/>
      <c r="AH276" s="367"/>
      <c r="AI276" s="287"/>
      <c r="AJ276" s="343"/>
      <c r="AK276" s="345"/>
      <c r="AL276" s="16" t="s">
        <v>83</v>
      </c>
    </row>
    <row r="277" spans="1:38" s="22" customFormat="1" ht="12.75" customHeight="1" x14ac:dyDescent="0.2">
      <c r="A277" s="8">
        <v>26</v>
      </c>
      <c r="B277" s="343"/>
      <c r="C277" s="343"/>
      <c r="D277" s="343"/>
      <c r="E277" s="343"/>
      <c r="F277" s="345"/>
      <c r="G277" s="438"/>
      <c r="H277" s="287"/>
      <c r="I277" s="439"/>
      <c r="J277" s="364">
        <f t="shared" si="32"/>
        <v>0</v>
      </c>
      <c r="K277" s="363">
        <f t="shared" si="33"/>
        <v>0</v>
      </c>
      <c r="L277" s="343"/>
      <c r="M277" s="343"/>
      <c r="N277" s="343"/>
      <c r="O277" s="367"/>
      <c r="P277" s="344"/>
      <c r="Q277" s="343"/>
      <c r="R277" s="345"/>
      <c r="S277" s="16" t="s">
        <v>84</v>
      </c>
      <c r="T277" s="8">
        <v>26</v>
      </c>
      <c r="U277" s="343"/>
      <c r="V277" s="343"/>
      <c r="W277" s="343"/>
      <c r="X277" s="343"/>
      <c r="Y277" s="343"/>
      <c r="Z277" s="343"/>
      <c r="AA277" s="343"/>
      <c r="AB277" s="343"/>
      <c r="AC277" s="343"/>
      <c r="AD277" s="343"/>
      <c r="AE277" s="343"/>
      <c r="AF277" s="343"/>
      <c r="AG277" s="343"/>
      <c r="AH277" s="367"/>
      <c r="AI277" s="287"/>
      <c r="AJ277" s="343"/>
      <c r="AK277" s="345"/>
      <c r="AL277" s="16" t="s">
        <v>84</v>
      </c>
    </row>
    <row r="278" spans="1:38" s="22" customFormat="1" ht="12.75" customHeight="1" x14ac:dyDescent="0.2">
      <c r="A278" s="8">
        <v>27</v>
      </c>
      <c r="B278" s="343"/>
      <c r="C278" s="343"/>
      <c r="D278" s="343"/>
      <c r="E278" s="343"/>
      <c r="F278" s="345"/>
      <c r="G278" s="438"/>
      <c r="H278" s="287"/>
      <c r="I278" s="439"/>
      <c r="J278" s="364">
        <f t="shared" si="32"/>
        <v>0</v>
      </c>
      <c r="K278" s="363">
        <f t="shared" si="33"/>
        <v>0</v>
      </c>
      <c r="L278" s="343"/>
      <c r="M278" s="343"/>
      <c r="N278" s="343"/>
      <c r="O278" s="367"/>
      <c r="P278" s="344"/>
      <c r="Q278" s="343"/>
      <c r="R278" s="345"/>
      <c r="S278" s="16" t="s">
        <v>85</v>
      </c>
      <c r="T278" s="8">
        <v>27</v>
      </c>
      <c r="U278" s="343"/>
      <c r="V278" s="343"/>
      <c r="W278" s="343"/>
      <c r="X278" s="343"/>
      <c r="Y278" s="343"/>
      <c r="Z278" s="343"/>
      <c r="AA278" s="343"/>
      <c r="AB278" s="343"/>
      <c r="AC278" s="343"/>
      <c r="AD278" s="343"/>
      <c r="AE278" s="343"/>
      <c r="AF278" s="343"/>
      <c r="AG278" s="343"/>
      <c r="AH278" s="367"/>
      <c r="AI278" s="287"/>
      <c r="AJ278" s="343"/>
      <c r="AK278" s="345"/>
      <c r="AL278" s="16" t="s">
        <v>85</v>
      </c>
    </row>
    <row r="279" spans="1:38" s="22" customFormat="1" ht="12.75" customHeight="1" x14ac:dyDescent="0.2">
      <c r="A279" s="8">
        <v>28</v>
      </c>
      <c r="B279" s="343"/>
      <c r="C279" s="343"/>
      <c r="D279" s="343"/>
      <c r="E279" s="343"/>
      <c r="F279" s="345"/>
      <c r="G279" s="438"/>
      <c r="H279" s="287"/>
      <c r="I279" s="439"/>
      <c r="J279" s="364">
        <f t="shared" si="32"/>
        <v>0</v>
      </c>
      <c r="K279" s="363">
        <f t="shared" si="33"/>
        <v>0</v>
      </c>
      <c r="L279" s="343"/>
      <c r="M279" s="343"/>
      <c r="N279" s="343"/>
      <c r="O279" s="367"/>
      <c r="P279" s="344"/>
      <c r="Q279" s="343"/>
      <c r="R279" s="345"/>
      <c r="S279" s="16" t="s">
        <v>86</v>
      </c>
      <c r="T279" s="8">
        <v>28</v>
      </c>
      <c r="U279" s="343"/>
      <c r="V279" s="343"/>
      <c r="W279" s="343"/>
      <c r="X279" s="343"/>
      <c r="Y279" s="343"/>
      <c r="Z279" s="343"/>
      <c r="AA279" s="343"/>
      <c r="AB279" s="343"/>
      <c r="AC279" s="343"/>
      <c r="AD279" s="343"/>
      <c r="AE279" s="343"/>
      <c r="AF279" s="343"/>
      <c r="AG279" s="343"/>
      <c r="AH279" s="367"/>
      <c r="AI279" s="287"/>
      <c r="AJ279" s="343"/>
      <c r="AK279" s="345"/>
      <c r="AL279" s="16" t="s">
        <v>86</v>
      </c>
    </row>
    <row r="280" spans="1:38" s="22" customFormat="1" ht="12.75" customHeight="1" x14ac:dyDescent="0.2">
      <c r="A280" s="8">
        <v>29</v>
      </c>
      <c r="B280" s="343"/>
      <c r="C280" s="343"/>
      <c r="D280" s="343"/>
      <c r="E280" s="343"/>
      <c r="F280" s="345"/>
      <c r="G280" s="438"/>
      <c r="H280" s="287"/>
      <c r="I280" s="439"/>
      <c r="J280" s="364">
        <f t="shared" si="32"/>
        <v>0</v>
      </c>
      <c r="K280" s="363">
        <f t="shared" si="33"/>
        <v>0</v>
      </c>
      <c r="L280" s="343"/>
      <c r="M280" s="343"/>
      <c r="N280" s="343"/>
      <c r="O280" s="367"/>
      <c r="P280" s="344"/>
      <c r="Q280" s="343"/>
      <c r="R280" s="345"/>
      <c r="S280" s="16" t="s">
        <v>87</v>
      </c>
      <c r="T280" s="8">
        <v>29</v>
      </c>
      <c r="U280" s="343"/>
      <c r="V280" s="343"/>
      <c r="W280" s="343"/>
      <c r="X280" s="347"/>
      <c r="Y280" s="343"/>
      <c r="Z280" s="343"/>
      <c r="AA280" s="343"/>
      <c r="AB280" s="343"/>
      <c r="AC280" s="343"/>
      <c r="AD280" s="343"/>
      <c r="AE280" s="343"/>
      <c r="AF280" s="343"/>
      <c r="AG280" s="343"/>
      <c r="AH280" s="367"/>
      <c r="AI280" s="287"/>
      <c r="AJ280" s="343"/>
      <c r="AK280" s="345"/>
      <c r="AL280" s="16" t="s">
        <v>87</v>
      </c>
    </row>
    <row r="281" spans="1:38" s="22" customFormat="1" ht="12.75" customHeight="1" x14ac:dyDescent="0.2">
      <c r="A281" s="8">
        <v>30</v>
      </c>
      <c r="B281" s="343"/>
      <c r="C281" s="343"/>
      <c r="D281" s="343"/>
      <c r="E281" s="343"/>
      <c r="F281" s="345"/>
      <c r="G281" s="442"/>
      <c r="H281" s="287"/>
      <c r="I281" s="439"/>
      <c r="J281" s="364">
        <f t="shared" si="32"/>
        <v>0</v>
      </c>
      <c r="K281" s="363">
        <f t="shared" si="33"/>
        <v>0</v>
      </c>
      <c r="L281" s="343"/>
      <c r="M281" s="343"/>
      <c r="N281" s="343"/>
      <c r="O281" s="367"/>
      <c r="P281" s="344"/>
      <c r="Q281" s="343"/>
      <c r="R281" s="345"/>
      <c r="S281" s="16" t="s">
        <v>88</v>
      </c>
      <c r="T281" s="8">
        <v>30</v>
      </c>
      <c r="U281" s="343"/>
      <c r="V281" s="343"/>
      <c r="W281" s="343"/>
      <c r="X281" s="343"/>
      <c r="Y281" s="343"/>
      <c r="Z281" s="343"/>
      <c r="AA281" s="343"/>
      <c r="AB281" s="343"/>
      <c r="AC281" s="343"/>
      <c r="AD281" s="343"/>
      <c r="AE281" s="343"/>
      <c r="AF281" s="343"/>
      <c r="AG281" s="343"/>
      <c r="AH281" s="367"/>
      <c r="AI281" s="287"/>
      <c r="AJ281" s="343"/>
      <c r="AK281" s="345"/>
      <c r="AL281" s="16" t="s">
        <v>88</v>
      </c>
    </row>
    <row r="282" spans="1:38" s="22" customFormat="1" ht="12.75" customHeight="1" x14ac:dyDescent="0.2">
      <c r="A282" s="19">
        <v>31</v>
      </c>
      <c r="B282" s="349"/>
      <c r="C282" s="349"/>
      <c r="D282" s="349"/>
      <c r="E282" s="349"/>
      <c r="F282" s="351"/>
      <c r="G282" s="443"/>
      <c r="H282" s="289"/>
      <c r="I282" s="444"/>
      <c r="J282" s="445">
        <f t="shared" si="32"/>
        <v>0</v>
      </c>
      <c r="K282" s="365">
        <f t="shared" si="33"/>
        <v>0</v>
      </c>
      <c r="L282" s="349"/>
      <c r="M282" s="349"/>
      <c r="N282" s="349"/>
      <c r="O282" s="369"/>
      <c r="P282" s="350"/>
      <c r="Q282" s="349"/>
      <c r="R282" s="351"/>
      <c r="S282" s="20" t="s">
        <v>89</v>
      </c>
      <c r="T282" s="19">
        <v>31</v>
      </c>
      <c r="U282" s="349"/>
      <c r="V282" s="349"/>
      <c r="W282" s="349"/>
      <c r="X282" s="349"/>
      <c r="Y282" s="349"/>
      <c r="Z282" s="349"/>
      <c r="AA282" s="349"/>
      <c r="AB282" s="349"/>
      <c r="AC282" s="349"/>
      <c r="AD282" s="349"/>
      <c r="AE282" s="349"/>
      <c r="AF282" s="349"/>
      <c r="AG282" s="349"/>
      <c r="AH282" s="369"/>
      <c r="AI282" s="289"/>
      <c r="AJ282" s="349"/>
      <c r="AK282" s="351"/>
      <c r="AL282" s="20" t="s">
        <v>89</v>
      </c>
    </row>
    <row r="283" spans="1:38" s="297" customFormat="1" ht="12.75" customHeight="1" thickBot="1" x14ac:dyDescent="0.25">
      <c r="A283" s="298"/>
      <c r="B283" s="360">
        <f>SUM(B251:B282)</f>
        <v>0</v>
      </c>
      <c r="C283" s="360">
        <f>SUM(C251:C282)</f>
        <v>0</v>
      </c>
      <c r="D283" s="360">
        <f>SUM(D251:D282)</f>
        <v>0</v>
      </c>
      <c r="E283" s="361">
        <f>SUM(E251:E282)</f>
        <v>0</v>
      </c>
      <c r="F283" s="362">
        <f>SUM(F251:F282)</f>
        <v>0</v>
      </c>
      <c r="G283" s="299"/>
      <c r="H283" s="299" t="s">
        <v>90</v>
      </c>
      <c r="I283" s="314">
        <f>COUNTA(I252:I282)</f>
        <v>0</v>
      </c>
      <c r="J283" s="360">
        <f t="shared" ref="J283:R283" si="34">SUM(J251:J282)</f>
        <v>0</v>
      </c>
      <c r="K283" s="360">
        <f t="shared" si="34"/>
        <v>0</v>
      </c>
      <c r="L283" s="360">
        <f t="shared" si="34"/>
        <v>0</v>
      </c>
      <c r="M283" s="360">
        <f t="shared" si="34"/>
        <v>0</v>
      </c>
      <c r="N283" s="360">
        <f t="shared" si="34"/>
        <v>0</v>
      </c>
      <c r="O283" s="361">
        <f t="shared" si="34"/>
        <v>0</v>
      </c>
      <c r="P283" s="361">
        <f t="shared" si="34"/>
        <v>0</v>
      </c>
      <c r="Q283" s="360">
        <f t="shared" si="34"/>
        <v>0</v>
      </c>
      <c r="R283" s="366">
        <f t="shared" si="34"/>
        <v>0</v>
      </c>
      <c r="S283" s="300"/>
      <c r="T283" s="298"/>
      <c r="U283" s="360">
        <f t="shared" ref="U283:AH283" si="35">SUM(U251:U282)</f>
        <v>0</v>
      </c>
      <c r="V283" s="360">
        <f t="shared" si="35"/>
        <v>0</v>
      </c>
      <c r="W283" s="360">
        <f t="shared" si="35"/>
        <v>0</v>
      </c>
      <c r="X283" s="360">
        <f t="shared" si="35"/>
        <v>0</v>
      </c>
      <c r="Y283" s="360">
        <f t="shared" si="35"/>
        <v>0</v>
      </c>
      <c r="Z283" s="360">
        <f t="shared" si="35"/>
        <v>0</v>
      </c>
      <c r="AA283" s="360">
        <f t="shared" si="35"/>
        <v>0</v>
      </c>
      <c r="AB283" s="360">
        <f t="shared" si="35"/>
        <v>0</v>
      </c>
      <c r="AC283" s="360">
        <f t="shared" si="35"/>
        <v>0</v>
      </c>
      <c r="AD283" s="360">
        <f t="shared" si="35"/>
        <v>0</v>
      </c>
      <c r="AE283" s="360">
        <f t="shared" si="35"/>
        <v>0</v>
      </c>
      <c r="AF283" s="360">
        <f t="shared" si="35"/>
        <v>0</v>
      </c>
      <c r="AG283" s="360">
        <f t="shared" si="35"/>
        <v>0</v>
      </c>
      <c r="AH283" s="362">
        <f t="shared" si="35"/>
        <v>0</v>
      </c>
      <c r="AI283" s="301"/>
      <c r="AJ283" s="360">
        <f>SUM(AJ251:AJ282)</f>
        <v>0</v>
      </c>
      <c r="AK283" s="366">
        <f>SUM(AK251:AK282)</f>
        <v>0</v>
      </c>
      <c r="AL283" s="300"/>
    </row>
    <row r="284" spans="1:38" ht="12.75" customHeight="1" thickTop="1" x14ac:dyDescent="0.2">
      <c r="A284" s="40"/>
      <c r="B284" s="40"/>
      <c r="C284" s="40"/>
      <c r="D284" s="40"/>
      <c r="E284" s="40"/>
      <c r="F284" s="40"/>
      <c r="G284" s="41"/>
      <c r="H284" s="40"/>
      <c r="I284" s="42"/>
      <c r="J284" s="40"/>
      <c r="K284" s="40"/>
      <c r="L284" s="66"/>
      <c r="M284" s="66"/>
      <c r="N284" s="66"/>
      <c r="O284" s="66"/>
      <c r="P284" s="66"/>
      <c r="Q284" s="66"/>
      <c r="R284" s="66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/>
    </row>
    <row r="285" spans="1:38" s="22" customFormat="1" ht="12.75" customHeight="1" x14ac:dyDescent="0.2">
      <c r="G285" s="23"/>
      <c r="H285" s="22" t="s">
        <v>124</v>
      </c>
      <c r="J285" s="342">
        <f>SUM(J283-K283)</f>
        <v>0</v>
      </c>
      <c r="L285" s="62"/>
      <c r="M285" s="62"/>
      <c r="N285" s="62"/>
      <c r="O285" s="62"/>
      <c r="P285" s="62"/>
      <c r="Q285" s="62"/>
      <c r="R285" s="62"/>
    </row>
    <row r="286" spans="1:38" ht="12.75" customHeight="1" thickBot="1" x14ac:dyDescent="0.25">
      <c r="A286" s="22"/>
      <c r="B286" s="22"/>
      <c r="C286" s="22"/>
      <c r="D286" s="22"/>
      <c r="E286" s="22"/>
      <c r="F286" s="22"/>
      <c r="G286" s="189"/>
      <c r="H286" s="190"/>
      <c r="I286" s="190"/>
      <c r="J286" s="63"/>
      <c r="K286" s="63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</row>
    <row r="287" spans="1:38" s="120" customFormat="1" ht="12.75" customHeight="1" x14ac:dyDescent="0.2">
      <c r="A287" s="110"/>
      <c r="B287" s="110"/>
      <c r="C287" s="110"/>
      <c r="D287" s="110"/>
      <c r="E287" s="110"/>
      <c r="F287" s="111"/>
      <c r="G287" s="112"/>
      <c r="H287" s="113"/>
      <c r="I287" s="114"/>
      <c r="J287" s="114"/>
      <c r="K287" s="493" t="s">
        <v>173</v>
      </c>
      <c r="L287" s="494"/>
      <c r="M287" s="494"/>
      <c r="N287" s="494"/>
      <c r="O287" s="495"/>
      <c r="P287" s="495"/>
      <c r="Q287" s="115"/>
      <c r="R287" s="110"/>
      <c r="S287" s="110"/>
      <c r="T287" s="524" t="s">
        <v>476</v>
      </c>
      <c r="U287" s="501"/>
      <c r="V287" s="501"/>
      <c r="W287" s="502"/>
      <c r="X287" s="110"/>
      <c r="Y287" s="524" t="s">
        <v>476</v>
      </c>
      <c r="Z287" s="501"/>
      <c r="AA287" s="501"/>
      <c r="AB287" s="502"/>
      <c r="AC287" s="110"/>
      <c r="AD287" s="110"/>
      <c r="AE287" s="110"/>
      <c r="AF287" s="110"/>
      <c r="AG287" s="110"/>
      <c r="AH287" s="110"/>
      <c r="AI287" s="110"/>
      <c r="AJ287" s="110"/>
      <c r="AK287" s="110"/>
    </row>
    <row r="288" spans="1:38" s="120" customFormat="1" ht="12.75" customHeight="1" x14ac:dyDescent="0.2">
      <c r="A288" s="110"/>
      <c r="B288" s="485" t="s">
        <v>397</v>
      </c>
      <c r="C288" s="486"/>
      <c r="D288" s="486"/>
      <c r="E288" s="487"/>
      <c r="F288" s="116"/>
      <c r="G288" s="113"/>
      <c r="H288" s="114"/>
      <c r="I288" s="114"/>
      <c r="J288" s="114"/>
      <c r="K288" s="503" t="s">
        <v>128</v>
      </c>
      <c r="L288" s="504"/>
      <c r="M288" s="504"/>
      <c r="N288" s="504"/>
      <c r="O288" s="498"/>
      <c r="P288" s="498"/>
      <c r="Q288" s="118"/>
      <c r="R288" s="110"/>
      <c r="S288" s="110"/>
      <c r="T288" s="119" t="s">
        <v>243</v>
      </c>
      <c r="U288" s="525">
        <f>SEPTEMBER!U288</f>
        <v>0</v>
      </c>
      <c r="V288" s="525"/>
      <c r="W288" s="526"/>
      <c r="X288" s="110"/>
      <c r="Y288" s="119" t="s">
        <v>239</v>
      </c>
      <c r="Z288" s="525">
        <f>SEPTEMBER!Z288</f>
        <v>0</v>
      </c>
      <c r="AA288" s="525"/>
      <c r="AB288" s="526"/>
      <c r="AC288" s="110"/>
      <c r="AD288" s="110"/>
      <c r="AE288" s="110"/>
      <c r="AF288" s="110"/>
      <c r="AG288" s="110"/>
      <c r="AH288" s="110"/>
      <c r="AI288" s="110"/>
      <c r="AJ288" s="110"/>
      <c r="AK288" s="110"/>
    </row>
    <row r="289" spans="1:37" s="120" customFormat="1" ht="12.75" customHeight="1" thickBot="1" x14ac:dyDescent="0.25">
      <c r="A289" s="110"/>
      <c r="B289" s="121" t="s">
        <v>398</v>
      </c>
      <c r="C289" s="122" t="s">
        <v>129</v>
      </c>
      <c r="D289" s="123" t="s">
        <v>398</v>
      </c>
      <c r="E289" s="124" t="s">
        <v>129</v>
      </c>
      <c r="F289" s="488"/>
      <c r="G289" s="489"/>
      <c r="H289" s="496"/>
      <c r="I289" s="496"/>
      <c r="J289" s="114"/>
      <c r="K289" s="490" t="s">
        <v>174</v>
      </c>
      <c r="L289" s="491"/>
      <c r="M289" s="491"/>
      <c r="N289" s="491"/>
      <c r="O289" s="499">
        <f>J21</f>
        <v>0</v>
      </c>
      <c r="P289" s="499"/>
      <c r="Q289" s="118"/>
      <c r="R289" s="110"/>
      <c r="S289" s="110"/>
      <c r="T289" s="119" t="s">
        <v>207</v>
      </c>
      <c r="U289" s="525">
        <f>SEPTEMBER!U289</f>
        <v>0</v>
      </c>
      <c r="V289" s="525"/>
      <c r="W289" s="526"/>
      <c r="X289" s="110"/>
      <c r="Y289" s="119" t="s">
        <v>207</v>
      </c>
      <c r="Z289" s="525">
        <f>SEPTEMBER!Z289</f>
        <v>0</v>
      </c>
      <c r="AA289" s="525"/>
      <c r="AB289" s="526"/>
      <c r="AC289" s="110"/>
      <c r="AD289" s="110"/>
      <c r="AE289" s="110"/>
      <c r="AF289" s="110"/>
      <c r="AG289" s="110"/>
      <c r="AH289" s="110"/>
      <c r="AI289" s="110"/>
      <c r="AJ289" s="110"/>
      <c r="AK289" s="110"/>
    </row>
    <row r="290" spans="1:37" s="120" customFormat="1" ht="12.75" customHeight="1" x14ac:dyDescent="0.2">
      <c r="A290" s="110"/>
      <c r="B290" s="446"/>
      <c r="C290" s="316">
        <v>0</v>
      </c>
      <c r="D290" s="448"/>
      <c r="E290" s="317">
        <v>0</v>
      </c>
      <c r="F290" s="489"/>
      <c r="G290" s="489"/>
      <c r="H290" s="496"/>
      <c r="I290" s="496"/>
      <c r="J290" s="114"/>
      <c r="K290" s="497" t="s">
        <v>130</v>
      </c>
      <c r="L290" s="498"/>
      <c r="M290" s="498"/>
      <c r="N290" s="498"/>
      <c r="O290" s="499">
        <f>J7</f>
        <v>0</v>
      </c>
      <c r="P290" s="499"/>
      <c r="Q290" s="118"/>
      <c r="R290" s="110"/>
      <c r="S290" s="110"/>
      <c r="T290" s="119" t="s">
        <v>254</v>
      </c>
      <c r="U290" s="525">
        <f>SEPTEMBER!U290</f>
        <v>0</v>
      </c>
      <c r="V290" s="525"/>
      <c r="W290" s="526"/>
      <c r="X290" s="110"/>
      <c r="Y290" s="119" t="s">
        <v>254</v>
      </c>
      <c r="Z290" s="525">
        <f>SEPTEMBER!Z290</f>
        <v>0</v>
      </c>
      <c r="AA290" s="525"/>
      <c r="AB290" s="526"/>
      <c r="AC290" s="110"/>
      <c r="AD290" s="110"/>
      <c r="AE290" s="110"/>
      <c r="AF290" s="110"/>
      <c r="AG290" s="110"/>
      <c r="AH290" s="110"/>
      <c r="AI290" s="110"/>
      <c r="AJ290" s="110"/>
      <c r="AK290" s="110"/>
    </row>
    <row r="291" spans="1:37" s="120" customFormat="1" ht="12.75" customHeight="1" x14ac:dyDescent="0.2">
      <c r="A291" s="110"/>
      <c r="B291" s="446"/>
      <c r="C291" s="316">
        <v>0</v>
      </c>
      <c r="D291" s="448"/>
      <c r="E291" s="317">
        <v>0</v>
      </c>
      <c r="F291" s="489"/>
      <c r="G291" s="489"/>
      <c r="H291" s="496"/>
      <c r="I291" s="496"/>
      <c r="J291" s="114"/>
      <c r="K291" s="497" t="s">
        <v>132</v>
      </c>
      <c r="L291" s="498"/>
      <c r="M291" s="498"/>
      <c r="N291" s="498"/>
      <c r="O291" s="499">
        <f>SUM(O289:P290)</f>
        <v>0</v>
      </c>
      <c r="P291" s="499"/>
      <c r="Q291" s="118"/>
      <c r="R291" s="110"/>
      <c r="S291" s="110"/>
      <c r="T291" s="119" t="s">
        <v>208</v>
      </c>
      <c r="U291" s="517">
        <f>SEPTEMBER!U295</f>
        <v>0</v>
      </c>
      <c r="V291" s="517"/>
      <c r="W291" s="118"/>
      <c r="X291" s="110"/>
      <c r="Y291" s="119" t="s">
        <v>208</v>
      </c>
      <c r="Z291" s="517">
        <f>SEPTEMBER!Z295</f>
        <v>0</v>
      </c>
      <c r="AA291" s="517"/>
      <c r="AB291" s="118"/>
      <c r="AC291" s="110"/>
      <c r="AD291" s="110"/>
      <c r="AE291" s="110"/>
      <c r="AF291" s="110"/>
      <c r="AG291" s="110"/>
      <c r="AH291" s="110"/>
      <c r="AI291" s="110"/>
      <c r="AJ291" s="110"/>
      <c r="AK291" s="110"/>
    </row>
    <row r="292" spans="1:37" s="120" customFormat="1" ht="12.75" customHeight="1" x14ac:dyDescent="0.2">
      <c r="A292" s="110"/>
      <c r="B292" s="446"/>
      <c r="C292" s="316">
        <v>0</v>
      </c>
      <c r="D292" s="448"/>
      <c r="E292" s="317">
        <v>0</v>
      </c>
      <c r="F292" s="489"/>
      <c r="G292" s="489"/>
      <c r="H292" s="496"/>
      <c r="I292" s="496"/>
      <c r="J292" s="114"/>
      <c r="K292" s="497" t="s">
        <v>133</v>
      </c>
      <c r="L292" s="498"/>
      <c r="M292" s="498"/>
      <c r="N292" s="498"/>
      <c r="O292" s="499">
        <f>K283</f>
        <v>0</v>
      </c>
      <c r="P292" s="499"/>
      <c r="Q292" s="118"/>
      <c r="R292" s="110"/>
      <c r="S292" s="110"/>
      <c r="T292" s="119" t="s">
        <v>209</v>
      </c>
      <c r="U292" s="509">
        <v>0</v>
      </c>
      <c r="V292" s="509"/>
      <c r="W292" s="118"/>
      <c r="X292" s="110"/>
      <c r="Y292" s="119" t="s">
        <v>209</v>
      </c>
      <c r="Z292" s="509">
        <v>0</v>
      </c>
      <c r="AA292" s="509"/>
      <c r="AB292" s="118"/>
      <c r="AC292" s="110"/>
      <c r="AD292" s="110"/>
      <c r="AE292" s="110"/>
      <c r="AF292" s="110"/>
      <c r="AG292" s="110"/>
      <c r="AH292" s="110"/>
      <c r="AI292" s="110"/>
      <c r="AJ292" s="110"/>
      <c r="AK292" s="110"/>
    </row>
    <row r="293" spans="1:37" s="120" customFormat="1" ht="12.75" customHeight="1" x14ac:dyDescent="0.2">
      <c r="A293" s="110"/>
      <c r="B293" s="446"/>
      <c r="C293" s="316">
        <v>0</v>
      </c>
      <c r="D293" s="448"/>
      <c r="E293" s="317">
        <v>0</v>
      </c>
      <c r="F293" s="489"/>
      <c r="G293" s="489"/>
      <c r="H293" s="496"/>
      <c r="I293" s="496"/>
      <c r="J293" s="114"/>
      <c r="K293" s="497" t="s">
        <v>134</v>
      </c>
      <c r="L293" s="498"/>
      <c r="M293" s="498"/>
      <c r="N293" s="498"/>
      <c r="O293" s="512"/>
      <c r="P293" s="512"/>
      <c r="Q293" s="118" t="s">
        <v>191</v>
      </c>
      <c r="R293" s="110"/>
      <c r="S293" s="110"/>
      <c r="T293" s="119" t="s">
        <v>210</v>
      </c>
      <c r="U293" s="509">
        <v>0</v>
      </c>
      <c r="V293" s="509"/>
      <c r="W293" s="118"/>
      <c r="X293" s="110"/>
      <c r="Y293" s="119" t="s">
        <v>210</v>
      </c>
      <c r="Z293" s="509">
        <v>0</v>
      </c>
      <c r="AA293" s="509"/>
      <c r="AB293" s="118"/>
      <c r="AC293" s="110"/>
      <c r="AD293" s="110"/>
      <c r="AE293" s="110"/>
      <c r="AF293" s="110"/>
      <c r="AG293" s="110"/>
      <c r="AH293" s="110"/>
      <c r="AI293" s="110"/>
      <c r="AJ293" s="110"/>
      <c r="AK293" s="110"/>
    </row>
    <row r="294" spans="1:37" s="120" customFormat="1" ht="12.75" customHeight="1" x14ac:dyDescent="0.2">
      <c r="A294" s="110"/>
      <c r="B294" s="446"/>
      <c r="C294" s="316">
        <v>0</v>
      </c>
      <c r="D294" s="448"/>
      <c r="E294" s="317">
        <v>0</v>
      </c>
      <c r="F294" s="489"/>
      <c r="G294" s="489"/>
      <c r="H294" s="496"/>
      <c r="I294" s="496"/>
      <c r="J294" s="114"/>
      <c r="K294" s="510" t="s">
        <v>175</v>
      </c>
      <c r="L294" s="511"/>
      <c r="M294" s="511"/>
      <c r="N294" s="511"/>
      <c r="O294" s="499">
        <f>SUM(O291-O292+O293)</f>
        <v>0</v>
      </c>
      <c r="P294" s="499"/>
      <c r="Q294" s="118"/>
      <c r="R294" s="110"/>
      <c r="S294" s="110"/>
      <c r="T294" s="119" t="s">
        <v>211</v>
      </c>
      <c r="U294" s="509">
        <v>0</v>
      </c>
      <c r="V294" s="509"/>
      <c r="W294" s="118"/>
      <c r="X294" s="110"/>
      <c r="Y294" s="119" t="s">
        <v>211</v>
      </c>
      <c r="Z294" s="509">
        <v>0</v>
      </c>
      <c r="AA294" s="509"/>
      <c r="AB294" s="118"/>
      <c r="AC294" s="110"/>
      <c r="AD294" s="110"/>
      <c r="AE294" s="110"/>
      <c r="AF294" s="110"/>
      <c r="AG294" s="110"/>
      <c r="AH294" s="110"/>
      <c r="AI294" s="110"/>
      <c r="AJ294" s="110"/>
      <c r="AK294" s="110"/>
    </row>
    <row r="295" spans="1:37" s="120" customFormat="1" ht="12.75" customHeight="1" x14ac:dyDescent="0.2">
      <c r="A295" s="110"/>
      <c r="B295" s="446"/>
      <c r="C295" s="316">
        <v>0</v>
      </c>
      <c r="D295" s="448"/>
      <c r="E295" s="317">
        <v>0</v>
      </c>
      <c r="F295" s="489"/>
      <c r="G295" s="489"/>
      <c r="H295" s="496"/>
      <c r="I295" s="496"/>
      <c r="J295" s="114"/>
      <c r="K295" s="497"/>
      <c r="L295" s="498"/>
      <c r="M295" s="498"/>
      <c r="N295" s="498"/>
      <c r="O295" s="499"/>
      <c r="P295" s="499"/>
      <c r="Q295" s="118"/>
      <c r="R295" s="110"/>
      <c r="S295" s="110"/>
      <c r="T295" s="119" t="s">
        <v>227</v>
      </c>
      <c r="U295" s="517">
        <f>U291+U292+U293-U294</f>
        <v>0</v>
      </c>
      <c r="V295" s="517"/>
      <c r="W295" s="118"/>
      <c r="X295" s="110"/>
      <c r="Y295" s="119" t="s">
        <v>227</v>
      </c>
      <c r="Z295" s="517">
        <f>Z291+Z292+Z293-Z294</f>
        <v>0</v>
      </c>
      <c r="AA295" s="517"/>
      <c r="AB295" s="118"/>
      <c r="AC295" s="110"/>
      <c r="AD295" s="110"/>
      <c r="AE295" s="110"/>
      <c r="AF295" s="110"/>
      <c r="AG295" s="110"/>
      <c r="AH295" s="110"/>
      <c r="AI295" s="110"/>
      <c r="AJ295" s="110"/>
      <c r="AK295" s="110"/>
    </row>
    <row r="296" spans="1:37" s="120" customFormat="1" ht="12.75" customHeight="1" x14ac:dyDescent="0.2">
      <c r="A296" s="110"/>
      <c r="B296" s="446"/>
      <c r="C296" s="316">
        <v>0</v>
      </c>
      <c r="D296" s="448"/>
      <c r="E296" s="317">
        <v>0</v>
      </c>
      <c r="F296" s="112"/>
      <c r="G296" s="114"/>
      <c r="H296" s="125"/>
      <c r="I296" s="125"/>
      <c r="J296" s="114"/>
      <c r="K296" s="497"/>
      <c r="L296" s="498"/>
      <c r="M296" s="498"/>
      <c r="N296" s="498"/>
      <c r="O296" s="499"/>
      <c r="P296" s="499"/>
      <c r="Q296" s="118"/>
      <c r="R296" s="110"/>
      <c r="S296" s="110"/>
      <c r="T296" s="126"/>
      <c r="U296" s="111"/>
      <c r="V296" s="111"/>
      <c r="W296" s="118"/>
      <c r="X296" s="110"/>
      <c r="Y296" s="126"/>
      <c r="Z296" s="111"/>
      <c r="AA296" s="111"/>
      <c r="AB296" s="118"/>
      <c r="AC296" s="110"/>
      <c r="AD296" s="110"/>
      <c r="AE296" s="110"/>
      <c r="AF296" s="110"/>
      <c r="AG296" s="110"/>
      <c r="AH296" s="110"/>
      <c r="AI296" s="110"/>
      <c r="AJ296" s="110"/>
      <c r="AK296" s="110"/>
    </row>
    <row r="297" spans="1:37" s="120" customFormat="1" ht="12.75" customHeight="1" x14ac:dyDescent="0.2">
      <c r="A297" s="110"/>
      <c r="B297" s="446"/>
      <c r="C297" s="316">
        <v>0</v>
      </c>
      <c r="D297" s="448"/>
      <c r="E297" s="317">
        <v>0</v>
      </c>
      <c r="F297" s="112"/>
      <c r="G297" s="114"/>
      <c r="H297" s="125"/>
      <c r="I297" s="125"/>
      <c r="J297" s="114"/>
      <c r="K297" s="510" t="s">
        <v>176</v>
      </c>
      <c r="L297" s="511"/>
      <c r="M297" s="511"/>
      <c r="N297" s="511"/>
      <c r="O297" s="512"/>
      <c r="P297" s="512"/>
      <c r="Q297" s="118"/>
      <c r="R297" s="110"/>
      <c r="S297" s="110"/>
      <c r="T297" s="126"/>
      <c r="U297" s="111"/>
      <c r="V297" s="111"/>
      <c r="W297" s="118"/>
      <c r="X297" s="110"/>
      <c r="Y297" s="126"/>
      <c r="Z297" s="111"/>
      <c r="AA297" s="111"/>
      <c r="AB297" s="118"/>
      <c r="AC297" s="110"/>
      <c r="AD297" s="110"/>
      <c r="AE297" s="110"/>
      <c r="AF297" s="110"/>
      <c r="AG297" s="110"/>
      <c r="AH297" s="110"/>
      <c r="AI297" s="110"/>
      <c r="AJ297" s="110"/>
      <c r="AK297" s="110"/>
    </row>
    <row r="298" spans="1:37" s="120" customFormat="1" ht="12.75" customHeight="1" x14ac:dyDescent="0.2">
      <c r="A298" s="110"/>
      <c r="B298" s="446"/>
      <c r="C298" s="316">
        <v>0</v>
      </c>
      <c r="D298" s="448"/>
      <c r="E298" s="317">
        <v>0</v>
      </c>
      <c r="F298" s="513"/>
      <c r="G298" s="489"/>
      <c r="H298" s="496"/>
      <c r="I298" s="496"/>
      <c r="J298" s="114"/>
      <c r="K298" s="497" t="s">
        <v>131</v>
      </c>
      <c r="L298" s="498"/>
      <c r="M298" s="498"/>
      <c r="N298" s="498"/>
      <c r="O298" s="512"/>
      <c r="P298" s="512"/>
      <c r="Q298" s="118"/>
      <c r="R298" s="110"/>
      <c r="S298" s="110"/>
      <c r="T298" s="119" t="s">
        <v>244</v>
      </c>
      <c r="U298" s="525">
        <f>SEPTEMBER!U298</f>
        <v>0</v>
      </c>
      <c r="V298" s="525"/>
      <c r="W298" s="526"/>
      <c r="X298" s="110"/>
      <c r="Y298" s="119" t="s">
        <v>240</v>
      </c>
      <c r="Z298" s="525">
        <f>SEPTEMBER!Z298</f>
        <v>0</v>
      </c>
      <c r="AA298" s="525"/>
      <c r="AB298" s="526"/>
      <c r="AC298" s="110"/>
      <c r="AD298" s="110"/>
      <c r="AE298" s="110"/>
      <c r="AF298" s="110"/>
      <c r="AG298" s="110"/>
      <c r="AH298" s="110"/>
      <c r="AI298" s="110"/>
      <c r="AJ298" s="110"/>
      <c r="AK298" s="110"/>
    </row>
    <row r="299" spans="1:37" s="120" customFormat="1" ht="12.75" customHeight="1" x14ac:dyDescent="0.2">
      <c r="A299" s="110"/>
      <c r="B299" s="446"/>
      <c r="C299" s="316">
        <v>0</v>
      </c>
      <c r="D299" s="448"/>
      <c r="E299" s="317">
        <v>0</v>
      </c>
      <c r="F299" s="513"/>
      <c r="G299" s="489"/>
      <c r="H299" s="496"/>
      <c r="I299" s="496"/>
      <c r="J299" s="114"/>
      <c r="K299" s="497" t="s">
        <v>399</v>
      </c>
      <c r="L299" s="498"/>
      <c r="M299" s="498"/>
      <c r="N299" s="498"/>
      <c r="O299" s="499">
        <f>G328</f>
        <v>0</v>
      </c>
      <c r="P299" s="499"/>
      <c r="Q299" s="118"/>
      <c r="R299" s="137" t="s">
        <v>234</v>
      </c>
      <c r="S299" s="110"/>
      <c r="T299" s="119" t="s">
        <v>207</v>
      </c>
      <c r="U299" s="525">
        <f>SEPTEMBER!U299</f>
        <v>0</v>
      </c>
      <c r="V299" s="525"/>
      <c r="W299" s="526"/>
      <c r="X299" s="110"/>
      <c r="Y299" s="119" t="s">
        <v>207</v>
      </c>
      <c r="Z299" s="525">
        <f>SEPTEMBER!Z299</f>
        <v>0</v>
      </c>
      <c r="AA299" s="525"/>
      <c r="AB299" s="526"/>
      <c r="AC299" s="110"/>
      <c r="AD299" s="110"/>
      <c r="AE299" s="110"/>
      <c r="AF299" s="110"/>
      <c r="AG299" s="110"/>
      <c r="AH299" s="110"/>
      <c r="AI299" s="110"/>
      <c r="AJ299" s="110"/>
      <c r="AK299" s="110"/>
    </row>
    <row r="300" spans="1:37" s="120" customFormat="1" ht="12.75" customHeight="1" x14ac:dyDescent="0.2">
      <c r="A300" s="110"/>
      <c r="B300" s="446"/>
      <c r="C300" s="316">
        <v>0</v>
      </c>
      <c r="D300" s="448"/>
      <c r="E300" s="317">
        <v>0</v>
      </c>
      <c r="F300" s="112"/>
      <c r="G300" s="114"/>
      <c r="H300" s="496"/>
      <c r="I300" s="496"/>
      <c r="J300" s="114"/>
      <c r="K300" s="497" t="s">
        <v>134</v>
      </c>
      <c r="L300" s="498"/>
      <c r="M300" s="498"/>
      <c r="N300" s="498"/>
      <c r="O300" s="512"/>
      <c r="P300" s="512"/>
      <c r="Q300" s="118" t="s">
        <v>191</v>
      </c>
      <c r="R300" s="341">
        <f>SUM(E2-O301)</f>
        <v>0</v>
      </c>
      <c r="S300" s="110"/>
      <c r="T300" s="119" t="s">
        <v>254</v>
      </c>
      <c r="U300" s="525">
        <f>SEPTEMBER!U300</f>
        <v>0</v>
      </c>
      <c r="V300" s="525"/>
      <c r="W300" s="526"/>
      <c r="X300" s="110"/>
      <c r="Y300" s="119" t="s">
        <v>254</v>
      </c>
      <c r="Z300" s="525">
        <f>SEPTEMBER!Z300</f>
        <v>0</v>
      </c>
      <c r="AA300" s="525"/>
      <c r="AB300" s="526"/>
      <c r="AC300" s="110"/>
      <c r="AD300" s="110"/>
      <c r="AE300" s="110"/>
      <c r="AF300" s="110"/>
      <c r="AG300" s="110"/>
      <c r="AH300" s="110"/>
      <c r="AI300" s="110"/>
      <c r="AJ300" s="110"/>
      <c r="AK300" s="110"/>
    </row>
    <row r="301" spans="1:37" s="120" customFormat="1" ht="12.75" customHeight="1" x14ac:dyDescent="0.2">
      <c r="A301" s="110"/>
      <c r="B301" s="446"/>
      <c r="C301" s="316">
        <v>0</v>
      </c>
      <c r="D301" s="448"/>
      <c r="E301" s="317">
        <v>0</v>
      </c>
      <c r="F301" s="112"/>
      <c r="G301" s="114"/>
      <c r="H301" s="496"/>
      <c r="I301" s="496"/>
      <c r="J301" s="114"/>
      <c r="K301" s="510" t="s">
        <v>388</v>
      </c>
      <c r="L301" s="511"/>
      <c r="M301" s="511"/>
      <c r="N301" s="511"/>
      <c r="O301" s="499">
        <f>SUM(O297-O299+O300+O298)</f>
        <v>0</v>
      </c>
      <c r="P301" s="499"/>
      <c r="Q301" s="118"/>
      <c r="R301" s="110"/>
      <c r="S301" s="110"/>
      <c r="T301" s="119" t="s">
        <v>208</v>
      </c>
      <c r="U301" s="517">
        <f>SEPTEMBER!U305</f>
        <v>0</v>
      </c>
      <c r="V301" s="517"/>
      <c r="W301" s="118"/>
      <c r="X301" s="110"/>
      <c r="Y301" s="119" t="s">
        <v>208</v>
      </c>
      <c r="Z301" s="517">
        <f>SEPTEMBER!Z305</f>
        <v>0</v>
      </c>
      <c r="AA301" s="517"/>
      <c r="AB301" s="118"/>
      <c r="AC301" s="110"/>
      <c r="AD301" s="110"/>
      <c r="AE301" s="110"/>
      <c r="AF301" s="110"/>
      <c r="AG301" s="110"/>
      <c r="AH301" s="110"/>
      <c r="AI301" s="110"/>
      <c r="AJ301" s="110"/>
      <c r="AK301" s="110"/>
    </row>
    <row r="302" spans="1:37" s="120" customFormat="1" ht="12.75" customHeight="1" thickBot="1" x14ac:dyDescent="0.25">
      <c r="A302" s="110"/>
      <c r="B302" s="446"/>
      <c r="C302" s="316">
        <v>0</v>
      </c>
      <c r="D302" s="448"/>
      <c r="E302" s="317">
        <v>0</v>
      </c>
      <c r="F302" s="112"/>
      <c r="G302" s="114"/>
      <c r="H302" s="114"/>
      <c r="I302" s="114"/>
      <c r="J302" s="114"/>
      <c r="K302" s="514"/>
      <c r="L302" s="515"/>
      <c r="M302" s="515"/>
      <c r="N302" s="515"/>
      <c r="O302" s="516"/>
      <c r="P302" s="516"/>
      <c r="Q302" s="127"/>
      <c r="R302" s="110"/>
      <c r="S302" s="110"/>
      <c r="T302" s="119" t="s">
        <v>209</v>
      </c>
      <c r="U302" s="509">
        <v>0</v>
      </c>
      <c r="V302" s="509"/>
      <c r="W302" s="118"/>
      <c r="X302" s="110"/>
      <c r="Y302" s="119" t="s">
        <v>209</v>
      </c>
      <c r="Z302" s="509">
        <v>0</v>
      </c>
      <c r="AA302" s="509"/>
      <c r="AB302" s="118"/>
      <c r="AC302" s="110"/>
      <c r="AD302" s="110"/>
      <c r="AE302" s="110"/>
      <c r="AF302" s="110"/>
      <c r="AG302" s="110"/>
      <c r="AH302" s="110"/>
      <c r="AI302" s="110"/>
      <c r="AJ302" s="110"/>
      <c r="AK302" s="110"/>
    </row>
    <row r="303" spans="1:37" s="120" customFormat="1" ht="12.75" customHeight="1" x14ac:dyDescent="0.2">
      <c r="A303" s="110"/>
      <c r="B303" s="446"/>
      <c r="C303" s="316">
        <v>0</v>
      </c>
      <c r="D303" s="448"/>
      <c r="E303" s="317">
        <v>0</v>
      </c>
      <c r="F303" s="128"/>
      <c r="G303" s="129"/>
      <c r="H303" s="129"/>
      <c r="I303" s="129"/>
      <c r="J303" s="129"/>
      <c r="K303" s="110"/>
      <c r="L303" s="110"/>
      <c r="M303" s="110"/>
      <c r="N303" s="110"/>
      <c r="O303" s="110"/>
      <c r="P303" s="110"/>
      <c r="Q303" s="110"/>
      <c r="R303" s="110"/>
      <c r="S303" s="110"/>
      <c r="T303" s="119" t="s">
        <v>210</v>
      </c>
      <c r="U303" s="509">
        <v>0</v>
      </c>
      <c r="V303" s="509"/>
      <c r="W303" s="118"/>
      <c r="X303" s="110"/>
      <c r="Y303" s="119" t="s">
        <v>210</v>
      </c>
      <c r="Z303" s="509">
        <v>0</v>
      </c>
      <c r="AA303" s="509"/>
      <c r="AB303" s="118"/>
      <c r="AC303" s="110"/>
      <c r="AD303" s="110"/>
      <c r="AE303" s="110"/>
      <c r="AF303" s="110"/>
      <c r="AG303" s="110"/>
      <c r="AH303" s="110"/>
      <c r="AI303" s="110"/>
      <c r="AJ303" s="110"/>
      <c r="AK303" s="110"/>
    </row>
    <row r="304" spans="1:37" s="120" customFormat="1" ht="12.75" customHeight="1" x14ac:dyDescent="0.2">
      <c r="A304" s="110"/>
      <c r="B304" s="446"/>
      <c r="C304" s="316">
        <v>0</v>
      </c>
      <c r="D304" s="448"/>
      <c r="E304" s="317">
        <v>0</v>
      </c>
      <c r="F304" s="128"/>
      <c r="G304" s="129"/>
      <c r="H304" s="129"/>
      <c r="I304" s="129"/>
      <c r="J304" s="129"/>
      <c r="K304" s="110"/>
      <c r="L304" s="110"/>
      <c r="M304" s="110"/>
      <c r="N304" s="110"/>
      <c r="O304" s="110"/>
      <c r="P304" s="110"/>
      <c r="Q304" s="110"/>
      <c r="R304" s="110"/>
      <c r="S304" s="110"/>
      <c r="T304" s="119" t="s">
        <v>211</v>
      </c>
      <c r="U304" s="509">
        <v>0</v>
      </c>
      <c r="V304" s="509"/>
      <c r="W304" s="118"/>
      <c r="X304" s="110"/>
      <c r="Y304" s="119" t="s">
        <v>211</v>
      </c>
      <c r="Z304" s="509">
        <v>0</v>
      </c>
      <c r="AA304" s="509"/>
      <c r="AB304" s="118"/>
      <c r="AC304" s="110"/>
      <c r="AD304" s="110"/>
      <c r="AE304" s="110"/>
      <c r="AF304" s="110"/>
      <c r="AG304" s="110"/>
      <c r="AH304" s="110"/>
      <c r="AI304" s="110"/>
      <c r="AJ304" s="110"/>
      <c r="AK304" s="110"/>
    </row>
    <row r="305" spans="1:37" s="120" customFormat="1" ht="12.75" customHeight="1" x14ac:dyDescent="0.2">
      <c r="A305" s="110"/>
      <c r="B305" s="446"/>
      <c r="C305" s="316">
        <v>0</v>
      </c>
      <c r="D305" s="448"/>
      <c r="E305" s="317">
        <v>0</v>
      </c>
      <c r="F305" s="128"/>
      <c r="G305" s="129"/>
      <c r="H305" s="129"/>
      <c r="I305" s="129"/>
      <c r="J305" s="129"/>
      <c r="K305" s="110"/>
      <c r="L305" s="110"/>
      <c r="M305" s="110"/>
      <c r="N305" s="110"/>
      <c r="O305" s="110"/>
      <c r="P305" s="110"/>
      <c r="Q305" s="110"/>
      <c r="R305" s="110"/>
      <c r="S305" s="110"/>
      <c r="T305" s="119" t="str">
        <f>T295</f>
        <v>AS OF 10/31</v>
      </c>
      <c r="U305" s="517">
        <f>U301+U302+U303-U304</f>
        <v>0</v>
      </c>
      <c r="V305" s="517"/>
      <c r="W305" s="118"/>
      <c r="X305" s="110"/>
      <c r="Y305" s="119" t="str">
        <f>Y295</f>
        <v>AS OF 10/31</v>
      </c>
      <c r="Z305" s="517">
        <f>Z301+Z302+Z303-Z304</f>
        <v>0</v>
      </c>
      <c r="AA305" s="517"/>
      <c r="AB305" s="118"/>
      <c r="AC305" s="110"/>
      <c r="AD305" s="110"/>
      <c r="AE305" s="110"/>
      <c r="AF305" s="110"/>
      <c r="AG305" s="110"/>
      <c r="AH305" s="110"/>
      <c r="AI305" s="110"/>
      <c r="AJ305" s="110"/>
      <c r="AK305" s="110"/>
    </row>
    <row r="306" spans="1:37" s="120" customFormat="1" ht="12.75" customHeight="1" x14ac:dyDescent="0.2">
      <c r="A306" s="110"/>
      <c r="B306" s="446"/>
      <c r="C306" s="316">
        <v>0</v>
      </c>
      <c r="D306" s="448"/>
      <c r="E306" s="317">
        <v>0</v>
      </c>
      <c r="F306" s="128"/>
      <c r="G306" s="129"/>
      <c r="H306" s="129"/>
      <c r="I306" s="129"/>
      <c r="J306" s="129"/>
      <c r="K306" s="110"/>
      <c r="L306" s="110"/>
      <c r="M306" s="110"/>
      <c r="N306" s="110"/>
      <c r="O306" s="110"/>
      <c r="P306" s="110"/>
      <c r="Q306" s="110"/>
      <c r="R306" s="110"/>
      <c r="S306" s="110"/>
      <c r="T306" s="126"/>
      <c r="U306" s="111"/>
      <c r="V306" s="111"/>
      <c r="W306" s="118"/>
      <c r="X306" s="110"/>
      <c r="Y306" s="126"/>
      <c r="Z306" s="111"/>
      <c r="AA306" s="111"/>
      <c r="AB306" s="118"/>
      <c r="AC306" s="110"/>
      <c r="AD306" s="110"/>
      <c r="AE306" s="110"/>
      <c r="AF306" s="110"/>
      <c r="AG306" s="110"/>
      <c r="AH306" s="110"/>
      <c r="AI306" s="110"/>
      <c r="AJ306" s="110"/>
      <c r="AK306" s="110"/>
    </row>
    <row r="307" spans="1:37" s="120" customFormat="1" ht="12.75" customHeight="1" x14ac:dyDescent="0.2">
      <c r="A307" s="110"/>
      <c r="B307" s="446"/>
      <c r="C307" s="316">
        <v>0</v>
      </c>
      <c r="D307" s="448"/>
      <c r="E307" s="317">
        <v>0</v>
      </c>
      <c r="F307" s="128"/>
      <c r="G307" s="129"/>
      <c r="H307" s="129"/>
      <c r="I307" s="129"/>
      <c r="J307" s="129"/>
      <c r="K307" s="110"/>
      <c r="L307" s="110"/>
      <c r="M307" s="110"/>
      <c r="N307" s="110"/>
      <c r="O307" s="110"/>
      <c r="P307" s="110"/>
      <c r="Q307" s="110"/>
      <c r="R307" s="110"/>
      <c r="S307" s="110"/>
      <c r="T307" s="126"/>
      <c r="U307" s="111"/>
      <c r="V307" s="111"/>
      <c r="W307" s="118"/>
      <c r="X307" s="110"/>
      <c r="Y307" s="126"/>
      <c r="Z307" s="111"/>
      <c r="AA307" s="111"/>
      <c r="AB307" s="118"/>
      <c r="AC307" s="110"/>
      <c r="AD307" s="110"/>
      <c r="AE307" s="110"/>
      <c r="AF307" s="110"/>
      <c r="AG307" s="110"/>
      <c r="AH307" s="110"/>
      <c r="AI307" s="110"/>
      <c r="AJ307" s="110"/>
      <c r="AK307" s="110"/>
    </row>
    <row r="308" spans="1:37" s="120" customFormat="1" ht="12.75" customHeight="1" x14ac:dyDescent="0.2">
      <c r="A308" s="110"/>
      <c r="B308" s="446"/>
      <c r="C308" s="316">
        <v>0</v>
      </c>
      <c r="D308" s="448"/>
      <c r="E308" s="317">
        <v>0</v>
      </c>
      <c r="F308" s="128"/>
      <c r="G308" s="129"/>
      <c r="H308" s="129"/>
      <c r="I308" s="129"/>
      <c r="J308" s="129"/>
      <c r="K308" s="110"/>
      <c r="L308" s="110"/>
      <c r="M308" s="110"/>
      <c r="N308" s="110"/>
      <c r="O308" s="110"/>
      <c r="P308" s="110"/>
      <c r="Q308" s="110"/>
      <c r="R308" s="110"/>
      <c r="S308" s="110"/>
      <c r="T308" s="119" t="s">
        <v>245</v>
      </c>
      <c r="U308" s="525">
        <f>SEPTEMBER!U308</f>
        <v>0</v>
      </c>
      <c r="V308" s="525"/>
      <c r="W308" s="526"/>
      <c r="X308" s="110"/>
      <c r="Y308" s="119" t="s">
        <v>241</v>
      </c>
      <c r="Z308" s="525">
        <f>SEPTEMBER!Z308</f>
        <v>0</v>
      </c>
      <c r="AA308" s="525"/>
      <c r="AB308" s="526"/>
      <c r="AC308" s="110"/>
      <c r="AD308" s="110"/>
      <c r="AE308" s="110"/>
      <c r="AF308" s="110"/>
      <c r="AG308" s="110"/>
      <c r="AH308" s="110"/>
      <c r="AI308" s="110"/>
      <c r="AJ308" s="110"/>
      <c r="AK308" s="110"/>
    </row>
    <row r="309" spans="1:37" s="120" customFormat="1" ht="12.75" customHeight="1" x14ac:dyDescent="0.2">
      <c r="A309" s="110"/>
      <c r="B309" s="446"/>
      <c r="C309" s="316">
        <v>0</v>
      </c>
      <c r="D309" s="448"/>
      <c r="E309" s="317">
        <v>0</v>
      </c>
      <c r="F309" s="128"/>
      <c r="G309" s="129"/>
      <c r="H309" s="129"/>
      <c r="I309" s="129"/>
      <c r="J309" s="129"/>
      <c r="K309" s="110"/>
      <c r="L309" s="110"/>
      <c r="M309" s="110"/>
      <c r="N309" s="110"/>
      <c r="O309" s="110"/>
      <c r="P309" s="110"/>
      <c r="Q309" s="110"/>
      <c r="R309" s="110"/>
      <c r="S309" s="110"/>
      <c r="T309" s="119" t="s">
        <v>207</v>
      </c>
      <c r="U309" s="525">
        <f>SEPTEMBER!U309</f>
        <v>0</v>
      </c>
      <c r="V309" s="525"/>
      <c r="W309" s="526"/>
      <c r="X309" s="110"/>
      <c r="Y309" s="119" t="s">
        <v>207</v>
      </c>
      <c r="Z309" s="525">
        <f>SEPTEMBER!Z309</f>
        <v>0</v>
      </c>
      <c r="AA309" s="525"/>
      <c r="AB309" s="526"/>
      <c r="AC309" s="110"/>
      <c r="AD309" s="110"/>
      <c r="AE309" s="110"/>
      <c r="AF309" s="110"/>
      <c r="AG309" s="110"/>
      <c r="AH309" s="110"/>
      <c r="AI309" s="110"/>
      <c r="AJ309" s="110"/>
      <c r="AK309" s="110"/>
    </row>
    <row r="310" spans="1:37" s="120" customFormat="1" ht="12.75" customHeight="1" x14ac:dyDescent="0.2">
      <c r="A310" s="110"/>
      <c r="B310" s="446"/>
      <c r="C310" s="316">
        <v>0</v>
      </c>
      <c r="D310" s="448"/>
      <c r="E310" s="317">
        <v>0</v>
      </c>
      <c r="F310" s="128"/>
      <c r="G310" s="129"/>
      <c r="H310" s="129"/>
      <c r="I310" s="129"/>
      <c r="J310" s="129"/>
      <c r="K310" s="110"/>
      <c r="L310" s="110"/>
      <c r="M310" s="110"/>
      <c r="N310" s="110"/>
      <c r="O310" s="110"/>
      <c r="P310" s="110"/>
      <c r="Q310" s="110"/>
      <c r="R310" s="110"/>
      <c r="S310" s="110"/>
      <c r="T310" s="119" t="s">
        <v>254</v>
      </c>
      <c r="U310" s="525">
        <f>SEPTEMBER!U310</f>
        <v>0</v>
      </c>
      <c r="V310" s="525"/>
      <c r="W310" s="526"/>
      <c r="X310" s="110"/>
      <c r="Y310" s="119" t="s">
        <v>254</v>
      </c>
      <c r="Z310" s="525">
        <f>SEPTEMBER!Z310</f>
        <v>0</v>
      </c>
      <c r="AA310" s="525"/>
      <c r="AB310" s="526"/>
      <c r="AC310" s="110"/>
      <c r="AD310" s="110"/>
      <c r="AE310" s="110"/>
      <c r="AF310" s="110"/>
      <c r="AG310" s="110"/>
      <c r="AH310" s="110"/>
      <c r="AI310" s="110"/>
      <c r="AJ310" s="110"/>
      <c r="AK310" s="110"/>
    </row>
    <row r="311" spans="1:37" s="120" customFormat="1" ht="12.75" customHeight="1" x14ac:dyDescent="0.2">
      <c r="A311" s="110"/>
      <c r="B311" s="446"/>
      <c r="C311" s="316">
        <v>0</v>
      </c>
      <c r="D311" s="448"/>
      <c r="E311" s="317">
        <v>0</v>
      </c>
      <c r="F311" s="128"/>
      <c r="G311" s="129"/>
      <c r="H311" s="129"/>
      <c r="I311" s="129"/>
      <c r="J311" s="129"/>
      <c r="K311" s="110"/>
      <c r="L311" s="110"/>
      <c r="M311" s="110"/>
      <c r="N311" s="110"/>
      <c r="O311" s="110"/>
      <c r="P311" s="110"/>
      <c r="Q311" s="110"/>
      <c r="R311" s="110"/>
      <c r="S311" s="110"/>
      <c r="T311" s="119" t="s">
        <v>208</v>
      </c>
      <c r="U311" s="517">
        <f>SEPTEMBER!U315</f>
        <v>0</v>
      </c>
      <c r="V311" s="517"/>
      <c r="W311" s="118"/>
      <c r="X311" s="110"/>
      <c r="Y311" s="119" t="s">
        <v>208</v>
      </c>
      <c r="Z311" s="517">
        <f>SEPTEMBER!Z315</f>
        <v>0</v>
      </c>
      <c r="AA311" s="517"/>
      <c r="AB311" s="118"/>
      <c r="AC311" s="110"/>
      <c r="AD311" s="110"/>
      <c r="AE311" s="110"/>
      <c r="AF311" s="110"/>
      <c r="AG311" s="110"/>
      <c r="AH311" s="110"/>
      <c r="AI311" s="110"/>
      <c r="AJ311" s="110"/>
      <c r="AK311" s="110"/>
    </row>
    <row r="312" spans="1:37" s="120" customFormat="1" ht="12.75" customHeight="1" x14ac:dyDescent="0.2">
      <c r="A312" s="110"/>
      <c r="B312" s="446"/>
      <c r="C312" s="316">
        <v>0</v>
      </c>
      <c r="D312" s="448"/>
      <c r="E312" s="317">
        <v>0</v>
      </c>
      <c r="F312" s="128"/>
      <c r="G312" s="129"/>
      <c r="H312" s="129"/>
      <c r="I312" s="129"/>
      <c r="J312" s="129"/>
      <c r="K312" s="110"/>
      <c r="L312" s="110"/>
      <c r="M312" s="110"/>
      <c r="N312" s="110"/>
      <c r="O312" s="110"/>
      <c r="P312" s="110"/>
      <c r="Q312" s="110"/>
      <c r="R312" s="110"/>
      <c r="S312" s="110"/>
      <c r="T312" s="119" t="s">
        <v>209</v>
      </c>
      <c r="U312" s="509">
        <v>0</v>
      </c>
      <c r="V312" s="509"/>
      <c r="W312" s="118"/>
      <c r="X312" s="110"/>
      <c r="Y312" s="119" t="s">
        <v>209</v>
      </c>
      <c r="Z312" s="509">
        <v>0</v>
      </c>
      <c r="AA312" s="509"/>
      <c r="AB312" s="118"/>
      <c r="AC312" s="110"/>
      <c r="AD312" s="110"/>
      <c r="AE312" s="110"/>
      <c r="AF312" s="110"/>
      <c r="AG312" s="110"/>
      <c r="AH312" s="110"/>
      <c r="AI312" s="110"/>
      <c r="AJ312" s="110"/>
      <c r="AK312" s="110"/>
    </row>
    <row r="313" spans="1:37" s="120" customFormat="1" ht="12.75" customHeight="1" x14ac:dyDescent="0.2">
      <c r="A313" s="110"/>
      <c r="B313" s="446"/>
      <c r="C313" s="316">
        <v>0</v>
      </c>
      <c r="D313" s="448"/>
      <c r="E313" s="317">
        <v>0</v>
      </c>
      <c r="F313" s="128"/>
      <c r="G313" s="129"/>
      <c r="H313" s="129"/>
      <c r="I313" s="129"/>
      <c r="J313" s="129"/>
      <c r="K313" s="110"/>
      <c r="L313" s="110"/>
      <c r="M313" s="110"/>
      <c r="N313" s="110"/>
      <c r="O313" s="110"/>
      <c r="P313" s="110"/>
      <c r="Q313" s="110"/>
      <c r="R313" s="110"/>
      <c r="S313" s="110"/>
      <c r="T313" s="119" t="s">
        <v>210</v>
      </c>
      <c r="U313" s="509">
        <v>0</v>
      </c>
      <c r="V313" s="509"/>
      <c r="W313" s="118"/>
      <c r="X313" s="110"/>
      <c r="Y313" s="119" t="s">
        <v>210</v>
      </c>
      <c r="Z313" s="509">
        <v>0</v>
      </c>
      <c r="AA313" s="509"/>
      <c r="AB313" s="118"/>
      <c r="AC313" s="110"/>
      <c r="AD313" s="110"/>
      <c r="AE313" s="110"/>
      <c r="AF313" s="110"/>
      <c r="AG313" s="110"/>
      <c r="AH313" s="110"/>
      <c r="AI313" s="110"/>
      <c r="AJ313" s="110"/>
      <c r="AK313" s="110"/>
    </row>
    <row r="314" spans="1:37" s="120" customFormat="1" ht="12.75" customHeight="1" x14ac:dyDescent="0.2">
      <c r="A314" s="110"/>
      <c r="B314" s="446"/>
      <c r="C314" s="316">
        <v>0</v>
      </c>
      <c r="D314" s="448"/>
      <c r="E314" s="317">
        <v>0</v>
      </c>
      <c r="F314" s="128"/>
      <c r="G314" s="129"/>
      <c r="H314" s="129"/>
      <c r="I314" s="129"/>
      <c r="J314" s="129"/>
      <c r="K314" s="110"/>
      <c r="L314" s="110"/>
      <c r="M314" s="110"/>
      <c r="N314" s="110"/>
      <c r="O314" s="110"/>
      <c r="P314" s="110"/>
      <c r="Q314" s="110"/>
      <c r="R314" s="110"/>
      <c r="S314" s="110"/>
      <c r="T314" s="119" t="s">
        <v>211</v>
      </c>
      <c r="U314" s="509">
        <v>0</v>
      </c>
      <c r="V314" s="509"/>
      <c r="W314" s="118"/>
      <c r="X314" s="110"/>
      <c r="Y314" s="119" t="s">
        <v>211</v>
      </c>
      <c r="Z314" s="509">
        <v>0</v>
      </c>
      <c r="AA314" s="509"/>
      <c r="AB314" s="118"/>
      <c r="AC314" s="110"/>
      <c r="AD314" s="110"/>
      <c r="AE314" s="110"/>
      <c r="AF314" s="110"/>
      <c r="AG314" s="110"/>
      <c r="AH314" s="110"/>
      <c r="AI314" s="110"/>
      <c r="AJ314" s="110"/>
      <c r="AK314" s="110"/>
    </row>
    <row r="315" spans="1:37" s="120" customFormat="1" ht="12.75" customHeight="1" x14ac:dyDescent="0.2">
      <c r="A315" s="110"/>
      <c r="B315" s="446"/>
      <c r="C315" s="316">
        <v>0</v>
      </c>
      <c r="D315" s="448"/>
      <c r="E315" s="317">
        <v>0</v>
      </c>
      <c r="F315" s="128"/>
      <c r="G315" s="129"/>
      <c r="H315" s="129"/>
      <c r="I315" s="129"/>
      <c r="J315" s="129"/>
      <c r="K315" s="110"/>
      <c r="L315" s="110"/>
      <c r="M315" s="110"/>
      <c r="N315" s="110"/>
      <c r="O315" s="110"/>
      <c r="P315" s="110"/>
      <c r="Q315" s="110"/>
      <c r="R315" s="110"/>
      <c r="S315" s="110"/>
      <c r="T315" s="119" t="str">
        <f>T305</f>
        <v>AS OF 10/31</v>
      </c>
      <c r="U315" s="517">
        <f>U311+U312+U313-U314</f>
        <v>0</v>
      </c>
      <c r="V315" s="517"/>
      <c r="W315" s="118"/>
      <c r="X315" s="110"/>
      <c r="Y315" s="119" t="str">
        <f>Y305</f>
        <v>AS OF 10/31</v>
      </c>
      <c r="Z315" s="517">
        <f>Z311+Z312+Z313-Z314</f>
        <v>0</v>
      </c>
      <c r="AA315" s="517"/>
      <c r="AB315" s="118"/>
      <c r="AC315" s="110"/>
      <c r="AD315" s="110"/>
      <c r="AE315" s="110"/>
      <c r="AF315" s="110"/>
      <c r="AG315" s="110"/>
      <c r="AH315" s="110"/>
      <c r="AI315" s="110"/>
      <c r="AJ315" s="110"/>
      <c r="AK315" s="110"/>
    </row>
    <row r="316" spans="1:37" s="120" customFormat="1" ht="12.75" customHeight="1" x14ac:dyDescent="0.2">
      <c r="A316" s="110"/>
      <c r="B316" s="446"/>
      <c r="C316" s="316">
        <v>0</v>
      </c>
      <c r="D316" s="448"/>
      <c r="E316" s="317">
        <v>0</v>
      </c>
      <c r="F316" s="128"/>
      <c r="G316" s="129"/>
      <c r="H316" s="129"/>
      <c r="I316" s="129"/>
      <c r="J316" s="129"/>
      <c r="K316" s="110"/>
      <c r="L316" s="110"/>
      <c r="M316" s="110"/>
      <c r="N316" s="110"/>
      <c r="O316" s="110"/>
      <c r="P316" s="110"/>
      <c r="Q316" s="110"/>
      <c r="R316" s="110"/>
      <c r="S316" s="110"/>
      <c r="T316" s="126"/>
      <c r="U316" s="111"/>
      <c r="V316" s="111"/>
      <c r="W316" s="118"/>
      <c r="X316" s="110"/>
      <c r="Y316" s="126"/>
      <c r="Z316" s="111"/>
      <c r="AA316" s="111"/>
      <c r="AB316" s="118"/>
      <c r="AC316" s="110"/>
      <c r="AD316" s="110"/>
      <c r="AE316" s="110"/>
      <c r="AF316" s="110"/>
      <c r="AG316" s="110"/>
      <c r="AH316" s="110"/>
      <c r="AI316" s="110"/>
      <c r="AJ316" s="110"/>
      <c r="AK316" s="110"/>
    </row>
    <row r="317" spans="1:37" s="120" customFormat="1" ht="12.75" customHeight="1" x14ac:dyDescent="0.2">
      <c r="A317" s="110"/>
      <c r="B317" s="446"/>
      <c r="C317" s="316">
        <v>0</v>
      </c>
      <c r="D317" s="448"/>
      <c r="E317" s="317">
        <v>0</v>
      </c>
      <c r="F317" s="128"/>
      <c r="G317" s="129"/>
      <c r="H317" s="129"/>
      <c r="I317" s="129"/>
      <c r="J317" s="129"/>
      <c r="K317" s="110"/>
      <c r="L317" s="110"/>
      <c r="M317" s="110"/>
      <c r="N317" s="110"/>
      <c r="O317" s="110"/>
      <c r="P317" s="110"/>
      <c r="Q317" s="110"/>
      <c r="R317" s="110"/>
      <c r="S317" s="110"/>
      <c r="T317" s="126"/>
      <c r="U317" s="111"/>
      <c r="V317" s="111"/>
      <c r="W317" s="118"/>
      <c r="X317" s="110"/>
      <c r="Y317" s="126"/>
      <c r="Z317" s="111"/>
      <c r="AA317" s="111"/>
      <c r="AB317" s="118"/>
      <c r="AC317" s="110"/>
      <c r="AD317" s="110"/>
      <c r="AE317" s="110"/>
      <c r="AF317" s="110"/>
      <c r="AG317" s="110"/>
      <c r="AH317" s="110"/>
      <c r="AI317" s="110"/>
      <c r="AJ317" s="110"/>
      <c r="AK317" s="110"/>
    </row>
    <row r="318" spans="1:37" s="120" customFormat="1" ht="12.75" customHeight="1" x14ac:dyDescent="0.2">
      <c r="A318" s="110"/>
      <c r="B318" s="446"/>
      <c r="C318" s="316">
        <v>0</v>
      </c>
      <c r="D318" s="448"/>
      <c r="E318" s="317">
        <v>0</v>
      </c>
      <c r="F318" s="128"/>
      <c r="G318" s="129"/>
      <c r="H318" s="129"/>
      <c r="I318" s="129"/>
      <c r="J318" s="129"/>
      <c r="K318" s="110"/>
      <c r="L318" s="110"/>
      <c r="M318" s="110"/>
      <c r="N318" s="110"/>
      <c r="O318" s="110"/>
      <c r="P318" s="110"/>
      <c r="Q318" s="110"/>
      <c r="R318" s="110"/>
      <c r="S318" s="110"/>
      <c r="T318" s="119" t="s">
        <v>246</v>
      </c>
      <c r="U318" s="525">
        <f>SEPTEMBER!U318</f>
        <v>0</v>
      </c>
      <c r="V318" s="525"/>
      <c r="W318" s="526"/>
      <c r="X318" s="110"/>
      <c r="Y318" s="119" t="s">
        <v>242</v>
      </c>
      <c r="Z318" s="525">
        <f>SEPTEMBER!Z318</f>
        <v>0</v>
      </c>
      <c r="AA318" s="525"/>
      <c r="AB318" s="526"/>
      <c r="AC318" s="110"/>
      <c r="AD318" s="110"/>
      <c r="AE318" s="110"/>
      <c r="AF318" s="110"/>
      <c r="AG318" s="110"/>
      <c r="AH318" s="110"/>
      <c r="AI318" s="110"/>
      <c r="AJ318" s="110"/>
      <c r="AK318" s="110"/>
    </row>
    <row r="319" spans="1:37" s="120" customFormat="1" ht="12.75" customHeight="1" x14ac:dyDescent="0.2">
      <c r="A319" s="110"/>
      <c r="B319" s="446"/>
      <c r="C319" s="316">
        <v>0</v>
      </c>
      <c r="D319" s="448"/>
      <c r="E319" s="317">
        <v>0</v>
      </c>
      <c r="F319" s="128"/>
      <c r="G319" s="129"/>
      <c r="H319" s="129"/>
      <c r="I319" s="129"/>
      <c r="J319" s="129"/>
      <c r="K319" s="110"/>
      <c r="L319" s="110"/>
      <c r="M319" s="110"/>
      <c r="N319" s="110"/>
      <c r="O319" s="110"/>
      <c r="P319" s="110"/>
      <c r="Q319" s="110"/>
      <c r="R319" s="110"/>
      <c r="S319" s="110"/>
      <c r="T319" s="119" t="s">
        <v>207</v>
      </c>
      <c r="U319" s="525">
        <f>SEPTEMBER!U319</f>
        <v>0</v>
      </c>
      <c r="V319" s="525"/>
      <c r="W319" s="526"/>
      <c r="X319" s="110"/>
      <c r="Y319" s="119" t="s">
        <v>207</v>
      </c>
      <c r="Z319" s="525">
        <f>SEPTEMBER!Z319</f>
        <v>0</v>
      </c>
      <c r="AA319" s="525"/>
      <c r="AB319" s="526"/>
      <c r="AC319" s="110"/>
      <c r="AD319" s="110"/>
      <c r="AE319" s="110"/>
      <c r="AF319" s="110"/>
      <c r="AG319" s="110"/>
      <c r="AH319" s="110"/>
      <c r="AI319" s="110"/>
      <c r="AJ319" s="110"/>
      <c r="AK319" s="110"/>
    </row>
    <row r="320" spans="1:37" s="120" customFormat="1" ht="12.75" customHeight="1" x14ac:dyDescent="0.2">
      <c r="A320" s="110"/>
      <c r="B320" s="446"/>
      <c r="C320" s="316">
        <v>0</v>
      </c>
      <c r="D320" s="448"/>
      <c r="E320" s="317">
        <v>0</v>
      </c>
      <c r="F320" s="128"/>
      <c r="G320" s="129"/>
      <c r="H320" s="129"/>
      <c r="I320" s="129"/>
      <c r="J320" s="129"/>
      <c r="K320" s="110"/>
      <c r="L320" s="110"/>
      <c r="M320" s="110"/>
      <c r="N320" s="110"/>
      <c r="O320" s="110"/>
      <c r="P320" s="110"/>
      <c r="Q320" s="110"/>
      <c r="R320" s="110"/>
      <c r="S320" s="110"/>
      <c r="T320" s="119" t="s">
        <v>254</v>
      </c>
      <c r="U320" s="525">
        <f>SEPTEMBER!U320</f>
        <v>0</v>
      </c>
      <c r="V320" s="525"/>
      <c r="W320" s="526"/>
      <c r="X320" s="110"/>
      <c r="Y320" s="119" t="s">
        <v>254</v>
      </c>
      <c r="Z320" s="525">
        <f>SEPTEMBER!Z320</f>
        <v>0</v>
      </c>
      <c r="AA320" s="525"/>
      <c r="AB320" s="526"/>
      <c r="AC320" s="110"/>
      <c r="AD320" s="110"/>
      <c r="AE320" s="110"/>
      <c r="AF320" s="110"/>
      <c r="AG320" s="110"/>
      <c r="AH320" s="110"/>
      <c r="AI320" s="110"/>
      <c r="AJ320" s="110"/>
      <c r="AK320" s="110"/>
    </row>
    <row r="321" spans="1:37" s="120" customFormat="1" ht="12.75" customHeight="1" x14ac:dyDescent="0.2">
      <c r="A321" s="110"/>
      <c r="B321" s="446"/>
      <c r="C321" s="316">
        <v>0</v>
      </c>
      <c r="D321" s="448"/>
      <c r="E321" s="317">
        <v>0</v>
      </c>
      <c r="F321" s="128"/>
      <c r="G321" s="129"/>
      <c r="H321" s="129"/>
      <c r="I321" s="129"/>
      <c r="J321" s="129"/>
      <c r="K321" s="110"/>
      <c r="L321" s="110"/>
      <c r="M321" s="110"/>
      <c r="N321" s="110"/>
      <c r="O321" s="110"/>
      <c r="P321" s="110"/>
      <c r="Q321" s="110"/>
      <c r="R321" s="110"/>
      <c r="S321" s="110"/>
      <c r="T321" s="119" t="s">
        <v>208</v>
      </c>
      <c r="U321" s="517">
        <f>SEPTEMBER!U325</f>
        <v>0</v>
      </c>
      <c r="V321" s="517"/>
      <c r="W321" s="118"/>
      <c r="X321" s="110"/>
      <c r="Y321" s="119" t="s">
        <v>208</v>
      </c>
      <c r="Z321" s="517">
        <f>SEPTEMBER!Z325</f>
        <v>0</v>
      </c>
      <c r="AA321" s="517"/>
      <c r="AB321" s="118"/>
      <c r="AC321" s="110"/>
      <c r="AD321" s="110"/>
      <c r="AE321" s="110"/>
      <c r="AF321" s="110"/>
      <c r="AG321" s="110"/>
      <c r="AH321" s="110"/>
      <c r="AI321" s="110"/>
      <c r="AJ321" s="110"/>
      <c r="AK321" s="110"/>
    </row>
    <row r="322" spans="1:37" s="120" customFormat="1" ht="12.75" customHeight="1" x14ac:dyDescent="0.2">
      <c r="A322" s="110"/>
      <c r="B322" s="446"/>
      <c r="C322" s="316">
        <v>0</v>
      </c>
      <c r="D322" s="448"/>
      <c r="E322" s="317">
        <v>0</v>
      </c>
      <c r="F322" s="128"/>
      <c r="G322" s="129"/>
      <c r="H322" s="129"/>
      <c r="I322" s="129"/>
      <c r="J322" s="129"/>
      <c r="K322" s="110"/>
      <c r="L322" s="110"/>
      <c r="M322" s="110"/>
      <c r="N322" s="110"/>
      <c r="O322" s="110"/>
      <c r="P322" s="110"/>
      <c r="Q322" s="110"/>
      <c r="R322" s="110"/>
      <c r="S322" s="110"/>
      <c r="T322" s="119" t="s">
        <v>209</v>
      </c>
      <c r="U322" s="509">
        <v>0</v>
      </c>
      <c r="V322" s="509"/>
      <c r="W322" s="118"/>
      <c r="X322" s="110"/>
      <c r="Y322" s="119" t="s">
        <v>209</v>
      </c>
      <c r="Z322" s="509">
        <v>0</v>
      </c>
      <c r="AA322" s="509"/>
      <c r="AB322" s="118"/>
      <c r="AC322" s="110"/>
      <c r="AD322" s="110"/>
      <c r="AE322" s="110"/>
      <c r="AF322" s="110"/>
      <c r="AG322" s="110"/>
      <c r="AH322" s="110"/>
      <c r="AI322" s="110"/>
      <c r="AJ322" s="110"/>
      <c r="AK322" s="110"/>
    </row>
    <row r="323" spans="1:37" s="120" customFormat="1" ht="12.75" customHeight="1" x14ac:dyDescent="0.2">
      <c r="A323" s="110"/>
      <c r="B323" s="446"/>
      <c r="C323" s="316">
        <v>0</v>
      </c>
      <c r="D323" s="448"/>
      <c r="E323" s="317">
        <v>0</v>
      </c>
      <c r="F323" s="128"/>
      <c r="G323" s="129"/>
      <c r="H323" s="129"/>
      <c r="I323" s="129"/>
      <c r="J323" s="129"/>
      <c r="K323" s="110"/>
      <c r="L323" s="110"/>
      <c r="M323" s="110"/>
      <c r="N323" s="110"/>
      <c r="O323" s="110"/>
      <c r="P323" s="110"/>
      <c r="Q323" s="110"/>
      <c r="R323" s="110"/>
      <c r="S323" s="110"/>
      <c r="T323" s="119" t="s">
        <v>210</v>
      </c>
      <c r="U323" s="509">
        <v>0</v>
      </c>
      <c r="V323" s="509"/>
      <c r="W323" s="118"/>
      <c r="X323" s="110"/>
      <c r="Y323" s="119" t="s">
        <v>210</v>
      </c>
      <c r="Z323" s="509">
        <v>0</v>
      </c>
      <c r="AA323" s="509"/>
      <c r="AB323" s="118"/>
      <c r="AC323" s="110"/>
      <c r="AD323" s="110"/>
      <c r="AE323" s="110"/>
      <c r="AF323" s="110"/>
      <c r="AG323" s="110"/>
      <c r="AH323" s="110"/>
      <c r="AI323" s="110"/>
      <c r="AJ323" s="110"/>
      <c r="AK323" s="110"/>
    </row>
    <row r="324" spans="1:37" s="120" customFormat="1" ht="12.75" customHeight="1" x14ac:dyDescent="0.2">
      <c r="A324" s="110"/>
      <c r="B324" s="446"/>
      <c r="C324" s="316">
        <v>0</v>
      </c>
      <c r="D324" s="448"/>
      <c r="E324" s="317">
        <v>0</v>
      </c>
      <c r="F324" s="128"/>
      <c r="G324" s="129"/>
      <c r="H324" s="129"/>
      <c r="I324" s="129"/>
      <c r="J324" s="129"/>
      <c r="K324" s="110"/>
      <c r="L324" s="110"/>
      <c r="M324" s="110"/>
      <c r="N324" s="110"/>
      <c r="O324" s="110"/>
      <c r="P324" s="110"/>
      <c r="Q324" s="110"/>
      <c r="R324" s="110"/>
      <c r="S324" s="110"/>
      <c r="T324" s="119" t="s">
        <v>211</v>
      </c>
      <c r="U324" s="509">
        <v>0</v>
      </c>
      <c r="V324" s="509"/>
      <c r="W324" s="118"/>
      <c r="X324" s="110"/>
      <c r="Y324" s="119" t="s">
        <v>211</v>
      </c>
      <c r="Z324" s="509">
        <v>0</v>
      </c>
      <c r="AA324" s="509"/>
      <c r="AB324" s="118"/>
      <c r="AC324" s="110"/>
      <c r="AD324" s="110"/>
      <c r="AE324" s="110"/>
      <c r="AF324" s="110"/>
      <c r="AG324" s="110"/>
      <c r="AH324" s="110"/>
      <c r="AI324" s="110"/>
      <c r="AJ324" s="110"/>
      <c r="AK324" s="110"/>
    </row>
    <row r="325" spans="1:37" s="120" customFormat="1" ht="12.75" customHeight="1" x14ac:dyDescent="0.2">
      <c r="A325" s="110"/>
      <c r="B325" s="446"/>
      <c r="C325" s="316">
        <v>0</v>
      </c>
      <c r="D325" s="448"/>
      <c r="E325" s="317">
        <v>0</v>
      </c>
      <c r="F325" s="128"/>
      <c r="G325" s="129"/>
      <c r="H325" s="129"/>
      <c r="I325" s="129"/>
      <c r="J325" s="129"/>
      <c r="K325" s="110"/>
      <c r="L325" s="110"/>
      <c r="M325" s="110"/>
      <c r="N325" s="110"/>
      <c r="O325" s="110"/>
      <c r="P325" s="110"/>
      <c r="Q325" s="110"/>
      <c r="R325" s="110"/>
      <c r="S325" s="110"/>
      <c r="T325" s="119" t="str">
        <f>T315</f>
        <v>AS OF 10/31</v>
      </c>
      <c r="U325" s="517">
        <f>U321+U322+U323-U324</f>
        <v>0</v>
      </c>
      <c r="V325" s="517"/>
      <c r="W325" s="118"/>
      <c r="X325" s="110"/>
      <c r="Y325" s="119" t="str">
        <f>Y315</f>
        <v>AS OF 10/31</v>
      </c>
      <c r="Z325" s="517">
        <f>Z321+Z322+Z323-Z324</f>
        <v>0</v>
      </c>
      <c r="AA325" s="517"/>
      <c r="AB325" s="118"/>
      <c r="AC325" s="110"/>
      <c r="AD325" s="110"/>
      <c r="AE325" s="110"/>
      <c r="AF325" s="110"/>
      <c r="AG325" s="110"/>
      <c r="AH325" s="110"/>
      <c r="AI325" s="110"/>
      <c r="AJ325" s="110"/>
      <c r="AK325" s="110"/>
    </row>
    <row r="326" spans="1:37" s="120" customFormat="1" ht="12.75" customHeight="1" thickBot="1" x14ac:dyDescent="0.25">
      <c r="A326" s="110"/>
      <c r="B326" s="446"/>
      <c r="C326" s="316">
        <v>0</v>
      </c>
      <c r="D326" s="448"/>
      <c r="E326" s="317">
        <v>0</v>
      </c>
      <c r="F326" s="128"/>
      <c r="G326" s="129"/>
      <c r="H326" s="129"/>
      <c r="I326" s="129"/>
      <c r="J326" s="129"/>
      <c r="K326" s="110"/>
      <c r="L326" s="110"/>
      <c r="M326" s="110"/>
      <c r="N326" s="110"/>
      <c r="O326" s="110"/>
      <c r="P326" s="110"/>
      <c r="Q326" s="110"/>
      <c r="R326" s="110"/>
      <c r="S326" s="110"/>
      <c r="T326" s="131"/>
      <c r="U326" s="123"/>
      <c r="V326" s="123"/>
      <c r="W326" s="127"/>
      <c r="X326" s="110"/>
      <c r="Y326" s="131"/>
      <c r="Z326" s="123"/>
      <c r="AA326" s="123"/>
      <c r="AB326" s="127"/>
      <c r="AC326" s="110"/>
      <c r="AD326" s="110"/>
      <c r="AE326" s="110"/>
      <c r="AF326" s="110"/>
      <c r="AG326" s="110"/>
      <c r="AH326" s="110"/>
      <c r="AI326" s="110"/>
      <c r="AJ326" s="110"/>
      <c r="AK326" s="110"/>
    </row>
    <row r="327" spans="1:37" s="120" customFormat="1" ht="12.75" customHeight="1" x14ac:dyDescent="0.2">
      <c r="A327" s="110"/>
      <c r="B327" s="446"/>
      <c r="C327" s="316">
        <v>0</v>
      </c>
      <c r="D327" s="448"/>
      <c r="E327" s="317">
        <v>0</v>
      </c>
      <c r="F327" s="128"/>
      <c r="I327" s="129"/>
      <c r="J327" s="129"/>
      <c r="K327" s="110"/>
      <c r="L327" s="110"/>
      <c r="M327" s="110"/>
      <c r="N327" s="110"/>
      <c r="O327" s="110"/>
      <c r="P327" s="110"/>
      <c r="Q327" s="110"/>
      <c r="R327" s="110"/>
      <c r="S327" s="110"/>
      <c r="T327" s="110"/>
      <c r="U327" s="110"/>
      <c r="V327" s="110"/>
      <c r="W327" s="110"/>
      <c r="X327" s="110"/>
      <c r="Y327" s="110"/>
      <c r="Z327" s="110"/>
      <c r="AA327" s="110"/>
      <c r="AB327" s="110"/>
      <c r="AC327" s="110"/>
      <c r="AD327" s="110"/>
      <c r="AE327" s="110"/>
      <c r="AF327" s="110"/>
      <c r="AG327" s="110"/>
      <c r="AH327" s="110"/>
      <c r="AI327" s="110"/>
      <c r="AJ327" s="110"/>
      <c r="AK327" s="110"/>
    </row>
    <row r="328" spans="1:37" ht="12.75" customHeight="1" x14ac:dyDescent="0.2">
      <c r="B328" s="446"/>
      <c r="C328" s="316">
        <v>0</v>
      </c>
      <c r="D328" s="448"/>
      <c r="E328" s="317">
        <v>0</v>
      </c>
      <c r="G328" s="342">
        <f>+C331+E331</f>
        <v>0</v>
      </c>
      <c r="H328" s="110" t="s">
        <v>435</v>
      </c>
    </row>
    <row r="329" spans="1:37" ht="12.75" customHeight="1" x14ac:dyDescent="0.2">
      <c r="B329" s="446"/>
      <c r="C329" s="316">
        <v>0</v>
      </c>
      <c r="D329" s="448"/>
      <c r="E329" s="317">
        <v>0</v>
      </c>
    </row>
    <row r="330" spans="1:37" ht="12.75" customHeight="1" x14ac:dyDescent="0.2">
      <c r="B330" s="447"/>
      <c r="C330" s="318">
        <v>0</v>
      </c>
      <c r="D330" s="449"/>
      <c r="E330" s="319">
        <v>0</v>
      </c>
    </row>
    <row r="331" spans="1:37" ht="12.75" customHeight="1" x14ac:dyDescent="0.2">
      <c r="B331" s="117" t="s">
        <v>135</v>
      </c>
      <c r="C331" s="320">
        <f>SUM(C290:C330)</f>
        <v>0</v>
      </c>
      <c r="D331" s="321" t="s">
        <v>135</v>
      </c>
      <c r="E331" s="322">
        <f>SUM(E290:E330)</f>
        <v>0</v>
      </c>
    </row>
    <row r="332" spans="1:37" ht="12.75" customHeight="1" x14ac:dyDescent="0.2">
      <c r="B332" s="120"/>
      <c r="C332" s="120"/>
      <c r="D332" s="120"/>
      <c r="E332" s="120"/>
    </row>
    <row r="333" spans="1:37" ht="12.75" customHeight="1" x14ac:dyDescent="0.2">
      <c r="B333" s="120"/>
      <c r="C333" s="120"/>
      <c r="D333" s="120"/>
      <c r="E333" s="120"/>
    </row>
    <row r="334" spans="1:37" ht="12.75" customHeight="1" x14ac:dyDescent="0.2">
      <c r="B334" s="120"/>
      <c r="C334" s="120"/>
      <c r="D334" s="120"/>
      <c r="E334" s="120"/>
    </row>
  </sheetData>
  <sheetProtection algorithmName="SHA-512" hashValue="z5H6xYx8VYRB9DG40VPhqL0WHlndzdpgmN63zgOzHVJLd8/u/SuA9DoOTnejFE/ibqpnIEN3zVII5b2vlFR4Dw==" saltValue="68P49Btv+R5b2yq0NulHQQ==" spinCount="100000" sheet="1" objects="1" scenarios="1" formatColumns="0" formatRows="0"/>
  <mergeCells count="146">
    <mergeCell ref="Z320:AB320"/>
    <mergeCell ref="Z309:AB309"/>
    <mergeCell ref="Z310:AB310"/>
    <mergeCell ref="U290:W290"/>
    <mergeCell ref="U299:W299"/>
    <mergeCell ref="U319:W319"/>
    <mergeCell ref="U311:V311"/>
    <mergeCell ref="U314:V314"/>
    <mergeCell ref="U308:W308"/>
    <mergeCell ref="Z308:AB308"/>
    <mergeCell ref="U293:V293"/>
    <mergeCell ref="Z293:AA293"/>
    <mergeCell ref="U304:V304"/>
    <mergeCell ref="Z304:AA304"/>
    <mergeCell ref="U305:V305"/>
    <mergeCell ref="Z305:AA305"/>
    <mergeCell ref="K302:N302"/>
    <mergeCell ref="O302:P302"/>
    <mergeCell ref="U302:V302"/>
    <mergeCell ref="U303:V303"/>
    <mergeCell ref="Z303:AA303"/>
    <mergeCell ref="O301:P301"/>
    <mergeCell ref="U301:V301"/>
    <mergeCell ref="Z301:AA301"/>
    <mergeCell ref="Z302:AA302"/>
    <mergeCell ref="Z324:AA324"/>
    <mergeCell ref="U321:V321"/>
    <mergeCell ref="Z321:AA321"/>
    <mergeCell ref="U322:V322"/>
    <mergeCell ref="Z322:AA322"/>
    <mergeCell ref="U325:V325"/>
    <mergeCell ref="Z325:AA325"/>
    <mergeCell ref="U324:V324"/>
    <mergeCell ref="U309:W309"/>
    <mergeCell ref="U310:W310"/>
    <mergeCell ref="Z311:AA311"/>
    <mergeCell ref="U312:V312"/>
    <mergeCell ref="Z312:AA312"/>
    <mergeCell ref="U313:V313"/>
    <mergeCell ref="Z313:AA313"/>
    <mergeCell ref="U318:W318"/>
    <mergeCell ref="Z318:AB318"/>
    <mergeCell ref="Z314:AA314"/>
    <mergeCell ref="U315:V315"/>
    <mergeCell ref="Z315:AA315"/>
    <mergeCell ref="U323:V323"/>
    <mergeCell ref="Z323:AA323"/>
    <mergeCell ref="U320:W320"/>
    <mergeCell ref="Z319:AB319"/>
    <mergeCell ref="K299:N299"/>
    <mergeCell ref="H301:I301"/>
    <mergeCell ref="K301:N301"/>
    <mergeCell ref="O299:P299"/>
    <mergeCell ref="U295:V295"/>
    <mergeCell ref="Z295:AA295"/>
    <mergeCell ref="K295:N295"/>
    <mergeCell ref="O295:P295"/>
    <mergeCell ref="K294:N294"/>
    <mergeCell ref="O294:P294"/>
    <mergeCell ref="Z299:AB299"/>
    <mergeCell ref="K296:N296"/>
    <mergeCell ref="O296:P296"/>
    <mergeCell ref="O300:P300"/>
    <mergeCell ref="Z300:AB300"/>
    <mergeCell ref="U300:W300"/>
    <mergeCell ref="H300:I300"/>
    <mergeCell ref="K300:N300"/>
    <mergeCell ref="K298:N298"/>
    <mergeCell ref="O298:P298"/>
    <mergeCell ref="O289:P289"/>
    <mergeCell ref="F294:G294"/>
    <mergeCell ref="H294:I294"/>
    <mergeCell ref="K293:N293"/>
    <mergeCell ref="O293:P293"/>
    <mergeCell ref="U294:V294"/>
    <mergeCell ref="Z294:AA294"/>
    <mergeCell ref="K292:N292"/>
    <mergeCell ref="O292:P292"/>
    <mergeCell ref="Z291:AA291"/>
    <mergeCell ref="F292:G292"/>
    <mergeCell ref="H292:I292"/>
    <mergeCell ref="K291:N291"/>
    <mergeCell ref="O291:P291"/>
    <mergeCell ref="U292:V292"/>
    <mergeCell ref="Z292:AA292"/>
    <mergeCell ref="F299:G299"/>
    <mergeCell ref="H299:I299"/>
    <mergeCell ref="Y287:AB287"/>
    <mergeCell ref="O288:P288"/>
    <mergeCell ref="U288:W288"/>
    <mergeCell ref="Z288:AB288"/>
    <mergeCell ref="T287:W287"/>
    <mergeCell ref="O297:P297"/>
    <mergeCell ref="U298:W298"/>
    <mergeCell ref="Z298:AB298"/>
    <mergeCell ref="F295:G295"/>
    <mergeCell ref="H295:I295"/>
    <mergeCell ref="F298:G298"/>
    <mergeCell ref="H298:I298"/>
    <mergeCell ref="K297:N297"/>
    <mergeCell ref="O287:P287"/>
    <mergeCell ref="U289:W289"/>
    <mergeCell ref="F290:G290"/>
    <mergeCell ref="H290:I290"/>
    <mergeCell ref="K290:N290"/>
    <mergeCell ref="O290:P290"/>
    <mergeCell ref="U291:V291"/>
    <mergeCell ref="Z289:AB289"/>
    <mergeCell ref="Z290:AB290"/>
    <mergeCell ref="B2:D2"/>
    <mergeCell ref="E2:F2"/>
    <mergeCell ref="K287:N287"/>
    <mergeCell ref="K289:N289"/>
    <mergeCell ref="F293:G293"/>
    <mergeCell ref="H293:I293"/>
    <mergeCell ref="F291:G291"/>
    <mergeCell ref="H291:I291"/>
    <mergeCell ref="B288:E288"/>
    <mergeCell ref="K288:N288"/>
    <mergeCell ref="B15:F15"/>
    <mergeCell ref="B61:F61"/>
    <mergeCell ref="B199:F199"/>
    <mergeCell ref="B245:F245"/>
    <mergeCell ref="H289:I289"/>
    <mergeCell ref="F289:G289"/>
    <mergeCell ref="G10:I10"/>
    <mergeCell ref="G56:I56"/>
    <mergeCell ref="G194:I194"/>
    <mergeCell ref="G240:I240"/>
    <mergeCell ref="G102:I102"/>
    <mergeCell ref="B107:F107"/>
    <mergeCell ref="G148:I148"/>
    <mergeCell ref="B153:F153"/>
    <mergeCell ref="U248:Y248"/>
    <mergeCell ref="U64:Y64"/>
    <mergeCell ref="J199:K199"/>
    <mergeCell ref="U202:Y202"/>
    <mergeCell ref="J245:K245"/>
    <mergeCell ref="U4:Y4"/>
    <mergeCell ref="J15:K15"/>
    <mergeCell ref="U18:Y18"/>
    <mergeCell ref="J61:K61"/>
    <mergeCell ref="J107:K107"/>
    <mergeCell ref="U110:Y110"/>
    <mergeCell ref="J153:K153"/>
    <mergeCell ref="U156:Y156"/>
  </mergeCells>
  <phoneticPr fontId="1" type="noConversion"/>
  <printOptions horizontalCentered="1" verticalCentered="1"/>
  <pageMargins left="0" right="0" top="0.75" bottom="0.5" header="0.5" footer="0.2"/>
  <pageSetup paperSize="5" scale="87" pageOrder="overThenDown" orientation="landscape" horizontalDpi="300" verticalDpi="300" r:id="rId1"/>
  <headerFooter alignWithMargins="0">
    <oddHeader>&amp;C&amp;"Arial,Bold"&amp;12&amp;A</oddHeader>
    <oddFooter>&amp;C&amp;P</oddFooter>
  </headerFooter>
  <rowBreaks count="7" manualBreakCount="7">
    <brk id="8" max="16383" man="1"/>
    <brk id="54" max="16383" man="1"/>
    <brk id="100" max="16383" man="1"/>
    <brk id="146" max="16383" man="1"/>
    <brk id="193" max="16383" man="1"/>
    <brk id="238" max="16383" man="1"/>
    <brk id="285" max="16383" man="1"/>
  </rowBreaks>
  <colBreaks count="1" manualBreakCount="1">
    <brk id="19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K49"/>
  <sheetViews>
    <sheetView showGridLines="0" workbookViewId="0">
      <selection activeCell="J7" sqref="J7"/>
    </sheetView>
  </sheetViews>
  <sheetFormatPr defaultColWidth="8.85546875" defaultRowHeight="14.45" customHeight="1" x14ac:dyDescent="0.2"/>
  <cols>
    <col min="8" max="10" width="11.7109375" customWidth="1"/>
  </cols>
  <sheetData>
    <row r="1" spans="1:11" ht="14.45" customHeight="1" x14ac:dyDescent="0.2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s="231" customFormat="1" ht="14.45" customHeight="1" x14ac:dyDescent="0.25">
      <c r="A2" s="528" t="str">
        <f>JANUARY!$G$10</f>
        <v>UNITED STEELWORKERS - LOCAL UNION</v>
      </c>
      <c r="B2" s="528"/>
      <c r="C2" s="528"/>
      <c r="D2" s="528"/>
      <c r="E2" s="528"/>
      <c r="F2" s="528"/>
      <c r="G2" s="528"/>
      <c r="H2" s="528"/>
      <c r="I2" s="528"/>
      <c r="J2" s="528"/>
      <c r="K2" s="230"/>
    </row>
    <row r="3" spans="1:11" s="231" customFormat="1" ht="14.45" customHeight="1" x14ac:dyDescent="0.25">
      <c r="A3" s="528" t="s">
        <v>356</v>
      </c>
      <c r="B3" s="528"/>
      <c r="C3" s="528"/>
      <c r="D3" s="528"/>
      <c r="E3" s="528"/>
      <c r="F3" s="528"/>
      <c r="G3" s="528"/>
      <c r="H3" s="528"/>
      <c r="I3" s="528"/>
      <c r="J3" s="528"/>
      <c r="K3" s="230"/>
    </row>
    <row r="4" spans="1:11" s="232" customFormat="1" ht="14.45" customHeight="1" x14ac:dyDescent="0.25">
      <c r="B4" s="237"/>
      <c r="C4" s="237"/>
      <c r="D4" s="237"/>
      <c r="E4" s="237"/>
      <c r="F4" s="234" t="s">
        <v>275</v>
      </c>
      <c r="G4" s="238">
        <f>JANUARY!E11</f>
        <v>0</v>
      </c>
      <c r="H4" s="237"/>
      <c r="I4" s="237"/>
      <c r="J4" s="237"/>
      <c r="K4" s="236"/>
    </row>
    <row r="5" spans="1:11" ht="14.45" customHeight="1" x14ac:dyDescent="0.2">
      <c r="A5" s="58" t="s">
        <v>237</v>
      </c>
      <c r="B5" s="58"/>
      <c r="C5" s="58"/>
      <c r="D5" s="58"/>
      <c r="E5" s="58"/>
      <c r="F5" s="58"/>
      <c r="G5" s="337" t="s">
        <v>420</v>
      </c>
      <c r="H5" s="195" t="s">
        <v>330</v>
      </c>
      <c r="I5" s="195"/>
      <c r="J5" s="58"/>
      <c r="K5" s="58"/>
    </row>
    <row r="6" spans="1:11" ht="14.45" customHeight="1" thickBo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14.45" customHeight="1" x14ac:dyDescent="0.2">
      <c r="A7" s="58" t="s">
        <v>277</v>
      </c>
      <c r="B7" s="58"/>
      <c r="C7" s="58"/>
      <c r="D7" s="58"/>
      <c r="E7" s="58"/>
      <c r="F7" s="58"/>
      <c r="G7" s="58"/>
      <c r="H7" s="58"/>
      <c r="I7" s="58" t="s">
        <v>278</v>
      </c>
      <c r="J7" s="196">
        <f>SepRpt!J39</f>
        <v>0</v>
      </c>
      <c r="K7" s="58"/>
    </row>
    <row r="8" spans="1:11" ht="14.45" customHeight="1" x14ac:dyDescent="0.2">
      <c r="A8" s="197" t="s">
        <v>279</v>
      </c>
      <c r="B8" s="197"/>
      <c r="C8" s="197"/>
      <c r="D8" s="197"/>
      <c r="E8" s="197"/>
      <c r="F8" s="58"/>
      <c r="G8" s="58"/>
      <c r="H8" s="58"/>
      <c r="I8" s="58"/>
      <c r="J8" s="198"/>
      <c r="K8" s="58"/>
    </row>
    <row r="9" spans="1:11" ht="14.45" customHeight="1" x14ac:dyDescent="0.2">
      <c r="A9" s="58" t="s">
        <v>318</v>
      </c>
      <c r="B9" s="58"/>
      <c r="C9" s="58"/>
      <c r="D9" s="58"/>
      <c r="E9" s="58"/>
      <c r="F9" s="58"/>
      <c r="G9" s="58"/>
      <c r="H9" s="58"/>
      <c r="I9" s="310">
        <f>SUM(OCTOBER!$B$7)</f>
        <v>0</v>
      </c>
      <c r="J9" s="198"/>
      <c r="K9" s="58"/>
    </row>
    <row r="10" spans="1:11" ht="14.45" customHeight="1" x14ac:dyDescent="0.2">
      <c r="A10" s="58" t="s">
        <v>370</v>
      </c>
      <c r="B10" s="58"/>
      <c r="C10" s="58"/>
      <c r="D10" s="58"/>
      <c r="E10" s="58"/>
      <c r="F10" s="58"/>
      <c r="G10" s="58"/>
      <c r="H10" s="58"/>
      <c r="I10" s="199">
        <f>SUM(OCTOBER!$C$7)</f>
        <v>0</v>
      </c>
      <c r="J10" s="198"/>
      <c r="K10" s="58"/>
    </row>
    <row r="11" spans="1:11" ht="14.45" customHeight="1" x14ac:dyDescent="0.2">
      <c r="A11" s="58" t="s">
        <v>319</v>
      </c>
      <c r="B11" s="58"/>
      <c r="C11" s="58"/>
      <c r="D11" s="58"/>
      <c r="E11" s="58"/>
      <c r="F11" s="58"/>
      <c r="G11" s="58"/>
      <c r="H11" s="58"/>
      <c r="I11" s="199">
        <f>SUM(OCTOBER!$D$7)</f>
        <v>0</v>
      </c>
      <c r="J11" s="198"/>
      <c r="K11" s="58"/>
    </row>
    <row r="12" spans="1:11" ht="14.45" customHeight="1" x14ac:dyDescent="0.2">
      <c r="A12" s="58" t="s">
        <v>282</v>
      </c>
      <c r="B12" s="58"/>
      <c r="C12" s="58"/>
      <c r="D12" s="58"/>
      <c r="E12" s="58"/>
      <c r="F12" s="58"/>
      <c r="G12" s="58"/>
      <c r="H12" s="58"/>
      <c r="I12" s="199">
        <f>SUM(OCTOBER!$E$7)</f>
        <v>0</v>
      </c>
      <c r="J12" s="198"/>
      <c r="K12" s="58"/>
    </row>
    <row r="13" spans="1:11" ht="14.45" customHeight="1" x14ac:dyDescent="0.2">
      <c r="A13" s="58" t="s">
        <v>283</v>
      </c>
      <c r="B13" s="58"/>
      <c r="C13" s="58"/>
      <c r="D13" s="58"/>
      <c r="E13" s="58"/>
      <c r="F13" s="58"/>
      <c r="G13" s="58"/>
      <c r="H13" s="58"/>
      <c r="I13" s="199">
        <f>SUM(OCTOBER!$F$7)</f>
        <v>0</v>
      </c>
      <c r="J13" s="198"/>
      <c r="K13" s="58"/>
    </row>
    <row r="14" spans="1:11" ht="14.45" customHeight="1" x14ac:dyDescent="0.2">
      <c r="A14" s="58" t="s">
        <v>284</v>
      </c>
      <c r="B14" s="58"/>
      <c r="C14" s="58"/>
      <c r="D14" s="58"/>
      <c r="E14" s="58"/>
      <c r="F14" s="58"/>
      <c r="G14" s="58"/>
      <c r="H14" s="58"/>
      <c r="I14" s="199">
        <f>SUM(OCTOBER!$L$7:$O$7)</f>
        <v>0</v>
      </c>
      <c r="J14" s="198"/>
      <c r="K14" s="58"/>
    </row>
    <row r="15" spans="1:11" ht="14.45" customHeight="1" x14ac:dyDescent="0.2">
      <c r="A15" s="58"/>
      <c r="B15" s="58" t="s">
        <v>285</v>
      </c>
      <c r="C15" s="58" t="s">
        <v>286</v>
      </c>
      <c r="D15" s="58"/>
      <c r="E15" s="58"/>
      <c r="F15" s="58"/>
      <c r="G15" s="58"/>
      <c r="H15" s="58"/>
      <c r="I15" s="199">
        <f>SUM(OCTOBER!$Q$7:$R$7)</f>
        <v>0</v>
      </c>
      <c r="J15" s="198"/>
      <c r="K15" s="58"/>
    </row>
    <row r="16" spans="1:11" ht="14.45" customHeight="1" thickBot="1" x14ac:dyDescent="0.25">
      <c r="A16" s="58"/>
      <c r="B16" s="58"/>
      <c r="C16" s="58" t="s">
        <v>287</v>
      </c>
      <c r="D16" s="58"/>
      <c r="E16" s="58"/>
      <c r="F16" s="58"/>
      <c r="G16" s="58"/>
      <c r="H16" s="58"/>
      <c r="I16" s="200">
        <f>SUM(OCTOBER!$P$7)</f>
        <v>0</v>
      </c>
      <c r="J16" s="198"/>
      <c r="K16" s="58"/>
    </row>
    <row r="17" spans="1:11" ht="14.45" customHeight="1" x14ac:dyDescent="0.2">
      <c r="A17" s="58"/>
      <c r="B17" s="197" t="s">
        <v>288</v>
      </c>
      <c r="C17" s="58"/>
      <c r="D17" s="58"/>
      <c r="E17" s="58"/>
      <c r="F17" s="58"/>
      <c r="G17" s="58"/>
      <c r="H17" s="58"/>
      <c r="I17" s="197" t="s">
        <v>278</v>
      </c>
      <c r="J17" s="201">
        <f>SUM(I9:I16)</f>
        <v>0</v>
      </c>
      <c r="K17" s="58"/>
    </row>
    <row r="18" spans="1:11" ht="14.45" customHeight="1" thickBot="1" x14ac:dyDescent="0.25">
      <c r="A18" s="58"/>
      <c r="B18" s="197" t="s">
        <v>289</v>
      </c>
      <c r="C18" s="58"/>
      <c r="D18" s="58"/>
      <c r="E18" s="58"/>
      <c r="F18" s="58"/>
      <c r="G18" s="58"/>
      <c r="H18" s="58"/>
      <c r="I18" s="58"/>
      <c r="J18" s="202">
        <f>SUM(J7:J17)</f>
        <v>0</v>
      </c>
      <c r="K18" s="58"/>
    </row>
    <row r="19" spans="1:11" ht="14.45" customHeight="1" x14ac:dyDescent="0.2">
      <c r="A19" s="58"/>
      <c r="B19" s="58"/>
      <c r="C19" s="58"/>
      <c r="D19" s="58"/>
      <c r="E19" s="58"/>
      <c r="F19" s="58"/>
      <c r="G19" s="58"/>
      <c r="H19" s="58"/>
      <c r="I19" s="58"/>
      <c r="J19" s="203" t="s">
        <v>237</v>
      </c>
      <c r="K19" s="58"/>
    </row>
    <row r="20" spans="1:11" ht="14.45" customHeight="1" x14ac:dyDescent="0.2">
      <c r="A20" s="58" t="s">
        <v>290</v>
      </c>
      <c r="B20" s="58"/>
      <c r="C20" s="58"/>
      <c r="D20" s="58"/>
      <c r="E20" s="58"/>
      <c r="F20" s="58"/>
      <c r="G20" s="58"/>
      <c r="H20" s="58"/>
      <c r="I20" s="58"/>
      <c r="J20" s="198"/>
      <c r="K20" s="58"/>
    </row>
    <row r="21" spans="1:11" ht="14.45" customHeight="1" thickBot="1" x14ac:dyDescent="0.25">
      <c r="A21" s="58" t="s">
        <v>291</v>
      </c>
      <c r="B21" s="58"/>
      <c r="C21" s="58"/>
      <c r="D21" s="58"/>
      <c r="E21" s="58"/>
      <c r="F21" s="58"/>
      <c r="G21" s="58"/>
      <c r="H21" s="58"/>
      <c r="I21" s="58"/>
      <c r="J21" s="198"/>
      <c r="K21" s="58"/>
    </row>
    <row r="22" spans="1:11" ht="14.45" customHeight="1" x14ac:dyDescent="0.2">
      <c r="A22" s="58" t="s">
        <v>292</v>
      </c>
      <c r="B22" s="58"/>
      <c r="C22" s="58"/>
      <c r="D22" s="58"/>
      <c r="E22" s="58"/>
      <c r="F22" s="58"/>
      <c r="G22" s="58"/>
      <c r="H22" s="311">
        <f>SUM(OCTOBER!$U$7)</f>
        <v>0</v>
      </c>
      <c r="I22" s="58"/>
      <c r="J22" s="198"/>
      <c r="K22" s="58"/>
    </row>
    <row r="23" spans="1:11" ht="14.45" customHeight="1" x14ac:dyDescent="0.2">
      <c r="A23" s="58" t="s">
        <v>293</v>
      </c>
      <c r="B23" s="58"/>
      <c r="C23" s="58"/>
      <c r="D23" s="58"/>
      <c r="E23" s="58"/>
      <c r="F23" s="58"/>
      <c r="G23" s="58"/>
      <c r="H23" s="204">
        <f>SUM(OCTOBER!$V$7)</f>
        <v>0</v>
      </c>
      <c r="I23" s="58"/>
      <c r="J23" s="198"/>
      <c r="K23" s="58"/>
    </row>
    <row r="24" spans="1:11" ht="14.45" customHeight="1" thickBot="1" x14ac:dyDescent="0.25">
      <c r="A24" s="58" t="s">
        <v>294</v>
      </c>
      <c r="B24" s="58"/>
      <c r="C24" s="58"/>
      <c r="D24" s="58"/>
      <c r="E24" s="58"/>
      <c r="F24" s="58"/>
      <c r="G24" s="58"/>
      <c r="H24" s="204">
        <f>SUM(OCTOBER!$W$7:$X$7)</f>
        <v>0</v>
      </c>
      <c r="I24" s="58"/>
      <c r="J24" s="198"/>
      <c r="K24" s="58"/>
    </row>
    <row r="25" spans="1:11" ht="14.45" customHeight="1" thickBot="1" x14ac:dyDescent="0.25">
      <c r="A25" s="58" t="s">
        <v>295</v>
      </c>
      <c r="B25" s="58"/>
      <c r="C25" s="58"/>
      <c r="D25" s="58"/>
      <c r="E25" s="58"/>
      <c r="F25" s="58"/>
      <c r="G25" s="58"/>
      <c r="H25" s="200">
        <f>SUM(OCTOBER!$Y$7)</f>
        <v>0</v>
      </c>
      <c r="I25" s="205">
        <f>SUM(H22:H25)</f>
        <v>0</v>
      </c>
      <c r="J25" s="198"/>
      <c r="K25" s="58"/>
    </row>
    <row r="26" spans="1:11" ht="14.45" customHeight="1" x14ac:dyDescent="0.2">
      <c r="A26" s="58" t="s">
        <v>296</v>
      </c>
      <c r="B26" s="58"/>
      <c r="C26" s="58"/>
      <c r="D26" s="58"/>
      <c r="E26" s="58"/>
      <c r="F26" s="58"/>
      <c r="G26" s="58"/>
      <c r="H26" s="58"/>
      <c r="I26" s="199">
        <f>SUM(OCTOBER!$Z$7)</f>
        <v>0</v>
      </c>
      <c r="J26" s="198"/>
      <c r="K26" s="58"/>
    </row>
    <row r="27" spans="1:11" ht="14.45" customHeight="1" x14ac:dyDescent="0.2">
      <c r="A27" s="58" t="s">
        <v>297</v>
      </c>
      <c r="B27" s="58"/>
      <c r="C27" s="58"/>
      <c r="D27" s="58"/>
      <c r="E27" s="58"/>
      <c r="F27" s="58"/>
      <c r="G27" s="58"/>
      <c r="H27" s="58"/>
      <c r="I27" s="199">
        <f>SUM(OCTOBER!$AA$7)</f>
        <v>0</v>
      </c>
      <c r="J27" s="198"/>
      <c r="K27" s="58"/>
    </row>
    <row r="28" spans="1:11" ht="14.45" customHeight="1" x14ac:dyDescent="0.2">
      <c r="A28" s="58" t="s">
        <v>298</v>
      </c>
      <c r="B28" s="58"/>
      <c r="C28" s="58"/>
      <c r="D28" s="58"/>
      <c r="E28" s="58"/>
      <c r="F28" s="58"/>
      <c r="G28" s="58"/>
      <c r="H28" s="58"/>
      <c r="I28" s="199">
        <f>SUM(OCTOBER!$AB$7)</f>
        <v>0</v>
      </c>
      <c r="J28" s="198"/>
      <c r="K28" s="58"/>
    </row>
    <row r="29" spans="1:11" ht="14.45" customHeight="1" x14ac:dyDescent="0.2">
      <c r="A29" s="58" t="s">
        <v>299</v>
      </c>
      <c r="B29" s="58"/>
      <c r="C29" s="58"/>
      <c r="D29" s="58"/>
      <c r="E29" s="58"/>
      <c r="F29" s="58"/>
      <c r="G29" s="58"/>
      <c r="H29" s="58"/>
      <c r="I29" s="199">
        <f>SUM(OCTOBER!$AC$7)</f>
        <v>0</v>
      </c>
      <c r="J29" s="198"/>
      <c r="K29" s="58"/>
    </row>
    <row r="30" spans="1:11" ht="14.45" customHeight="1" x14ac:dyDescent="0.2">
      <c r="A30" s="58" t="s">
        <v>300</v>
      </c>
      <c r="B30" s="58"/>
      <c r="C30" s="58"/>
      <c r="D30" s="58"/>
      <c r="E30" s="58"/>
      <c r="F30" s="58"/>
      <c r="G30" s="58"/>
      <c r="H30" s="58"/>
      <c r="I30" s="199">
        <f>SUM(OCTOBER!$AD$7)</f>
        <v>0</v>
      </c>
      <c r="J30" s="198"/>
      <c r="K30" s="58"/>
    </row>
    <row r="31" spans="1:11" ht="14.45" customHeight="1" x14ac:dyDescent="0.2">
      <c r="A31" s="58" t="s">
        <v>301</v>
      </c>
      <c r="B31" s="58"/>
      <c r="C31" s="58"/>
      <c r="D31" s="58"/>
      <c r="E31" s="58"/>
      <c r="F31" s="58"/>
      <c r="G31" s="58"/>
      <c r="H31" s="58"/>
      <c r="I31" s="199">
        <f>SUM(OCTOBER!$AE$7)</f>
        <v>0</v>
      </c>
      <c r="J31" s="198"/>
      <c r="K31" s="58"/>
    </row>
    <row r="32" spans="1:11" ht="14.45" customHeight="1" x14ac:dyDescent="0.2">
      <c r="A32" s="58" t="s">
        <v>302</v>
      </c>
      <c r="B32" s="58"/>
      <c r="C32" s="58"/>
      <c r="D32" s="58"/>
      <c r="E32" s="58"/>
      <c r="F32" s="58"/>
      <c r="G32" s="58"/>
      <c r="H32" s="58"/>
      <c r="I32" s="199">
        <f>SUM(OCTOBER!$AF$7)</f>
        <v>0</v>
      </c>
      <c r="J32" s="198"/>
      <c r="K32" s="58"/>
    </row>
    <row r="33" spans="1:11" ht="14.45" customHeight="1" x14ac:dyDescent="0.2">
      <c r="A33" s="58" t="s">
        <v>303</v>
      </c>
      <c r="B33" s="58"/>
      <c r="C33" s="58"/>
      <c r="D33" s="58"/>
      <c r="E33" s="58"/>
      <c r="F33" s="58"/>
      <c r="G33" s="58"/>
      <c r="H33" s="58"/>
      <c r="I33" s="199">
        <f>SUM(OCTOBER!$AG$7)</f>
        <v>0</v>
      </c>
      <c r="J33" s="198"/>
      <c r="K33" s="58"/>
    </row>
    <row r="34" spans="1:11" ht="14.45" customHeight="1" x14ac:dyDescent="0.2">
      <c r="A34" s="58" t="s">
        <v>304</v>
      </c>
      <c r="B34" s="58"/>
      <c r="C34" s="58"/>
      <c r="D34" s="58"/>
      <c r="E34" s="58"/>
      <c r="F34" s="58"/>
      <c r="G34" s="58"/>
      <c r="H34" s="58"/>
      <c r="I34" s="199">
        <f>SUM(OCTOBER!$AH$7)</f>
        <v>0</v>
      </c>
      <c r="J34" s="198"/>
      <c r="K34" s="58"/>
    </row>
    <row r="35" spans="1:11" ht="14.45" customHeight="1" x14ac:dyDescent="0.2">
      <c r="A35" s="58" t="s">
        <v>304</v>
      </c>
      <c r="B35" s="58"/>
      <c r="C35" s="58"/>
      <c r="D35" s="58"/>
      <c r="E35" s="58"/>
      <c r="F35" s="58"/>
      <c r="G35" s="58"/>
      <c r="H35" s="58"/>
      <c r="I35" s="207">
        <v>0</v>
      </c>
      <c r="J35" s="198"/>
      <c r="K35" s="58"/>
    </row>
    <row r="36" spans="1:11" ht="14.45" customHeight="1" x14ac:dyDescent="0.2">
      <c r="A36" s="58" t="s">
        <v>305</v>
      </c>
      <c r="B36" s="58"/>
      <c r="C36" s="58"/>
      <c r="D36" s="58"/>
      <c r="E36" s="58"/>
      <c r="F36" s="58"/>
      <c r="G36" s="58"/>
      <c r="H36" s="58"/>
      <c r="I36" s="199">
        <f>SUM(OCTOBER!$AJ$7)</f>
        <v>0</v>
      </c>
      <c r="J36" s="198"/>
      <c r="K36" s="58"/>
    </row>
    <row r="37" spans="1:11" ht="14.45" customHeight="1" thickBot="1" x14ac:dyDescent="0.25">
      <c r="A37" s="58" t="s">
        <v>306</v>
      </c>
      <c r="B37" s="58"/>
      <c r="C37" s="58"/>
      <c r="D37" s="58"/>
      <c r="E37" s="58"/>
      <c r="F37" s="58"/>
      <c r="G37" s="58"/>
      <c r="H37" s="58"/>
      <c r="I37" s="200">
        <f>SUM(OCTOBER!$AK$7)</f>
        <v>0</v>
      </c>
      <c r="J37" s="198"/>
      <c r="K37" s="58"/>
    </row>
    <row r="38" spans="1:11" ht="14.45" customHeight="1" thickBot="1" x14ac:dyDescent="0.25">
      <c r="A38" s="58" t="s">
        <v>307</v>
      </c>
      <c r="B38" s="58"/>
      <c r="C38" s="58"/>
      <c r="D38" s="58"/>
      <c r="E38" s="58"/>
      <c r="F38" s="58"/>
      <c r="G38" s="58"/>
      <c r="H38" s="58"/>
      <c r="I38" s="208"/>
      <c r="J38" s="209">
        <f>SUM(I25:I37)</f>
        <v>0</v>
      </c>
      <c r="K38" s="58"/>
    </row>
    <row r="39" spans="1:11" ht="14.45" customHeight="1" thickBot="1" x14ac:dyDescent="0.25">
      <c r="A39" s="197" t="s">
        <v>308</v>
      </c>
      <c r="B39" s="58"/>
      <c r="C39" s="58"/>
      <c r="D39" s="58"/>
      <c r="E39" s="58"/>
      <c r="F39" s="58"/>
      <c r="G39" s="58"/>
      <c r="H39" s="58"/>
      <c r="I39" s="58"/>
      <c r="J39" s="210">
        <f>SUM(J18-J38)</f>
        <v>0</v>
      </c>
      <c r="K39" s="58"/>
    </row>
    <row r="40" spans="1:11" ht="14.45" customHeight="1" thickTop="1" x14ac:dyDescent="0.2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</row>
    <row r="41" spans="1:11" ht="14.45" customHeight="1" x14ac:dyDescent="0.2">
      <c r="A41" s="58" t="s">
        <v>309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</row>
    <row r="42" spans="1:11" ht="14.45" customHeight="1" x14ac:dyDescent="0.2">
      <c r="A42" s="58" t="s">
        <v>310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</row>
    <row r="43" spans="1:11" ht="14.45" customHeight="1" x14ac:dyDescent="0.2">
      <c r="A43" s="58" t="s">
        <v>311</v>
      </c>
      <c r="B43" s="58"/>
      <c r="C43" s="58"/>
      <c r="D43" s="58"/>
      <c r="E43" s="58"/>
      <c r="F43" s="58"/>
      <c r="G43" s="58"/>
      <c r="H43" s="58"/>
      <c r="I43" s="522"/>
      <c r="J43" s="523"/>
      <c r="K43" s="58"/>
    </row>
    <row r="44" spans="1:11" ht="14.45" customHeight="1" x14ac:dyDescent="0.2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11" ht="14.45" customHeight="1" x14ac:dyDescent="0.2">
      <c r="A45" s="211"/>
      <c r="B45" s="211"/>
      <c r="C45" s="211" t="s">
        <v>237</v>
      </c>
      <c r="D45" s="211"/>
      <c r="E45" s="58"/>
      <c r="F45" s="58"/>
      <c r="G45" s="58"/>
      <c r="H45" s="211"/>
      <c r="I45" s="211"/>
      <c r="J45" s="211"/>
      <c r="K45" s="58"/>
    </row>
    <row r="46" spans="1:11" ht="14.45" customHeight="1" x14ac:dyDescent="0.2">
      <c r="A46" s="58"/>
      <c r="B46" s="58"/>
      <c r="C46" s="58"/>
      <c r="D46" s="212" t="s">
        <v>312</v>
      </c>
      <c r="E46" s="58"/>
      <c r="F46" s="58"/>
      <c r="G46" s="58"/>
      <c r="H46" s="208"/>
      <c r="I46" s="208"/>
      <c r="J46" s="213" t="s">
        <v>313</v>
      </c>
      <c r="K46" s="58"/>
    </row>
    <row r="47" spans="1:11" ht="14.45" customHeight="1" x14ac:dyDescent="0.2">
      <c r="A47" s="59" t="s">
        <v>314</v>
      </c>
      <c r="B47" s="59"/>
      <c r="C47" s="58"/>
      <c r="D47" s="58"/>
      <c r="E47" s="58"/>
      <c r="F47" s="58"/>
      <c r="G47" s="58"/>
      <c r="H47" s="58"/>
      <c r="I47" s="58"/>
      <c r="J47" s="58"/>
      <c r="K47" s="58"/>
    </row>
    <row r="48" spans="1:11" ht="14.45" customHeight="1" x14ac:dyDescent="0.2">
      <c r="A48" s="214" t="s">
        <v>315</v>
      </c>
      <c r="B48" s="214"/>
      <c r="C48" s="214"/>
      <c r="D48" s="214"/>
      <c r="E48" s="214"/>
      <c r="F48" s="214"/>
      <c r="G48" s="214"/>
      <c r="H48" s="214"/>
      <c r="I48" s="214"/>
      <c r="J48" s="58"/>
      <c r="K48" s="58"/>
    </row>
    <row r="49" spans="1:11" ht="14.45" customHeight="1" x14ac:dyDescent="0.2">
      <c r="A49" s="214" t="s">
        <v>316</v>
      </c>
      <c r="B49" s="214"/>
      <c r="C49" s="214"/>
      <c r="D49" s="214"/>
      <c r="E49" s="214"/>
      <c r="F49" s="214"/>
      <c r="G49" s="214"/>
      <c r="H49" s="214"/>
      <c r="I49" s="214"/>
      <c r="J49" s="58"/>
      <c r="K49" s="58"/>
    </row>
  </sheetData>
  <sheetProtection algorithmName="SHA-512" hashValue="pHXVDGLYlwQlIjprvCm4iNkssjeCGVVtx09z7owZ4fG2KSDMpLRDbt2C7IybdE/8rTuVlh+x02PQTJI4ATf/8Q==" saltValue="mLUOqgDLa46DSoP8N1XcSQ==" spinCount="100000" sheet="1" objects="1" scenarios="1" formatColumns="0" formatRows="0"/>
  <mergeCells count="3">
    <mergeCell ref="A3:J3"/>
    <mergeCell ref="A2:J2"/>
    <mergeCell ref="I43:J43"/>
  </mergeCells>
  <printOptions horizontalCentered="1"/>
  <pageMargins left="0.25" right="0.25" top="0" bottom="0" header="0" footer="0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IN333"/>
  <sheetViews>
    <sheetView zoomScaleNormal="100" workbookViewId="0">
      <pane ySplit="8" topLeftCell="A9" activePane="bottomLeft" state="frozen"/>
      <selection activeCell="G39" sqref="G39"/>
      <selection pane="bottomLeft" activeCell="G22" sqref="G22"/>
    </sheetView>
  </sheetViews>
  <sheetFormatPr defaultColWidth="9.140625" defaultRowHeight="12.75" customHeight="1" x14ac:dyDescent="0.2"/>
  <cols>
    <col min="1" max="1" width="2.5703125" style="58" customWidth="1"/>
    <col min="2" max="7" width="9.140625" style="58" customWidth="1"/>
    <col min="8" max="8" width="30.42578125" style="58" customWidth="1"/>
    <col min="9" max="34" width="9.140625" style="58" customWidth="1"/>
    <col min="35" max="35" width="36.85546875" style="58" customWidth="1"/>
    <col min="36" max="37" width="9.140625" style="58" customWidth="1"/>
    <col min="38" max="38" width="2.5703125" style="58" customWidth="1"/>
    <col min="39" max="16384" width="9.140625" style="58"/>
  </cols>
  <sheetData>
    <row r="1" spans="1:248" ht="12.75" customHeight="1" x14ac:dyDescent="0.2">
      <c r="A1" s="22"/>
      <c r="B1" s="24" t="s">
        <v>0</v>
      </c>
      <c r="C1" s="22"/>
      <c r="D1" s="22"/>
      <c r="E1" s="22"/>
      <c r="F1" s="22"/>
      <c r="G1" s="23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1:248" ht="12.75" customHeight="1" x14ac:dyDescent="0.2">
      <c r="A2" s="22"/>
      <c r="B2" s="479" t="s">
        <v>127</v>
      </c>
      <c r="C2" s="480"/>
      <c r="D2" s="480"/>
      <c r="E2" s="481">
        <f>J285</f>
        <v>0</v>
      </c>
      <c r="F2" s="482"/>
      <c r="G2" s="23"/>
      <c r="H2" s="22"/>
      <c r="I2" s="22"/>
      <c r="J2" s="22"/>
      <c r="K2" s="336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</row>
    <row r="3" spans="1:248" customFormat="1" ht="12.75" customHeight="1" thickBot="1" x14ac:dyDescent="0.25">
      <c r="A3" s="25"/>
      <c r="B3" s="26">
        <v>1</v>
      </c>
      <c r="C3" s="26">
        <v>2</v>
      </c>
      <c r="D3" s="26">
        <v>3</v>
      </c>
      <c r="E3" s="26">
        <v>4</v>
      </c>
      <c r="F3" s="26">
        <v>5</v>
      </c>
      <c r="G3" s="27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 t="s">
        <v>1</v>
      </c>
      <c r="N3" s="26">
        <v>12</v>
      </c>
      <c r="O3" s="26">
        <v>13</v>
      </c>
      <c r="P3" s="26">
        <v>14</v>
      </c>
      <c r="Q3" s="26">
        <v>15</v>
      </c>
      <c r="R3" s="26" t="s">
        <v>2</v>
      </c>
      <c r="S3" s="25"/>
      <c r="T3" s="25"/>
      <c r="U3" s="26">
        <v>16</v>
      </c>
      <c r="V3" s="26">
        <v>17</v>
      </c>
      <c r="W3" s="26">
        <v>18</v>
      </c>
      <c r="X3" s="26">
        <v>19</v>
      </c>
      <c r="Y3" s="26">
        <v>20</v>
      </c>
      <c r="Z3" s="26" t="s">
        <v>3</v>
      </c>
      <c r="AA3" s="26">
        <v>21</v>
      </c>
      <c r="AB3" s="26">
        <v>22</v>
      </c>
      <c r="AC3" s="26">
        <v>23</v>
      </c>
      <c r="AD3" s="26">
        <v>24</v>
      </c>
      <c r="AE3" s="26">
        <v>25</v>
      </c>
      <c r="AF3" s="26">
        <v>26</v>
      </c>
      <c r="AG3" s="26">
        <v>27</v>
      </c>
      <c r="AH3" s="26">
        <v>28</v>
      </c>
      <c r="AI3" s="26">
        <v>29</v>
      </c>
      <c r="AJ3" s="26">
        <v>30</v>
      </c>
      <c r="AK3" s="26">
        <v>31</v>
      </c>
      <c r="AL3" s="25"/>
    </row>
    <row r="4" spans="1:248" s="91" customFormat="1" ht="12.75" customHeight="1" thickTop="1" x14ac:dyDescent="0.2">
      <c r="A4" s="10"/>
      <c r="B4" s="68" t="s">
        <v>4</v>
      </c>
      <c r="C4" s="69"/>
      <c r="D4" s="68" t="s">
        <v>202</v>
      </c>
      <c r="E4" s="163" t="s">
        <v>6</v>
      </c>
      <c r="F4" s="70" t="s">
        <v>7</v>
      </c>
      <c r="G4" s="158"/>
      <c r="H4" s="70"/>
      <c r="I4" s="86"/>
      <c r="J4" s="68"/>
      <c r="K4" s="70"/>
      <c r="L4" s="68" t="s">
        <v>237</v>
      </c>
      <c r="M4" s="68"/>
      <c r="N4" s="68" t="s">
        <v>260</v>
      </c>
      <c r="O4" s="75" t="s">
        <v>481</v>
      </c>
      <c r="P4" s="164"/>
      <c r="Q4" s="68" t="s">
        <v>391</v>
      </c>
      <c r="R4" s="70" t="s">
        <v>274</v>
      </c>
      <c r="S4" s="88"/>
      <c r="T4" s="89"/>
      <c r="U4" s="470" t="s">
        <v>9</v>
      </c>
      <c r="V4" s="471"/>
      <c r="W4" s="471"/>
      <c r="X4" s="471"/>
      <c r="Y4" s="472"/>
      <c r="Z4" s="68" t="s">
        <v>10</v>
      </c>
      <c r="AA4" s="68" t="s">
        <v>11</v>
      </c>
      <c r="AB4" s="68" t="s">
        <v>205</v>
      </c>
      <c r="AC4" s="68" t="s">
        <v>12</v>
      </c>
      <c r="AD4" s="68" t="s">
        <v>13</v>
      </c>
      <c r="AE4" s="68" t="s">
        <v>14</v>
      </c>
      <c r="AF4" s="68"/>
      <c r="AG4" s="68"/>
      <c r="AH4" s="75"/>
      <c r="AI4" s="87"/>
      <c r="AJ4" s="68" t="s">
        <v>15</v>
      </c>
      <c r="AK4" s="70" t="s">
        <v>7</v>
      </c>
      <c r="AL4" s="88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</row>
    <row r="5" spans="1:248" s="91" customFormat="1" ht="12.75" customHeight="1" x14ac:dyDescent="0.2">
      <c r="A5" s="10"/>
      <c r="B5" s="68" t="s">
        <v>8</v>
      </c>
      <c r="C5" s="68" t="s">
        <v>16</v>
      </c>
      <c r="D5" s="68" t="s">
        <v>203</v>
      </c>
      <c r="E5" s="166" t="s">
        <v>8</v>
      </c>
      <c r="F5" s="70" t="s">
        <v>18</v>
      </c>
      <c r="G5" s="158" t="s">
        <v>19</v>
      </c>
      <c r="H5" s="70" t="s">
        <v>20</v>
      </c>
      <c r="I5" s="86" t="s">
        <v>394</v>
      </c>
      <c r="J5" s="68" t="s">
        <v>21</v>
      </c>
      <c r="K5" s="70" t="s">
        <v>22</v>
      </c>
      <c r="L5" s="68" t="s">
        <v>392</v>
      </c>
      <c r="M5" s="68" t="s">
        <v>393</v>
      </c>
      <c r="N5" s="68" t="s">
        <v>261</v>
      </c>
      <c r="O5" s="75" t="s">
        <v>262</v>
      </c>
      <c r="P5" s="166" t="s">
        <v>23</v>
      </c>
      <c r="Q5" s="68" t="s">
        <v>8</v>
      </c>
      <c r="R5" s="70" t="s">
        <v>8</v>
      </c>
      <c r="S5" s="75" t="s">
        <v>135</v>
      </c>
      <c r="T5" s="70" t="s">
        <v>135</v>
      </c>
      <c r="U5" s="68" t="s">
        <v>25</v>
      </c>
      <c r="V5" s="68" t="s">
        <v>26</v>
      </c>
      <c r="W5" s="68" t="s">
        <v>27</v>
      </c>
      <c r="X5" s="68" t="s">
        <v>28</v>
      </c>
      <c r="Y5" s="68" t="s">
        <v>136</v>
      </c>
      <c r="Z5" s="68" t="s">
        <v>252</v>
      </c>
      <c r="AA5" s="68" t="s">
        <v>137</v>
      </c>
      <c r="AB5" s="68" t="s">
        <v>204</v>
      </c>
      <c r="AC5" s="68" t="s">
        <v>30</v>
      </c>
      <c r="AD5" s="68" t="s">
        <v>140</v>
      </c>
      <c r="AE5" s="68" t="s">
        <v>31</v>
      </c>
      <c r="AF5" s="68" t="s">
        <v>32</v>
      </c>
      <c r="AG5" s="68" t="s">
        <v>206</v>
      </c>
      <c r="AH5" s="75" t="s">
        <v>16</v>
      </c>
      <c r="AI5" s="71" t="s">
        <v>34</v>
      </c>
      <c r="AJ5" s="68" t="s">
        <v>35</v>
      </c>
      <c r="AK5" s="70" t="s">
        <v>18</v>
      </c>
      <c r="AL5" s="88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</row>
    <row r="6" spans="1:248" s="91" customFormat="1" ht="12.75" customHeight="1" thickBot="1" x14ac:dyDescent="0.25">
      <c r="A6" s="12"/>
      <c r="B6" s="77" t="s">
        <v>36</v>
      </c>
      <c r="C6" s="77" t="s">
        <v>37</v>
      </c>
      <c r="D6" s="77" t="s">
        <v>38</v>
      </c>
      <c r="E6" s="167" t="s">
        <v>39</v>
      </c>
      <c r="F6" s="78" t="s">
        <v>40</v>
      </c>
      <c r="G6" s="159"/>
      <c r="H6" s="78"/>
      <c r="I6" s="92" t="s">
        <v>41</v>
      </c>
      <c r="J6" s="77"/>
      <c r="K6" s="78"/>
      <c r="L6" s="77" t="s">
        <v>237</v>
      </c>
      <c r="M6" s="77"/>
      <c r="N6" s="77" t="s">
        <v>236</v>
      </c>
      <c r="O6" s="79" t="s">
        <v>236</v>
      </c>
      <c r="P6" s="168"/>
      <c r="Q6" s="273" t="s">
        <v>24</v>
      </c>
      <c r="R6" s="80" t="s">
        <v>24</v>
      </c>
      <c r="S6" s="79" t="s">
        <v>109</v>
      </c>
      <c r="T6" s="78" t="s">
        <v>186</v>
      </c>
      <c r="U6" s="77" t="s">
        <v>42</v>
      </c>
      <c r="V6" s="77" t="s">
        <v>43</v>
      </c>
      <c r="W6" s="77"/>
      <c r="X6" s="77" t="s">
        <v>44</v>
      </c>
      <c r="Y6" s="77" t="s">
        <v>30</v>
      </c>
      <c r="Z6" s="77" t="s">
        <v>30</v>
      </c>
      <c r="AA6" s="77" t="s">
        <v>138</v>
      </c>
      <c r="AB6" s="77" t="s">
        <v>15</v>
      </c>
      <c r="AC6" s="77" t="s">
        <v>139</v>
      </c>
      <c r="AD6" s="77" t="s">
        <v>141</v>
      </c>
      <c r="AE6" s="77" t="s">
        <v>47</v>
      </c>
      <c r="AF6" s="77" t="s">
        <v>48</v>
      </c>
      <c r="AG6" s="77" t="s">
        <v>15</v>
      </c>
      <c r="AH6" s="79" t="s">
        <v>30</v>
      </c>
      <c r="AI6" s="93"/>
      <c r="AJ6" s="77" t="s">
        <v>49</v>
      </c>
      <c r="AK6" s="78" t="s">
        <v>187</v>
      </c>
      <c r="AL6" s="94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</row>
    <row r="7" spans="1:248" s="309" customFormat="1" ht="12.75" customHeight="1" thickTop="1" x14ac:dyDescent="0.2">
      <c r="A7" s="307"/>
      <c r="B7" s="352">
        <f>B283</f>
        <v>0</v>
      </c>
      <c r="C7" s="352">
        <f>C283</f>
        <v>0</v>
      </c>
      <c r="D7" s="352">
        <f>D283</f>
        <v>0</v>
      </c>
      <c r="E7" s="353">
        <f>E283</f>
        <v>0</v>
      </c>
      <c r="F7" s="354">
        <f>F283</f>
        <v>0</v>
      </c>
      <c r="G7" s="355" t="str">
        <f>C11</f>
        <v>NOVEMBER</v>
      </c>
      <c r="H7" s="356"/>
      <c r="I7" s="357"/>
      <c r="J7" s="352">
        <f>J283-J21</f>
        <v>0</v>
      </c>
      <c r="K7" s="358">
        <f t="shared" ref="K7:R7" si="0">K283</f>
        <v>0</v>
      </c>
      <c r="L7" s="352">
        <f t="shared" si="0"/>
        <v>0</v>
      </c>
      <c r="M7" s="352">
        <f t="shared" si="0"/>
        <v>0</v>
      </c>
      <c r="N7" s="352">
        <f t="shared" si="0"/>
        <v>0</v>
      </c>
      <c r="O7" s="358">
        <f t="shared" si="0"/>
        <v>0</v>
      </c>
      <c r="P7" s="355">
        <f t="shared" si="0"/>
        <v>0</v>
      </c>
      <c r="Q7" s="352">
        <f t="shared" si="0"/>
        <v>0</v>
      </c>
      <c r="R7" s="358">
        <f t="shared" si="0"/>
        <v>0</v>
      </c>
      <c r="S7" s="359">
        <f>SUM(L7:R7)</f>
        <v>0</v>
      </c>
      <c r="T7" s="354">
        <f>SUM(U7:AK7)</f>
        <v>0</v>
      </c>
      <c r="U7" s="352">
        <f t="shared" ref="U7:AH7" si="1">U283</f>
        <v>0</v>
      </c>
      <c r="V7" s="352">
        <f t="shared" si="1"/>
        <v>0</v>
      </c>
      <c r="W7" s="352">
        <f t="shared" si="1"/>
        <v>0</v>
      </c>
      <c r="X7" s="352">
        <f t="shared" si="1"/>
        <v>0</v>
      </c>
      <c r="Y7" s="352">
        <f t="shared" si="1"/>
        <v>0</v>
      </c>
      <c r="Z7" s="352">
        <f t="shared" si="1"/>
        <v>0</v>
      </c>
      <c r="AA7" s="352">
        <f t="shared" si="1"/>
        <v>0</v>
      </c>
      <c r="AB7" s="352">
        <f t="shared" si="1"/>
        <v>0</v>
      </c>
      <c r="AC7" s="352">
        <f t="shared" si="1"/>
        <v>0</v>
      </c>
      <c r="AD7" s="352">
        <f t="shared" si="1"/>
        <v>0</v>
      </c>
      <c r="AE7" s="352">
        <f t="shared" si="1"/>
        <v>0</v>
      </c>
      <c r="AF7" s="352">
        <f t="shared" si="1"/>
        <v>0</v>
      </c>
      <c r="AG7" s="352">
        <f t="shared" si="1"/>
        <v>0</v>
      </c>
      <c r="AH7" s="358">
        <f t="shared" si="1"/>
        <v>0</v>
      </c>
      <c r="AI7" s="355"/>
      <c r="AJ7" s="352">
        <f>AJ283</f>
        <v>0</v>
      </c>
      <c r="AK7" s="358">
        <f>AK283</f>
        <v>0</v>
      </c>
      <c r="AL7" s="308"/>
    </row>
    <row r="8" spans="1:248" s="109" customFormat="1" ht="12.75" customHeight="1" x14ac:dyDescent="0.2">
      <c r="A8" s="52"/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313">
        <f>SUM(K7:R7)-T7</f>
        <v>0</v>
      </c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52"/>
      <c r="AJ8" s="52"/>
      <c r="AK8" s="52"/>
      <c r="AL8" s="52"/>
    </row>
    <row r="9" spans="1:248" ht="12.75" customHeight="1" x14ac:dyDescent="0.2">
      <c r="A9" s="22"/>
      <c r="B9" s="22"/>
      <c r="C9" s="22"/>
      <c r="D9" s="22"/>
      <c r="E9" s="22"/>
      <c r="F9" s="22"/>
      <c r="G9" s="31"/>
      <c r="H9" s="22"/>
      <c r="I9" s="3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</row>
    <row r="10" spans="1:248" ht="12.75" customHeight="1" x14ac:dyDescent="0.2">
      <c r="A10" s="22"/>
      <c r="B10" s="22"/>
      <c r="C10" s="22"/>
      <c r="D10" s="22"/>
      <c r="E10" s="22"/>
      <c r="F10" s="22"/>
      <c r="G10" s="527" t="str">
        <f>OCTOBER!G10</f>
        <v>UNITED STEELWORKERS - LOCAL UNION</v>
      </c>
      <c r="H10" s="527"/>
      <c r="I10" s="527"/>
      <c r="J10" s="11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11" t="s">
        <v>436</v>
      </c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</row>
    <row r="11" spans="1:248" ht="12.75" customHeight="1" x14ac:dyDescent="0.2">
      <c r="A11" s="22"/>
      <c r="B11" s="137" t="s">
        <v>51</v>
      </c>
      <c r="C11" s="75" t="s">
        <v>475</v>
      </c>
      <c r="D11" s="137" t="s">
        <v>238</v>
      </c>
      <c r="E11" s="44">
        <f>JANUARY!E11</f>
        <v>0</v>
      </c>
      <c r="F11" s="22"/>
      <c r="G11" s="31"/>
      <c r="H11" s="22"/>
      <c r="I11" s="5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137"/>
      <c r="AJ11" s="178" t="str">
        <f>C11</f>
        <v>NOVEMBER</v>
      </c>
      <c r="AK11" s="44">
        <f>E11</f>
        <v>0</v>
      </c>
    </row>
    <row r="12" spans="1:248" ht="12.75" customHeight="1" x14ac:dyDescent="0.2">
      <c r="A12" s="22"/>
      <c r="B12" s="137" t="s">
        <v>52</v>
      </c>
      <c r="C12" s="177" t="s">
        <v>143</v>
      </c>
      <c r="D12" s="110"/>
      <c r="E12" s="110"/>
      <c r="F12" s="22"/>
      <c r="G12" s="31"/>
      <c r="H12" s="22"/>
      <c r="I12" s="5" t="s">
        <v>53</v>
      </c>
      <c r="J12" s="22"/>
      <c r="K12" s="22"/>
      <c r="L12" s="5"/>
      <c r="M12" s="22"/>
      <c r="N12" s="22"/>
      <c r="O12" s="22"/>
      <c r="P12" s="33"/>
      <c r="Q12" s="22"/>
      <c r="R12" s="33"/>
      <c r="S12" s="22"/>
      <c r="T12" s="22"/>
      <c r="U12" s="22"/>
      <c r="V12" s="22"/>
      <c r="W12" s="22"/>
      <c r="X12" s="22"/>
      <c r="Y12" s="22"/>
      <c r="Z12" s="22"/>
      <c r="AA12" s="22"/>
      <c r="AB12" s="34" t="s">
        <v>54</v>
      </c>
      <c r="AC12" s="22"/>
      <c r="AD12" s="22"/>
      <c r="AE12" s="22"/>
      <c r="AF12" s="22"/>
      <c r="AG12" s="22"/>
      <c r="AH12" s="22"/>
      <c r="AI12" s="137" t="str">
        <f>B12</f>
        <v>Page No.</v>
      </c>
      <c r="AJ12" s="180" t="str">
        <f>C12</f>
        <v>1</v>
      </c>
      <c r="AK12" s="172"/>
      <c r="AL12" s="111"/>
    </row>
    <row r="13" spans="1:248" ht="12.75" customHeight="1" x14ac:dyDescent="0.2">
      <c r="A13" s="3"/>
      <c r="B13" s="3"/>
      <c r="C13" s="3"/>
      <c r="D13" s="3"/>
      <c r="E13" s="3"/>
      <c r="F13" s="3"/>
      <c r="G13" s="35"/>
      <c r="H13" s="3"/>
      <c r="I13" s="5"/>
      <c r="J13" s="3"/>
      <c r="K13" s="3"/>
      <c r="L13" s="2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22"/>
      <c r="AF13" s="3"/>
      <c r="AG13" s="3"/>
      <c r="AH13" s="3"/>
      <c r="AI13" s="33"/>
      <c r="AJ13" s="44"/>
      <c r="AK13" s="56"/>
      <c r="AL13" s="3"/>
    </row>
    <row r="14" spans="1:248" ht="12.75" customHeight="1" x14ac:dyDescent="0.2">
      <c r="A14" s="36"/>
      <c r="B14" s="36"/>
      <c r="C14" s="36"/>
      <c r="D14" s="36"/>
      <c r="E14" s="36"/>
      <c r="F14" s="36"/>
      <c r="G14" s="37"/>
      <c r="H14" s="36"/>
      <c r="I14" s="38"/>
      <c r="J14" s="36"/>
      <c r="K14" s="36"/>
      <c r="L14" s="38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8"/>
      <c r="AF14" s="36"/>
      <c r="AG14" s="36"/>
      <c r="AH14" s="36"/>
      <c r="AI14" s="36"/>
      <c r="AJ14" s="57"/>
      <c r="AK14" s="36"/>
      <c r="AL14" s="36"/>
    </row>
    <row r="15" spans="1:248" customFormat="1" ht="12.75" customHeight="1" x14ac:dyDescent="0.2">
      <c r="A15" s="1"/>
      <c r="B15" s="484" t="s">
        <v>55</v>
      </c>
      <c r="C15" s="473"/>
      <c r="D15" s="473"/>
      <c r="E15" s="473"/>
      <c r="F15" s="474"/>
      <c r="G15" s="21"/>
      <c r="H15" s="2" t="s">
        <v>56</v>
      </c>
      <c r="I15" s="95"/>
      <c r="J15" s="473" t="s">
        <v>255</v>
      </c>
      <c r="K15" s="474"/>
      <c r="L15" s="3"/>
      <c r="M15" s="3"/>
      <c r="N15" s="3"/>
      <c r="O15" s="5" t="s">
        <v>57</v>
      </c>
      <c r="P15" s="3"/>
      <c r="Q15" s="3"/>
      <c r="R15" s="1"/>
      <c r="S15" s="3"/>
      <c r="T15" s="1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3"/>
      <c r="AJ15" s="3"/>
      <c r="AK15" s="1"/>
      <c r="AL15" s="3"/>
    </row>
    <row r="16" spans="1:248" customFormat="1" ht="12.75" customHeight="1" x14ac:dyDescent="0.2">
      <c r="A16" s="1"/>
      <c r="B16" s="3"/>
      <c r="C16" s="3"/>
      <c r="D16" s="3"/>
      <c r="E16" s="188"/>
      <c r="F16" s="1"/>
      <c r="G16" s="21"/>
      <c r="H16" s="13"/>
      <c r="I16" s="96"/>
      <c r="J16" s="3"/>
      <c r="K16" s="1"/>
      <c r="L16" s="3"/>
      <c r="M16" s="3"/>
      <c r="N16" s="3"/>
      <c r="O16" s="3"/>
      <c r="P16" s="3"/>
      <c r="Q16" s="3"/>
      <c r="R16" s="1"/>
      <c r="S16" s="3"/>
      <c r="T16" s="1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13"/>
      <c r="AJ16" s="3"/>
      <c r="AK16" s="1"/>
      <c r="AL16" s="3"/>
    </row>
    <row r="17" spans="1:38" customFormat="1" ht="12.75" customHeight="1" thickBot="1" x14ac:dyDescent="0.25">
      <c r="A17" s="29"/>
      <c r="B17" s="26">
        <v>1</v>
      </c>
      <c r="C17" s="26">
        <v>2</v>
      </c>
      <c r="D17" s="26">
        <v>3</v>
      </c>
      <c r="E17" s="26">
        <v>4</v>
      </c>
      <c r="F17" s="28">
        <v>5</v>
      </c>
      <c r="G17" s="39">
        <v>6</v>
      </c>
      <c r="H17" s="28">
        <v>7</v>
      </c>
      <c r="I17" s="97">
        <v>8</v>
      </c>
      <c r="J17" s="26">
        <v>9</v>
      </c>
      <c r="K17" s="28">
        <v>10</v>
      </c>
      <c r="L17" s="26">
        <v>11</v>
      </c>
      <c r="M17" s="26" t="s">
        <v>1</v>
      </c>
      <c r="N17" s="26">
        <v>12</v>
      </c>
      <c r="O17" s="26">
        <v>13</v>
      </c>
      <c r="P17" s="26">
        <v>14</v>
      </c>
      <c r="Q17" s="26">
        <v>15</v>
      </c>
      <c r="R17" s="28" t="s">
        <v>2</v>
      </c>
      <c r="S17" s="25"/>
      <c r="T17" s="29"/>
      <c r="U17" s="26">
        <v>16</v>
      </c>
      <c r="V17" s="26">
        <v>17</v>
      </c>
      <c r="W17" s="26">
        <v>18</v>
      </c>
      <c r="X17" s="26">
        <v>19</v>
      </c>
      <c r="Y17" s="26">
        <v>20</v>
      </c>
      <c r="Z17" s="26" t="s">
        <v>3</v>
      </c>
      <c r="AA17" s="26">
        <v>21</v>
      </c>
      <c r="AB17" s="26">
        <v>22</v>
      </c>
      <c r="AC17" s="26">
        <v>23</v>
      </c>
      <c r="AD17" s="26">
        <v>24</v>
      </c>
      <c r="AE17" s="26">
        <v>25</v>
      </c>
      <c r="AF17" s="26">
        <v>26</v>
      </c>
      <c r="AG17" s="26">
        <v>27</v>
      </c>
      <c r="AH17" s="26">
        <v>28</v>
      </c>
      <c r="AI17" s="30">
        <v>29</v>
      </c>
      <c r="AJ17" s="26">
        <v>30</v>
      </c>
      <c r="AK17" s="28">
        <v>31</v>
      </c>
      <c r="AL17" s="25"/>
    </row>
    <row r="18" spans="1:38" s="4" customFormat="1" ht="12.75" customHeight="1" thickTop="1" x14ac:dyDescent="0.2">
      <c r="A18" s="1"/>
      <c r="B18" s="84" t="s">
        <v>4</v>
      </c>
      <c r="C18" s="98"/>
      <c r="D18" s="84" t="s">
        <v>5</v>
      </c>
      <c r="E18" s="185" t="s">
        <v>6</v>
      </c>
      <c r="F18" s="83" t="s">
        <v>7</v>
      </c>
      <c r="G18" s="160"/>
      <c r="H18" s="83"/>
      <c r="I18" s="100"/>
      <c r="J18" s="84"/>
      <c r="K18" s="83"/>
      <c r="L18" s="84" t="s">
        <v>237</v>
      </c>
      <c r="M18" s="84"/>
      <c r="N18" s="84" t="s">
        <v>235</v>
      </c>
      <c r="O18" s="101" t="s">
        <v>481</v>
      </c>
      <c r="P18" s="274"/>
      <c r="Q18" s="84" t="s">
        <v>391</v>
      </c>
      <c r="R18" s="83" t="s">
        <v>274</v>
      </c>
      <c r="S18" s="103"/>
      <c r="T18" s="67"/>
      <c r="U18" s="475" t="s">
        <v>256</v>
      </c>
      <c r="V18" s="476"/>
      <c r="W18" s="476"/>
      <c r="X18" s="476"/>
      <c r="Y18" s="477"/>
      <c r="Z18" s="84" t="s">
        <v>10</v>
      </c>
      <c r="AA18" s="84" t="s">
        <v>11</v>
      </c>
      <c r="AB18" s="84" t="s">
        <v>205</v>
      </c>
      <c r="AC18" s="84" t="s">
        <v>12</v>
      </c>
      <c r="AD18" s="84" t="s">
        <v>13</v>
      </c>
      <c r="AE18" s="84" t="s">
        <v>14</v>
      </c>
      <c r="AF18" s="84"/>
      <c r="AG18" s="84"/>
      <c r="AH18" s="101"/>
      <c r="AI18" s="102"/>
      <c r="AJ18" s="84" t="s">
        <v>15</v>
      </c>
      <c r="AK18" s="83" t="s">
        <v>7</v>
      </c>
      <c r="AL18" s="3"/>
    </row>
    <row r="19" spans="1:38" s="4" customFormat="1" ht="12.75" customHeight="1" x14ac:dyDescent="0.2">
      <c r="A19" s="1"/>
      <c r="B19" s="84" t="s">
        <v>8</v>
      </c>
      <c r="C19" s="84" t="s">
        <v>16</v>
      </c>
      <c r="D19" s="84" t="s">
        <v>17</v>
      </c>
      <c r="E19" s="186" t="s">
        <v>8</v>
      </c>
      <c r="F19" s="83" t="s">
        <v>18</v>
      </c>
      <c r="G19" s="160" t="s">
        <v>19</v>
      </c>
      <c r="H19" s="83" t="s">
        <v>20</v>
      </c>
      <c r="I19" s="100" t="s">
        <v>394</v>
      </c>
      <c r="J19" s="84" t="s">
        <v>21</v>
      </c>
      <c r="K19" s="83" t="s">
        <v>22</v>
      </c>
      <c r="L19" s="84" t="s">
        <v>392</v>
      </c>
      <c r="M19" s="84" t="s">
        <v>393</v>
      </c>
      <c r="N19" s="84" t="s">
        <v>262</v>
      </c>
      <c r="O19" s="101" t="s">
        <v>262</v>
      </c>
      <c r="P19" s="186" t="s">
        <v>23</v>
      </c>
      <c r="Q19" s="84" t="s">
        <v>8</v>
      </c>
      <c r="R19" s="83" t="s">
        <v>8</v>
      </c>
      <c r="S19" s="103"/>
      <c r="T19" s="67"/>
      <c r="U19" s="84" t="s">
        <v>25</v>
      </c>
      <c r="V19" s="84" t="s">
        <v>26</v>
      </c>
      <c r="W19" s="84" t="s">
        <v>27</v>
      </c>
      <c r="X19" s="84" t="s">
        <v>28</v>
      </c>
      <c r="Y19" s="84" t="s">
        <v>136</v>
      </c>
      <c r="Z19" s="84" t="s">
        <v>252</v>
      </c>
      <c r="AA19" s="84" t="s">
        <v>137</v>
      </c>
      <c r="AB19" s="84" t="s">
        <v>204</v>
      </c>
      <c r="AC19" s="84" t="s">
        <v>30</v>
      </c>
      <c r="AD19" s="84" t="s">
        <v>140</v>
      </c>
      <c r="AE19" s="84" t="s">
        <v>31</v>
      </c>
      <c r="AF19" s="84" t="s">
        <v>32</v>
      </c>
      <c r="AG19" s="84" t="s">
        <v>206</v>
      </c>
      <c r="AH19" s="101" t="s">
        <v>16</v>
      </c>
      <c r="AI19" s="99" t="s">
        <v>34</v>
      </c>
      <c r="AJ19" s="84" t="s">
        <v>35</v>
      </c>
      <c r="AK19" s="83" t="s">
        <v>18</v>
      </c>
      <c r="AL19" s="3"/>
    </row>
    <row r="20" spans="1:38" s="4" customFormat="1" ht="12.75" customHeight="1" thickBot="1" x14ac:dyDescent="0.25">
      <c r="A20" s="6"/>
      <c r="B20" s="85" t="s">
        <v>36</v>
      </c>
      <c r="C20" s="85" t="s">
        <v>37</v>
      </c>
      <c r="D20" s="85" t="s">
        <v>38</v>
      </c>
      <c r="E20" s="187" t="s">
        <v>39</v>
      </c>
      <c r="F20" s="104" t="s">
        <v>40</v>
      </c>
      <c r="G20" s="161"/>
      <c r="H20" s="104"/>
      <c r="I20" s="105" t="s">
        <v>41</v>
      </c>
      <c r="J20" s="85"/>
      <c r="K20" s="104"/>
      <c r="L20" s="85" t="s">
        <v>237</v>
      </c>
      <c r="M20" s="85"/>
      <c r="N20" s="85" t="s">
        <v>236</v>
      </c>
      <c r="O20" s="106" t="s">
        <v>236</v>
      </c>
      <c r="P20" s="275"/>
      <c r="Q20" s="276" t="s">
        <v>24</v>
      </c>
      <c r="R20" s="277" t="s">
        <v>24</v>
      </c>
      <c r="S20" s="108"/>
      <c r="T20" s="76"/>
      <c r="U20" s="85" t="s">
        <v>42</v>
      </c>
      <c r="V20" s="85" t="s">
        <v>43</v>
      </c>
      <c r="W20" s="85"/>
      <c r="X20" s="85" t="s">
        <v>44</v>
      </c>
      <c r="Y20" s="85" t="s">
        <v>30</v>
      </c>
      <c r="Z20" s="85" t="s">
        <v>30</v>
      </c>
      <c r="AA20" s="85" t="s">
        <v>138</v>
      </c>
      <c r="AB20" s="85" t="s">
        <v>15</v>
      </c>
      <c r="AC20" s="85" t="s">
        <v>139</v>
      </c>
      <c r="AD20" s="85" t="s">
        <v>141</v>
      </c>
      <c r="AE20" s="85" t="s">
        <v>47</v>
      </c>
      <c r="AF20" s="85" t="s">
        <v>48</v>
      </c>
      <c r="AG20" s="85" t="s">
        <v>15</v>
      </c>
      <c r="AH20" s="106" t="s">
        <v>30</v>
      </c>
      <c r="AI20" s="107"/>
      <c r="AJ20" s="85" t="s">
        <v>49</v>
      </c>
      <c r="AK20" s="104" t="s">
        <v>188</v>
      </c>
      <c r="AL20" s="7"/>
    </row>
    <row r="21" spans="1:38" s="22" customFormat="1" ht="12.75" customHeight="1" thickTop="1" x14ac:dyDescent="0.2">
      <c r="A21" s="8"/>
      <c r="B21" s="364"/>
      <c r="C21" s="364"/>
      <c r="D21" s="364"/>
      <c r="E21" s="376"/>
      <c r="F21" s="363"/>
      <c r="G21" s="132" t="str">
        <f>$C$11</f>
        <v>NOVEMBER</v>
      </c>
      <c r="H21" s="14" t="s">
        <v>58</v>
      </c>
      <c r="I21" s="15"/>
      <c r="J21" s="377">
        <f>OCTOBER!E2</f>
        <v>0</v>
      </c>
      <c r="K21" s="55"/>
      <c r="L21" s="371"/>
      <c r="M21" s="371"/>
      <c r="N21" s="371"/>
      <c r="O21" s="375"/>
      <c r="P21" s="375"/>
      <c r="Q21" s="371"/>
      <c r="R21" s="55"/>
      <c r="S21" s="9"/>
      <c r="T21" s="8"/>
      <c r="U21" s="371"/>
      <c r="V21" s="371"/>
      <c r="W21" s="371"/>
      <c r="X21" s="371"/>
      <c r="Y21" s="371"/>
      <c r="Z21" s="371"/>
      <c r="AA21" s="371"/>
      <c r="AB21" s="371"/>
      <c r="AC21" s="371"/>
      <c r="AD21" s="371"/>
      <c r="AE21" s="371"/>
      <c r="AF21" s="371"/>
      <c r="AG21" s="371"/>
      <c r="AH21" s="372"/>
      <c r="AI21" s="373"/>
      <c r="AJ21" s="371"/>
      <c r="AK21" s="55"/>
      <c r="AL21" s="9"/>
    </row>
    <row r="22" spans="1:38" s="22" customFormat="1" ht="12.75" customHeight="1" x14ac:dyDescent="0.2">
      <c r="A22" s="8">
        <v>1</v>
      </c>
      <c r="B22" s="343"/>
      <c r="C22" s="343"/>
      <c r="D22" s="343"/>
      <c r="E22" s="343"/>
      <c r="F22" s="345"/>
      <c r="G22" s="438"/>
      <c r="H22" s="287"/>
      <c r="I22" s="439"/>
      <c r="J22" s="364">
        <f t="shared" ref="J22:J52" si="2">SUM(B22:F22)</f>
        <v>0</v>
      </c>
      <c r="K22" s="363">
        <f>SUM(U22:AK22)-SUM(L22:R22)</f>
        <v>0</v>
      </c>
      <c r="L22" s="343"/>
      <c r="M22" s="343"/>
      <c r="N22" s="343"/>
      <c r="O22" s="367"/>
      <c r="P22" s="344"/>
      <c r="Q22" s="343"/>
      <c r="R22" s="345"/>
      <c r="S22" s="16" t="s">
        <v>59</v>
      </c>
      <c r="T22" s="8">
        <v>1</v>
      </c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343"/>
      <c r="AG22" s="343"/>
      <c r="AH22" s="367"/>
      <c r="AI22" s="287"/>
      <c r="AJ22" s="343"/>
      <c r="AK22" s="345"/>
      <c r="AL22" s="16" t="s">
        <v>59</v>
      </c>
    </row>
    <row r="23" spans="1:38" s="22" customFormat="1" ht="12.75" customHeight="1" x14ac:dyDescent="0.2">
      <c r="A23" s="8">
        <v>2</v>
      </c>
      <c r="B23" s="343"/>
      <c r="C23" s="343"/>
      <c r="D23" s="343"/>
      <c r="E23" s="343"/>
      <c r="F23" s="345"/>
      <c r="G23" s="438"/>
      <c r="H23" s="287"/>
      <c r="I23" s="439"/>
      <c r="J23" s="364">
        <f t="shared" si="2"/>
        <v>0</v>
      </c>
      <c r="K23" s="363">
        <f t="shared" ref="K23:K52" si="3">SUM(U23:AK23)-SUM(L23:R23)</f>
        <v>0</v>
      </c>
      <c r="L23" s="343"/>
      <c r="M23" s="343"/>
      <c r="N23" s="343"/>
      <c r="O23" s="367"/>
      <c r="P23" s="344"/>
      <c r="Q23" s="343"/>
      <c r="R23" s="345"/>
      <c r="S23" s="16" t="s">
        <v>60</v>
      </c>
      <c r="T23" s="8">
        <v>2</v>
      </c>
      <c r="U23" s="343"/>
      <c r="V23" s="343"/>
      <c r="W23" s="343"/>
      <c r="X23" s="343"/>
      <c r="Y23" s="343"/>
      <c r="Z23" s="343"/>
      <c r="AA23" s="343"/>
      <c r="AB23" s="343"/>
      <c r="AC23" s="343"/>
      <c r="AD23" s="343"/>
      <c r="AE23" s="343"/>
      <c r="AF23" s="343"/>
      <c r="AG23" s="343"/>
      <c r="AH23" s="367"/>
      <c r="AI23" s="287"/>
      <c r="AJ23" s="343"/>
      <c r="AK23" s="345"/>
      <c r="AL23" s="16" t="s">
        <v>60</v>
      </c>
    </row>
    <row r="24" spans="1:38" s="22" customFormat="1" ht="12.75" customHeight="1" x14ac:dyDescent="0.2">
      <c r="A24" s="8">
        <v>3</v>
      </c>
      <c r="B24" s="343"/>
      <c r="C24" s="343"/>
      <c r="D24" s="343"/>
      <c r="E24" s="343"/>
      <c r="F24" s="345"/>
      <c r="G24" s="438"/>
      <c r="H24" s="287"/>
      <c r="I24" s="439"/>
      <c r="J24" s="364">
        <f t="shared" si="2"/>
        <v>0</v>
      </c>
      <c r="K24" s="363">
        <f t="shared" si="3"/>
        <v>0</v>
      </c>
      <c r="L24" s="343"/>
      <c r="M24" s="343"/>
      <c r="N24" s="343"/>
      <c r="O24" s="367"/>
      <c r="P24" s="344"/>
      <c r="Q24" s="343"/>
      <c r="R24" s="345"/>
      <c r="S24" s="16" t="s">
        <v>61</v>
      </c>
      <c r="T24" s="8">
        <v>3</v>
      </c>
      <c r="U24" s="343"/>
      <c r="V24" s="343"/>
      <c r="W24" s="343"/>
      <c r="X24" s="343"/>
      <c r="Y24" s="343"/>
      <c r="Z24" s="343"/>
      <c r="AA24" s="343"/>
      <c r="AB24" s="343"/>
      <c r="AC24" s="343"/>
      <c r="AD24" s="343"/>
      <c r="AE24" s="343"/>
      <c r="AF24" s="343"/>
      <c r="AG24" s="343"/>
      <c r="AH24" s="367"/>
      <c r="AI24" s="287"/>
      <c r="AJ24" s="343"/>
      <c r="AK24" s="345"/>
      <c r="AL24" s="16" t="s">
        <v>61</v>
      </c>
    </row>
    <row r="25" spans="1:38" s="22" customFormat="1" ht="12.75" customHeight="1" x14ac:dyDescent="0.2">
      <c r="A25" s="8">
        <v>4</v>
      </c>
      <c r="B25" s="343"/>
      <c r="C25" s="343"/>
      <c r="D25" s="343"/>
      <c r="E25" s="343"/>
      <c r="F25" s="345"/>
      <c r="G25" s="438"/>
      <c r="H25" s="287"/>
      <c r="I25" s="439"/>
      <c r="J25" s="364">
        <f t="shared" si="2"/>
        <v>0</v>
      </c>
      <c r="K25" s="363">
        <f t="shared" si="3"/>
        <v>0</v>
      </c>
      <c r="L25" s="343"/>
      <c r="M25" s="343"/>
      <c r="N25" s="343"/>
      <c r="O25" s="367"/>
      <c r="P25" s="344"/>
      <c r="Q25" s="343"/>
      <c r="R25" s="345"/>
      <c r="S25" s="16" t="s">
        <v>62</v>
      </c>
      <c r="T25" s="8">
        <v>4</v>
      </c>
      <c r="U25" s="343"/>
      <c r="V25" s="343"/>
      <c r="W25" s="343"/>
      <c r="X25" s="343"/>
      <c r="Y25" s="343"/>
      <c r="Z25" s="343"/>
      <c r="AA25" s="343"/>
      <c r="AB25" s="343"/>
      <c r="AC25" s="343"/>
      <c r="AD25" s="343"/>
      <c r="AE25" s="343"/>
      <c r="AF25" s="343"/>
      <c r="AG25" s="343"/>
      <c r="AH25" s="367"/>
      <c r="AI25" s="287"/>
      <c r="AJ25" s="343"/>
      <c r="AK25" s="345"/>
      <c r="AL25" s="16" t="s">
        <v>62</v>
      </c>
    </row>
    <row r="26" spans="1:38" s="22" customFormat="1" ht="12.75" customHeight="1" x14ac:dyDescent="0.2">
      <c r="A26" s="8">
        <v>5</v>
      </c>
      <c r="B26" s="343"/>
      <c r="C26" s="343"/>
      <c r="D26" s="343"/>
      <c r="E26" s="343"/>
      <c r="F26" s="345"/>
      <c r="G26" s="440"/>
      <c r="H26" s="287"/>
      <c r="I26" s="439"/>
      <c r="J26" s="364">
        <f t="shared" si="2"/>
        <v>0</v>
      </c>
      <c r="K26" s="363">
        <f t="shared" si="3"/>
        <v>0</v>
      </c>
      <c r="L26" s="343"/>
      <c r="M26" s="343"/>
      <c r="N26" s="343"/>
      <c r="O26" s="367"/>
      <c r="P26" s="344"/>
      <c r="Q26" s="343"/>
      <c r="R26" s="345"/>
      <c r="S26" s="16" t="s">
        <v>63</v>
      </c>
      <c r="T26" s="8">
        <v>5</v>
      </c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67"/>
      <c r="AI26" s="287"/>
      <c r="AJ26" s="343"/>
      <c r="AK26" s="345"/>
      <c r="AL26" s="16" t="s">
        <v>63</v>
      </c>
    </row>
    <row r="27" spans="1:38" s="22" customFormat="1" ht="12.75" customHeight="1" x14ac:dyDescent="0.2">
      <c r="A27" s="17">
        <v>6</v>
      </c>
      <c r="B27" s="346"/>
      <c r="C27" s="346"/>
      <c r="D27" s="346"/>
      <c r="E27" s="346"/>
      <c r="F27" s="348"/>
      <c r="G27" s="438"/>
      <c r="H27" s="288"/>
      <c r="I27" s="441"/>
      <c r="J27" s="364">
        <f t="shared" si="2"/>
        <v>0</v>
      </c>
      <c r="K27" s="363">
        <f t="shared" si="3"/>
        <v>0</v>
      </c>
      <c r="L27" s="346"/>
      <c r="M27" s="346"/>
      <c r="N27" s="346"/>
      <c r="O27" s="368"/>
      <c r="P27" s="347"/>
      <c r="Q27" s="346"/>
      <c r="R27" s="348"/>
      <c r="S27" s="18" t="s">
        <v>64</v>
      </c>
      <c r="T27" s="17">
        <v>6</v>
      </c>
      <c r="U27" s="346"/>
      <c r="V27" s="346"/>
      <c r="W27" s="346"/>
      <c r="X27" s="346"/>
      <c r="Y27" s="346"/>
      <c r="Z27" s="346"/>
      <c r="AA27" s="346"/>
      <c r="AB27" s="346"/>
      <c r="AC27" s="346"/>
      <c r="AD27" s="346"/>
      <c r="AE27" s="346"/>
      <c r="AF27" s="346"/>
      <c r="AG27" s="346"/>
      <c r="AH27" s="368"/>
      <c r="AI27" s="288"/>
      <c r="AJ27" s="346"/>
      <c r="AK27" s="348"/>
      <c r="AL27" s="18" t="s">
        <v>64</v>
      </c>
    </row>
    <row r="28" spans="1:38" s="22" customFormat="1" ht="12.75" customHeight="1" x14ac:dyDescent="0.2">
      <c r="A28" s="8">
        <v>7</v>
      </c>
      <c r="B28" s="343"/>
      <c r="C28" s="343"/>
      <c r="D28" s="343"/>
      <c r="E28" s="343"/>
      <c r="F28" s="345"/>
      <c r="G28" s="438"/>
      <c r="H28" s="287"/>
      <c r="I28" s="439"/>
      <c r="J28" s="364">
        <f t="shared" si="2"/>
        <v>0</v>
      </c>
      <c r="K28" s="363">
        <f t="shared" si="3"/>
        <v>0</v>
      </c>
      <c r="L28" s="343"/>
      <c r="M28" s="343"/>
      <c r="N28" s="343"/>
      <c r="O28" s="367"/>
      <c r="P28" s="344"/>
      <c r="Q28" s="343"/>
      <c r="R28" s="345"/>
      <c r="S28" s="16" t="s">
        <v>65</v>
      </c>
      <c r="T28" s="8">
        <v>7</v>
      </c>
      <c r="U28" s="343"/>
      <c r="V28" s="343"/>
      <c r="W28" s="343"/>
      <c r="X28" s="343"/>
      <c r="Y28" s="343"/>
      <c r="Z28" s="343"/>
      <c r="AA28" s="343"/>
      <c r="AB28" s="343"/>
      <c r="AC28" s="343"/>
      <c r="AD28" s="343"/>
      <c r="AE28" s="343"/>
      <c r="AF28" s="343"/>
      <c r="AG28" s="343"/>
      <c r="AH28" s="367"/>
      <c r="AI28" s="287"/>
      <c r="AJ28" s="343"/>
      <c r="AK28" s="345"/>
      <c r="AL28" s="16" t="s">
        <v>65</v>
      </c>
    </row>
    <row r="29" spans="1:38" s="22" customFormat="1" ht="12.75" customHeight="1" x14ac:dyDescent="0.2">
      <c r="A29" s="8">
        <v>8</v>
      </c>
      <c r="B29" s="343"/>
      <c r="C29" s="343"/>
      <c r="D29" s="343"/>
      <c r="E29" s="343"/>
      <c r="F29" s="345"/>
      <c r="G29" s="438"/>
      <c r="H29" s="287"/>
      <c r="I29" s="439"/>
      <c r="J29" s="364">
        <f t="shared" si="2"/>
        <v>0</v>
      </c>
      <c r="K29" s="363">
        <f t="shared" si="3"/>
        <v>0</v>
      </c>
      <c r="L29" s="343"/>
      <c r="M29" s="343"/>
      <c r="N29" s="343"/>
      <c r="O29" s="367"/>
      <c r="P29" s="344"/>
      <c r="Q29" s="343"/>
      <c r="R29" s="345"/>
      <c r="S29" s="16" t="s">
        <v>66</v>
      </c>
      <c r="T29" s="8">
        <v>8</v>
      </c>
      <c r="U29" s="343"/>
      <c r="V29" s="343"/>
      <c r="W29" s="343"/>
      <c r="X29" s="343"/>
      <c r="Y29" s="343"/>
      <c r="Z29" s="343"/>
      <c r="AA29" s="343"/>
      <c r="AB29" s="343"/>
      <c r="AC29" s="343"/>
      <c r="AD29" s="343"/>
      <c r="AE29" s="343"/>
      <c r="AF29" s="343"/>
      <c r="AG29" s="343"/>
      <c r="AH29" s="367"/>
      <c r="AI29" s="287"/>
      <c r="AJ29" s="343"/>
      <c r="AK29" s="345"/>
      <c r="AL29" s="16" t="s">
        <v>66</v>
      </c>
    </row>
    <row r="30" spans="1:38" s="22" customFormat="1" ht="12.75" customHeight="1" x14ac:dyDescent="0.2">
      <c r="A30" s="8">
        <v>9</v>
      </c>
      <c r="B30" s="343"/>
      <c r="C30" s="343"/>
      <c r="D30" s="343"/>
      <c r="E30" s="343"/>
      <c r="F30" s="345"/>
      <c r="G30" s="438"/>
      <c r="H30" s="287"/>
      <c r="I30" s="439"/>
      <c r="J30" s="364">
        <f t="shared" si="2"/>
        <v>0</v>
      </c>
      <c r="K30" s="363">
        <f t="shared" si="3"/>
        <v>0</v>
      </c>
      <c r="L30" s="343"/>
      <c r="M30" s="343"/>
      <c r="N30" s="343"/>
      <c r="O30" s="367"/>
      <c r="P30" s="344"/>
      <c r="Q30" s="343"/>
      <c r="R30" s="345"/>
      <c r="S30" s="16" t="s">
        <v>67</v>
      </c>
      <c r="T30" s="8">
        <v>9</v>
      </c>
      <c r="U30" s="343"/>
      <c r="V30" s="343"/>
      <c r="W30" s="343"/>
      <c r="X30" s="343"/>
      <c r="Y30" s="343"/>
      <c r="Z30" s="343"/>
      <c r="AA30" s="343"/>
      <c r="AB30" s="343"/>
      <c r="AC30" s="343"/>
      <c r="AD30" s="343"/>
      <c r="AE30" s="343"/>
      <c r="AF30" s="343"/>
      <c r="AG30" s="343"/>
      <c r="AH30" s="367"/>
      <c r="AI30" s="287"/>
      <c r="AJ30" s="343"/>
      <c r="AK30" s="345"/>
      <c r="AL30" s="16" t="s">
        <v>67</v>
      </c>
    </row>
    <row r="31" spans="1:38" s="22" customFormat="1" ht="12.75" customHeight="1" x14ac:dyDescent="0.2">
      <c r="A31" s="8">
        <v>10</v>
      </c>
      <c r="B31" s="343"/>
      <c r="C31" s="343"/>
      <c r="D31" s="343"/>
      <c r="E31" s="343"/>
      <c r="F31" s="345"/>
      <c r="G31" s="438"/>
      <c r="H31" s="287"/>
      <c r="I31" s="439"/>
      <c r="J31" s="364">
        <f t="shared" si="2"/>
        <v>0</v>
      </c>
      <c r="K31" s="363">
        <f t="shared" si="3"/>
        <v>0</v>
      </c>
      <c r="L31" s="343"/>
      <c r="M31" s="343"/>
      <c r="N31" s="343"/>
      <c r="O31" s="367"/>
      <c r="P31" s="344"/>
      <c r="Q31" s="343"/>
      <c r="R31" s="345"/>
      <c r="S31" s="16" t="s">
        <v>68</v>
      </c>
      <c r="T31" s="8">
        <v>10</v>
      </c>
      <c r="U31" s="343"/>
      <c r="V31" s="343"/>
      <c r="W31" s="343"/>
      <c r="X31" s="343"/>
      <c r="Y31" s="343"/>
      <c r="Z31" s="343"/>
      <c r="AA31" s="343"/>
      <c r="AB31" s="343"/>
      <c r="AC31" s="343"/>
      <c r="AD31" s="343"/>
      <c r="AE31" s="343"/>
      <c r="AF31" s="343"/>
      <c r="AG31" s="343"/>
      <c r="AH31" s="367"/>
      <c r="AI31" s="287"/>
      <c r="AJ31" s="343"/>
      <c r="AK31" s="345"/>
      <c r="AL31" s="16" t="s">
        <v>68</v>
      </c>
    </row>
    <row r="32" spans="1:38" s="22" customFormat="1" ht="12.75" customHeight="1" x14ac:dyDescent="0.2">
      <c r="A32" s="8">
        <v>11</v>
      </c>
      <c r="B32" s="343"/>
      <c r="C32" s="343"/>
      <c r="D32" s="343"/>
      <c r="E32" s="343"/>
      <c r="F32" s="345"/>
      <c r="G32" s="438"/>
      <c r="H32" s="287"/>
      <c r="I32" s="439"/>
      <c r="J32" s="364">
        <f t="shared" si="2"/>
        <v>0</v>
      </c>
      <c r="K32" s="363">
        <f t="shared" si="3"/>
        <v>0</v>
      </c>
      <c r="L32" s="343"/>
      <c r="M32" s="343"/>
      <c r="N32" s="343"/>
      <c r="O32" s="367"/>
      <c r="P32" s="344"/>
      <c r="Q32" s="343"/>
      <c r="R32" s="345"/>
      <c r="S32" s="16" t="s">
        <v>69</v>
      </c>
      <c r="T32" s="8">
        <v>11</v>
      </c>
      <c r="U32" s="343"/>
      <c r="V32" s="343"/>
      <c r="W32" s="343"/>
      <c r="X32" s="343"/>
      <c r="Y32" s="343"/>
      <c r="Z32" s="343"/>
      <c r="AA32" s="343"/>
      <c r="AB32" s="343"/>
      <c r="AC32" s="343"/>
      <c r="AD32" s="343"/>
      <c r="AE32" s="343"/>
      <c r="AF32" s="343"/>
      <c r="AG32" s="343"/>
      <c r="AH32" s="367"/>
      <c r="AI32" s="287"/>
      <c r="AJ32" s="343"/>
      <c r="AK32" s="345"/>
      <c r="AL32" s="16" t="s">
        <v>69</v>
      </c>
    </row>
    <row r="33" spans="1:38" s="22" customFormat="1" ht="12.75" customHeight="1" x14ac:dyDescent="0.2">
      <c r="A33" s="8">
        <v>12</v>
      </c>
      <c r="B33" s="343"/>
      <c r="C33" s="343"/>
      <c r="D33" s="343"/>
      <c r="E33" s="343"/>
      <c r="F33" s="345"/>
      <c r="G33" s="438"/>
      <c r="H33" s="287"/>
      <c r="I33" s="439"/>
      <c r="J33" s="364">
        <f t="shared" si="2"/>
        <v>0</v>
      </c>
      <c r="K33" s="363">
        <f t="shared" si="3"/>
        <v>0</v>
      </c>
      <c r="L33" s="343"/>
      <c r="M33" s="343"/>
      <c r="N33" s="343"/>
      <c r="O33" s="367"/>
      <c r="P33" s="344"/>
      <c r="Q33" s="343"/>
      <c r="R33" s="345"/>
      <c r="S33" s="16" t="s">
        <v>70</v>
      </c>
      <c r="T33" s="8">
        <v>12</v>
      </c>
      <c r="U33" s="343"/>
      <c r="V33" s="343"/>
      <c r="W33" s="343"/>
      <c r="X33" s="343"/>
      <c r="Y33" s="343"/>
      <c r="Z33" s="343"/>
      <c r="AA33" s="343"/>
      <c r="AB33" s="343"/>
      <c r="AC33" s="343"/>
      <c r="AD33" s="343"/>
      <c r="AE33" s="343"/>
      <c r="AF33" s="343"/>
      <c r="AG33" s="343"/>
      <c r="AH33" s="367"/>
      <c r="AI33" s="287"/>
      <c r="AJ33" s="343"/>
      <c r="AK33" s="345"/>
      <c r="AL33" s="16" t="s">
        <v>70</v>
      </c>
    </row>
    <row r="34" spans="1:38" s="22" customFormat="1" ht="12.75" customHeight="1" x14ac:dyDescent="0.2">
      <c r="A34" s="8">
        <v>13</v>
      </c>
      <c r="B34" s="343"/>
      <c r="C34" s="343"/>
      <c r="D34" s="343"/>
      <c r="E34" s="343"/>
      <c r="F34" s="345"/>
      <c r="G34" s="438"/>
      <c r="H34" s="287"/>
      <c r="I34" s="439"/>
      <c r="J34" s="364">
        <f t="shared" si="2"/>
        <v>0</v>
      </c>
      <c r="K34" s="363">
        <f t="shared" si="3"/>
        <v>0</v>
      </c>
      <c r="L34" s="343"/>
      <c r="M34" s="343"/>
      <c r="N34" s="343"/>
      <c r="O34" s="367"/>
      <c r="P34" s="344"/>
      <c r="Q34" s="343"/>
      <c r="R34" s="345"/>
      <c r="S34" s="16" t="s">
        <v>71</v>
      </c>
      <c r="T34" s="8">
        <v>13</v>
      </c>
      <c r="U34" s="343"/>
      <c r="V34" s="343"/>
      <c r="W34" s="343"/>
      <c r="X34" s="343"/>
      <c r="Y34" s="343"/>
      <c r="Z34" s="343"/>
      <c r="AA34" s="343"/>
      <c r="AB34" s="343"/>
      <c r="AC34" s="343"/>
      <c r="AD34" s="343"/>
      <c r="AE34" s="343"/>
      <c r="AF34" s="343"/>
      <c r="AG34" s="343"/>
      <c r="AH34" s="367"/>
      <c r="AI34" s="287"/>
      <c r="AJ34" s="343"/>
      <c r="AK34" s="345"/>
      <c r="AL34" s="16" t="s">
        <v>71</v>
      </c>
    </row>
    <row r="35" spans="1:38" s="22" customFormat="1" ht="12.75" customHeight="1" x14ac:dyDescent="0.2">
      <c r="A35" s="8">
        <v>14</v>
      </c>
      <c r="B35" s="343"/>
      <c r="C35" s="343"/>
      <c r="D35" s="343"/>
      <c r="E35" s="343"/>
      <c r="F35" s="345"/>
      <c r="G35" s="438"/>
      <c r="H35" s="287"/>
      <c r="I35" s="439"/>
      <c r="J35" s="364">
        <f t="shared" si="2"/>
        <v>0</v>
      </c>
      <c r="K35" s="363">
        <f t="shared" si="3"/>
        <v>0</v>
      </c>
      <c r="L35" s="343"/>
      <c r="M35" s="343"/>
      <c r="N35" s="343"/>
      <c r="O35" s="367"/>
      <c r="P35" s="344"/>
      <c r="Q35" s="343"/>
      <c r="R35" s="345"/>
      <c r="S35" s="16" t="s">
        <v>72</v>
      </c>
      <c r="T35" s="8">
        <v>14</v>
      </c>
      <c r="U35" s="343"/>
      <c r="V35" s="343"/>
      <c r="W35" s="343"/>
      <c r="X35" s="343"/>
      <c r="Y35" s="343"/>
      <c r="Z35" s="343"/>
      <c r="AA35" s="343"/>
      <c r="AB35" s="343"/>
      <c r="AC35" s="343"/>
      <c r="AD35" s="343"/>
      <c r="AE35" s="343"/>
      <c r="AF35" s="343"/>
      <c r="AG35" s="343"/>
      <c r="AH35" s="367"/>
      <c r="AI35" s="287"/>
      <c r="AJ35" s="343"/>
      <c r="AK35" s="345"/>
      <c r="AL35" s="16" t="s">
        <v>72</v>
      </c>
    </row>
    <row r="36" spans="1:38" s="22" customFormat="1" ht="12.75" customHeight="1" x14ac:dyDescent="0.2">
      <c r="A36" s="8">
        <v>15</v>
      </c>
      <c r="B36" s="343"/>
      <c r="C36" s="343"/>
      <c r="D36" s="343"/>
      <c r="E36" s="343"/>
      <c r="F36" s="345"/>
      <c r="G36" s="438"/>
      <c r="H36" s="287"/>
      <c r="I36" s="439"/>
      <c r="J36" s="364">
        <f t="shared" si="2"/>
        <v>0</v>
      </c>
      <c r="K36" s="363">
        <f t="shared" si="3"/>
        <v>0</v>
      </c>
      <c r="L36" s="343"/>
      <c r="M36" s="343"/>
      <c r="N36" s="343"/>
      <c r="O36" s="367"/>
      <c r="P36" s="344"/>
      <c r="Q36" s="343"/>
      <c r="R36" s="345"/>
      <c r="S36" s="16" t="s">
        <v>73</v>
      </c>
      <c r="T36" s="8">
        <v>15</v>
      </c>
      <c r="U36" s="343"/>
      <c r="V36" s="343"/>
      <c r="W36" s="343"/>
      <c r="X36" s="343"/>
      <c r="Y36" s="343"/>
      <c r="Z36" s="343"/>
      <c r="AA36" s="343"/>
      <c r="AB36" s="343"/>
      <c r="AC36" s="343"/>
      <c r="AD36" s="343"/>
      <c r="AE36" s="343"/>
      <c r="AF36" s="343"/>
      <c r="AG36" s="343"/>
      <c r="AH36" s="367"/>
      <c r="AI36" s="287"/>
      <c r="AJ36" s="343"/>
      <c r="AK36" s="345"/>
      <c r="AL36" s="16" t="s">
        <v>73</v>
      </c>
    </row>
    <row r="37" spans="1:38" s="22" customFormat="1" ht="12.75" customHeight="1" x14ac:dyDescent="0.2">
      <c r="A37" s="8">
        <v>16</v>
      </c>
      <c r="B37" s="343"/>
      <c r="C37" s="343"/>
      <c r="D37" s="343"/>
      <c r="E37" s="343"/>
      <c r="F37" s="345"/>
      <c r="G37" s="438"/>
      <c r="H37" s="287"/>
      <c r="I37" s="439"/>
      <c r="J37" s="364">
        <f t="shared" si="2"/>
        <v>0</v>
      </c>
      <c r="K37" s="363">
        <f t="shared" si="3"/>
        <v>0</v>
      </c>
      <c r="L37" s="343"/>
      <c r="M37" s="343"/>
      <c r="N37" s="343"/>
      <c r="O37" s="367"/>
      <c r="P37" s="344"/>
      <c r="Q37" s="343"/>
      <c r="R37" s="345"/>
      <c r="S37" s="16" t="s">
        <v>74</v>
      </c>
      <c r="T37" s="8">
        <v>16</v>
      </c>
      <c r="U37" s="343"/>
      <c r="V37" s="343"/>
      <c r="W37" s="343"/>
      <c r="X37" s="343"/>
      <c r="Y37" s="343"/>
      <c r="Z37" s="343"/>
      <c r="AA37" s="343"/>
      <c r="AB37" s="343"/>
      <c r="AC37" s="343"/>
      <c r="AD37" s="343"/>
      <c r="AE37" s="343"/>
      <c r="AF37" s="343"/>
      <c r="AG37" s="343"/>
      <c r="AH37" s="367"/>
      <c r="AI37" s="287"/>
      <c r="AJ37" s="343"/>
      <c r="AK37" s="345"/>
      <c r="AL37" s="16" t="s">
        <v>74</v>
      </c>
    </row>
    <row r="38" spans="1:38" s="22" customFormat="1" ht="12.75" customHeight="1" x14ac:dyDescent="0.2">
      <c r="A38" s="8">
        <v>17</v>
      </c>
      <c r="B38" s="343"/>
      <c r="C38" s="343"/>
      <c r="D38" s="343"/>
      <c r="E38" s="343"/>
      <c r="F38" s="345"/>
      <c r="G38" s="438"/>
      <c r="H38" s="287"/>
      <c r="I38" s="439"/>
      <c r="J38" s="364">
        <f t="shared" si="2"/>
        <v>0</v>
      </c>
      <c r="K38" s="363">
        <f t="shared" si="3"/>
        <v>0</v>
      </c>
      <c r="L38" s="343"/>
      <c r="M38" s="343"/>
      <c r="N38" s="343"/>
      <c r="O38" s="367"/>
      <c r="P38" s="344"/>
      <c r="Q38" s="343"/>
      <c r="R38" s="345"/>
      <c r="S38" s="16" t="s">
        <v>75</v>
      </c>
      <c r="T38" s="8">
        <v>17</v>
      </c>
      <c r="U38" s="343"/>
      <c r="V38" s="343"/>
      <c r="W38" s="343"/>
      <c r="X38" s="343"/>
      <c r="Y38" s="343"/>
      <c r="Z38" s="343"/>
      <c r="AA38" s="343"/>
      <c r="AB38" s="343"/>
      <c r="AC38" s="343"/>
      <c r="AD38" s="343"/>
      <c r="AE38" s="343"/>
      <c r="AF38" s="343"/>
      <c r="AG38" s="343"/>
      <c r="AH38" s="367"/>
      <c r="AI38" s="287"/>
      <c r="AJ38" s="343"/>
      <c r="AK38" s="345"/>
      <c r="AL38" s="16" t="s">
        <v>75</v>
      </c>
    </row>
    <row r="39" spans="1:38" s="22" customFormat="1" ht="12.75" customHeight="1" x14ac:dyDescent="0.2">
      <c r="A39" s="8">
        <v>18</v>
      </c>
      <c r="B39" s="343"/>
      <c r="C39" s="343"/>
      <c r="D39" s="343"/>
      <c r="E39" s="343"/>
      <c r="F39" s="345"/>
      <c r="G39" s="438"/>
      <c r="H39" s="287"/>
      <c r="I39" s="439"/>
      <c r="J39" s="364">
        <f t="shared" si="2"/>
        <v>0</v>
      </c>
      <c r="K39" s="363">
        <f t="shared" si="3"/>
        <v>0</v>
      </c>
      <c r="L39" s="343"/>
      <c r="M39" s="343"/>
      <c r="N39" s="343"/>
      <c r="O39" s="367"/>
      <c r="P39" s="344"/>
      <c r="Q39" s="343"/>
      <c r="R39" s="345"/>
      <c r="S39" s="16" t="s">
        <v>76</v>
      </c>
      <c r="T39" s="8">
        <v>18</v>
      </c>
      <c r="U39" s="343"/>
      <c r="V39" s="343"/>
      <c r="W39" s="343"/>
      <c r="X39" s="343"/>
      <c r="Y39" s="343"/>
      <c r="Z39" s="343"/>
      <c r="AA39" s="343"/>
      <c r="AB39" s="343"/>
      <c r="AC39" s="343"/>
      <c r="AD39" s="343"/>
      <c r="AE39" s="343"/>
      <c r="AF39" s="343"/>
      <c r="AG39" s="343"/>
      <c r="AH39" s="367"/>
      <c r="AI39" s="287"/>
      <c r="AJ39" s="343"/>
      <c r="AK39" s="345"/>
      <c r="AL39" s="16" t="s">
        <v>76</v>
      </c>
    </row>
    <row r="40" spans="1:38" s="22" customFormat="1" ht="12.75" customHeight="1" x14ac:dyDescent="0.2">
      <c r="A40" s="8">
        <v>19</v>
      </c>
      <c r="B40" s="343"/>
      <c r="C40" s="343"/>
      <c r="D40" s="343"/>
      <c r="E40" s="343"/>
      <c r="F40" s="345"/>
      <c r="G40" s="438"/>
      <c r="H40" s="287"/>
      <c r="I40" s="439"/>
      <c r="J40" s="364">
        <f t="shared" si="2"/>
        <v>0</v>
      </c>
      <c r="K40" s="363">
        <f t="shared" si="3"/>
        <v>0</v>
      </c>
      <c r="L40" s="343"/>
      <c r="M40" s="343"/>
      <c r="N40" s="343"/>
      <c r="O40" s="367"/>
      <c r="P40" s="344"/>
      <c r="Q40" s="343"/>
      <c r="R40" s="345"/>
      <c r="S40" s="16" t="s">
        <v>77</v>
      </c>
      <c r="T40" s="8">
        <v>19</v>
      </c>
      <c r="U40" s="343"/>
      <c r="V40" s="343"/>
      <c r="W40" s="343"/>
      <c r="X40" s="343"/>
      <c r="Y40" s="343"/>
      <c r="Z40" s="343"/>
      <c r="AA40" s="343"/>
      <c r="AB40" s="343"/>
      <c r="AC40" s="343"/>
      <c r="AD40" s="343"/>
      <c r="AE40" s="343"/>
      <c r="AF40" s="343"/>
      <c r="AG40" s="343"/>
      <c r="AH40" s="367"/>
      <c r="AI40" s="287"/>
      <c r="AJ40" s="343"/>
      <c r="AK40" s="345"/>
      <c r="AL40" s="16" t="s">
        <v>77</v>
      </c>
    </row>
    <row r="41" spans="1:38" s="22" customFormat="1" ht="12.75" customHeight="1" x14ac:dyDescent="0.2">
      <c r="A41" s="8">
        <v>20</v>
      </c>
      <c r="B41" s="343"/>
      <c r="C41" s="343"/>
      <c r="D41" s="343"/>
      <c r="E41" s="343"/>
      <c r="F41" s="345"/>
      <c r="G41" s="438"/>
      <c r="H41" s="287"/>
      <c r="I41" s="439"/>
      <c r="J41" s="364">
        <f t="shared" si="2"/>
        <v>0</v>
      </c>
      <c r="K41" s="363">
        <f t="shared" si="3"/>
        <v>0</v>
      </c>
      <c r="L41" s="343"/>
      <c r="M41" s="343"/>
      <c r="N41" s="343"/>
      <c r="O41" s="367"/>
      <c r="P41" s="344"/>
      <c r="Q41" s="343"/>
      <c r="R41" s="345"/>
      <c r="S41" s="16" t="s">
        <v>78</v>
      </c>
      <c r="T41" s="8">
        <v>20</v>
      </c>
      <c r="U41" s="343"/>
      <c r="V41" s="343"/>
      <c r="W41" s="343"/>
      <c r="X41" s="343"/>
      <c r="Y41" s="343"/>
      <c r="Z41" s="343"/>
      <c r="AA41" s="343"/>
      <c r="AB41" s="343"/>
      <c r="AC41" s="343"/>
      <c r="AD41" s="343"/>
      <c r="AE41" s="343"/>
      <c r="AF41" s="343"/>
      <c r="AG41" s="343"/>
      <c r="AH41" s="367"/>
      <c r="AI41" s="287"/>
      <c r="AJ41" s="343"/>
      <c r="AK41" s="345"/>
      <c r="AL41" s="16" t="s">
        <v>78</v>
      </c>
    </row>
    <row r="42" spans="1:38" s="22" customFormat="1" ht="12.75" customHeight="1" x14ac:dyDescent="0.2">
      <c r="A42" s="8">
        <v>21</v>
      </c>
      <c r="B42" s="343"/>
      <c r="C42" s="343"/>
      <c r="D42" s="343"/>
      <c r="E42" s="343"/>
      <c r="F42" s="345"/>
      <c r="G42" s="438"/>
      <c r="H42" s="287"/>
      <c r="I42" s="439"/>
      <c r="J42" s="364">
        <f t="shared" si="2"/>
        <v>0</v>
      </c>
      <c r="K42" s="363">
        <f t="shared" si="3"/>
        <v>0</v>
      </c>
      <c r="L42" s="343"/>
      <c r="M42" s="343"/>
      <c r="N42" s="343"/>
      <c r="O42" s="367"/>
      <c r="P42" s="344"/>
      <c r="Q42" s="343"/>
      <c r="R42" s="345"/>
      <c r="S42" s="16" t="s">
        <v>79</v>
      </c>
      <c r="T42" s="8">
        <v>21</v>
      </c>
      <c r="U42" s="343"/>
      <c r="V42" s="343"/>
      <c r="W42" s="343"/>
      <c r="X42" s="343"/>
      <c r="Y42" s="343"/>
      <c r="Z42" s="343"/>
      <c r="AA42" s="343"/>
      <c r="AB42" s="343"/>
      <c r="AC42" s="343"/>
      <c r="AD42" s="343"/>
      <c r="AE42" s="343"/>
      <c r="AF42" s="343"/>
      <c r="AG42" s="343"/>
      <c r="AH42" s="367"/>
      <c r="AI42" s="287"/>
      <c r="AJ42" s="343"/>
      <c r="AK42" s="345"/>
      <c r="AL42" s="16" t="s">
        <v>79</v>
      </c>
    </row>
    <row r="43" spans="1:38" s="22" customFormat="1" ht="12.75" customHeight="1" x14ac:dyDescent="0.2">
      <c r="A43" s="8">
        <v>22</v>
      </c>
      <c r="B43" s="343"/>
      <c r="C43" s="343"/>
      <c r="D43" s="343"/>
      <c r="E43" s="343"/>
      <c r="F43" s="345"/>
      <c r="G43" s="438"/>
      <c r="H43" s="287"/>
      <c r="I43" s="439"/>
      <c r="J43" s="364">
        <f t="shared" si="2"/>
        <v>0</v>
      </c>
      <c r="K43" s="363">
        <f t="shared" si="3"/>
        <v>0</v>
      </c>
      <c r="L43" s="343"/>
      <c r="M43" s="343"/>
      <c r="N43" s="343"/>
      <c r="O43" s="367"/>
      <c r="P43" s="344"/>
      <c r="Q43" s="343"/>
      <c r="R43" s="345"/>
      <c r="S43" s="16" t="s">
        <v>80</v>
      </c>
      <c r="T43" s="8">
        <v>22</v>
      </c>
      <c r="U43" s="343"/>
      <c r="V43" s="343"/>
      <c r="W43" s="343"/>
      <c r="X43" s="343"/>
      <c r="Y43" s="343"/>
      <c r="Z43" s="343"/>
      <c r="AA43" s="343"/>
      <c r="AB43" s="343"/>
      <c r="AC43" s="343"/>
      <c r="AD43" s="343"/>
      <c r="AE43" s="343"/>
      <c r="AF43" s="343"/>
      <c r="AG43" s="343"/>
      <c r="AH43" s="367"/>
      <c r="AI43" s="287"/>
      <c r="AJ43" s="343"/>
      <c r="AK43" s="345"/>
      <c r="AL43" s="16" t="s">
        <v>80</v>
      </c>
    </row>
    <row r="44" spans="1:38" s="22" customFormat="1" ht="12.75" customHeight="1" x14ac:dyDescent="0.2">
      <c r="A44" s="8">
        <v>23</v>
      </c>
      <c r="B44" s="343"/>
      <c r="C44" s="343"/>
      <c r="D44" s="343"/>
      <c r="E44" s="343"/>
      <c r="F44" s="345"/>
      <c r="G44" s="438"/>
      <c r="H44" s="287"/>
      <c r="I44" s="439"/>
      <c r="J44" s="364">
        <f t="shared" si="2"/>
        <v>0</v>
      </c>
      <c r="K44" s="363">
        <f t="shared" si="3"/>
        <v>0</v>
      </c>
      <c r="L44" s="343"/>
      <c r="M44" s="343"/>
      <c r="N44" s="343"/>
      <c r="O44" s="367"/>
      <c r="P44" s="344"/>
      <c r="Q44" s="343"/>
      <c r="R44" s="345"/>
      <c r="S44" s="16" t="s">
        <v>81</v>
      </c>
      <c r="T44" s="8">
        <v>23</v>
      </c>
      <c r="U44" s="343"/>
      <c r="V44" s="343"/>
      <c r="W44" s="343"/>
      <c r="X44" s="343"/>
      <c r="Y44" s="343"/>
      <c r="Z44" s="343"/>
      <c r="AA44" s="343"/>
      <c r="AB44" s="343"/>
      <c r="AC44" s="343"/>
      <c r="AD44" s="343"/>
      <c r="AE44" s="343"/>
      <c r="AF44" s="343"/>
      <c r="AG44" s="343"/>
      <c r="AH44" s="367"/>
      <c r="AI44" s="287"/>
      <c r="AJ44" s="343"/>
      <c r="AK44" s="345"/>
      <c r="AL44" s="16" t="s">
        <v>81</v>
      </c>
    </row>
    <row r="45" spans="1:38" s="22" customFormat="1" ht="12.75" customHeight="1" x14ac:dyDescent="0.2">
      <c r="A45" s="8">
        <v>24</v>
      </c>
      <c r="B45" s="343"/>
      <c r="C45" s="343"/>
      <c r="D45" s="343"/>
      <c r="E45" s="343"/>
      <c r="F45" s="345"/>
      <c r="G45" s="438"/>
      <c r="H45" s="287"/>
      <c r="I45" s="439"/>
      <c r="J45" s="364">
        <f t="shared" si="2"/>
        <v>0</v>
      </c>
      <c r="K45" s="363">
        <f t="shared" si="3"/>
        <v>0</v>
      </c>
      <c r="L45" s="343"/>
      <c r="M45" s="343"/>
      <c r="N45" s="343"/>
      <c r="O45" s="367"/>
      <c r="P45" s="344"/>
      <c r="Q45" s="343"/>
      <c r="R45" s="345"/>
      <c r="S45" s="16" t="s">
        <v>82</v>
      </c>
      <c r="T45" s="8">
        <v>24</v>
      </c>
      <c r="U45" s="343"/>
      <c r="V45" s="343"/>
      <c r="W45" s="343"/>
      <c r="X45" s="343"/>
      <c r="Y45" s="343"/>
      <c r="Z45" s="343"/>
      <c r="AA45" s="343"/>
      <c r="AB45" s="343"/>
      <c r="AC45" s="343"/>
      <c r="AD45" s="343"/>
      <c r="AE45" s="343"/>
      <c r="AF45" s="343"/>
      <c r="AG45" s="343"/>
      <c r="AH45" s="367"/>
      <c r="AI45" s="287"/>
      <c r="AJ45" s="343"/>
      <c r="AK45" s="345"/>
      <c r="AL45" s="16" t="s">
        <v>82</v>
      </c>
    </row>
    <row r="46" spans="1:38" s="22" customFormat="1" ht="12.75" customHeight="1" x14ac:dyDescent="0.2">
      <c r="A46" s="8">
        <v>25</v>
      </c>
      <c r="B46" s="343"/>
      <c r="C46" s="343"/>
      <c r="D46" s="343"/>
      <c r="E46" s="343"/>
      <c r="F46" s="345"/>
      <c r="G46" s="438"/>
      <c r="H46" s="287"/>
      <c r="I46" s="439"/>
      <c r="J46" s="364">
        <f t="shared" si="2"/>
        <v>0</v>
      </c>
      <c r="K46" s="363">
        <f t="shared" si="3"/>
        <v>0</v>
      </c>
      <c r="L46" s="343"/>
      <c r="M46" s="343"/>
      <c r="N46" s="343"/>
      <c r="O46" s="367"/>
      <c r="P46" s="344"/>
      <c r="Q46" s="343"/>
      <c r="R46" s="345"/>
      <c r="S46" s="16" t="s">
        <v>83</v>
      </c>
      <c r="T46" s="8">
        <v>25</v>
      </c>
      <c r="U46" s="343"/>
      <c r="V46" s="343"/>
      <c r="W46" s="343"/>
      <c r="X46" s="343"/>
      <c r="Y46" s="343"/>
      <c r="Z46" s="343"/>
      <c r="AA46" s="343"/>
      <c r="AB46" s="343"/>
      <c r="AC46" s="343"/>
      <c r="AD46" s="343"/>
      <c r="AE46" s="343"/>
      <c r="AF46" s="343"/>
      <c r="AG46" s="343"/>
      <c r="AH46" s="367"/>
      <c r="AI46" s="287"/>
      <c r="AJ46" s="343"/>
      <c r="AK46" s="345"/>
      <c r="AL46" s="16" t="s">
        <v>83</v>
      </c>
    </row>
    <row r="47" spans="1:38" s="22" customFormat="1" ht="12.75" customHeight="1" x14ac:dyDescent="0.2">
      <c r="A47" s="8">
        <v>26</v>
      </c>
      <c r="B47" s="343"/>
      <c r="C47" s="343"/>
      <c r="D47" s="343"/>
      <c r="E47" s="343"/>
      <c r="F47" s="345"/>
      <c r="G47" s="438"/>
      <c r="H47" s="287"/>
      <c r="I47" s="439"/>
      <c r="J47" s="364">
        <f t="shared" si="2"/>
        <v>0</v>
      </c>
      <c r="K47" s="363">
        <f t="shared" si="3"/>
        <v>0</v>
      </c>
      <c r="L47" s="343"/>
      <c r="M47" s="343"/>
      <c r="N47" s="343"/>
      <c r="O47" s="367"/>
      <c r="P47" s="344"/>
      <c r="Q47" s="343"/>
      <c r="R47" s="345"/>
      <c r="S47" s="16" t="s">
        <v>84</v>
      </c>
      <c r="T47" s="8">
        <v>26</v>
      </c>
      <c r="U47" s="343"/>
      <c r="V47" s="343"/>
      <c r="W47" s="343"/>
      <c r="X47" s="343"/>
      <c r="Y47" s="343"/>
      <c r="Z47" s="343"/>
      <c r="AA47" s="343"/>
      <c r="AB47" s="343"/>
      <c r="AC47" s="343"/>
      <c r="AD47" s="343"/>
      <c r="AE47" s="343"/>
      <c r="AF47" s="343"/>
      <c r="AG47" s="343"/>
      <c r="AH47" s="367"/>
      <c r="AI47" s="287"/>
      <c r="AJ47" s="343"/>
      <c r="AK47" s="345"/>
      <c r="AL47" s="16" t="s">
        <v>84</v>
      </c>
    </row>
    <row r="48" spans="1:38" s="22" customFormat="1" ht="12.75" customHeight="1" x14ac:dyDescent="0.2">
      <c r="A48" s="8">
        <v>27</v>
      </c>
      <c r="B48" s="343"/>
      <c r="C48" s="343"/>
      <c r="D48" s="343"/>
      <c r="E48" s="343"/>
      <c r="F48" s="345"/>
      <c r="G48" s="438"/>
      <c r="H48" s="287"/>
      <c r="I48" s="439"/>
      <c r="J48" s="364">
        <f t="shared" si="2"/>
        <v>0</v>
      </c>
      <c r="K48" s="363">
        <f t="shared" si="3"/>
        <v>0</v>
      </c>
      <c r="L48" s="343"/>
      <c r="M48" s="343"/>
      <c r="N48" s="343"/>
      <c r="O48" s="367"/>
      <c r="P48" s="344"/>
      <c r="Q48" s="343"/>
      <c r="R48" s="345"/>
      <c r="S48" s="16" t="s">
        <v>85</v>
      </c>
      <c r="T48" s="8">
        <v>27</v>
      </c>
      <c r="U48" s="343"/>
      <c r="V48" s="343"/>
      <c r="W48" s="343"/>
      <c r="X48" s="343"/>
      <c r="Y48" s="343"/>
      <c r="Z48" s="343"/>
      <c r="AA48" s="343"/>
      <c r="AB48" s="343"/>
      <c r="AC48" s="343"/>
      <c r="AD48" s="343"/>
      <c r="AE48" s="343"/>
      <c r="AF48" s="343"/>
      <c r="AG48" s="343"/>
      <c r="AH48" s="367"/>
      <c r="AI48" s="287"/>
      <c r="AJ48" s="343"/>
      <c r="AK48" s="345"/>
      <c r="AL48" s="16" t="s">
        <v>85</v>
      </c>
    </row>
    <row r="49" spans="1:38" s="22" customFormat="1" ht="12.75" customHeight="1" x14ac:dyDescent="0.2">
      <c r="A49" s="8">
        <v>28</v>
      </c>
      <c r="B49" s="343"/>
      <c r="C49" s="343"/>
      <c r="D49" s="343"/>
      <c r="E49" s="343"/>
      <c r="F49" s="345"/>
      <c r="G49" s="438"/>
      <c r="H49" s="287"/>
      <c r="I49" s="439"/>
      <c r="J49" s="364">
        <f t="shared" si="2"/>
        <v>0</v>
      </c>
      <c r="K49" s="363">
        <f t="shared" si="3"/>
        <v>0</v>
      </c>
      <c r="L49" s="343"/>
      <c r="M49" s="343"/>
      <c r="N49" s="343"/>
      <c r="O49" s="367"/>
      <c r="P49" s="344"/>
      <c r="Q49" s="343"/>
      <c r="R49" s="345"/>
      <c r="S49" s="16" t="s">
        <v>86</v>
      </c>
      <c r="T49" s="8">
        <v>28</v>
      </c>
      <c r="U49" s="343"/>
      <c r="V49" s="343"/>
      <c r="W49" s="343"/>
      <c r="X49" s="343"/>
      <c r="Y49" s="343"/>
      <c r="Z49" s="343"/>
      <c r="AA49" s="343"/>
      <c r="AB49" s="343"/>
      <c r="AC49" s="343"/>
      <c r="AD49" s="343"/>
      <c r="AE49" s="343"/>
      <c r="AF49" s="343"/>
      <c r="AG49" s="343"/>
      <c r="AH49" s="367"/>
      <c r="AI49" s="287"/>
      <c r="AJ49" s="343"/>
      <c r="AK49" s="345"/>
      <c r="AL49" s="16" t="s">
        <v>86</v>
      </c>
    </row>
    <row r="50" spans="1:38" s="22" customFormat="1" ht="12.75" customHeight="1" x14ac:dyDescent="0.2">
      <c r="A50" s="8">
        <v>29</v>
      </c>
      <c r="B50" s="343"/>
      <c r="C50" s="343"/>
      <c r="D50" s="343"/>
      <c r="E50" s="343"/>
      <c r="F50" s="345"/>
      <c r="G50" s="438"/>
      <c r="H50" s="287"/>
      <c r="I50" s="439"/>
      <c r="J50" s="364">
        <f t="shared" si="2"/>
        <v>0</v>
      </c>
      <c r="K50" s="363">
        <f t="shared" si="3"/>
        <v>0</v>
      </c>
      <c r="L50" s="343"/>
      <c r="M50" s="343"/>
      <c r="N50" s="343"/>
      <c r="O50" s="367"/>
      <c r="P50" s="344"/>
      <c r="Q50" s="343"/>
      <c r="R50" s="345"/>
      <c r="S50" s="16" t="s">
        <v>87</v>
      </c>
      <c r="T50" s="8">
        <v>29</v>
      </c>
      <c r="U50" s="343"/>
      <c r="V50" s="343"/>
      <c r="W50" s="343"/>
      <c r="X50" s="347"/>
      <c r="Y50" s="343"/>
      <c r="Z50" s="343"/>
      <c r="AA50" s="343"/>
      <c r="AB50" s="343"/>
      <c r="AC50" s="343"/>
      <c r="AD50" s="343"/>
      <c r="AE50" s="343"/>
      <c r="AF50" s="343"/>
      <c r="AG50" s="343"/>
      <c r="AH50" s="367"/>
      <c r="AI50" s="287"/>
      <c r="AJ50" s="343"/>
      <c r="AK50" s="345"/>
      <c r="AL50" s="16" t="s">
        <v>87</v>
      </c>
    </row>
    <row r="51" spans="1:38" s="22" customFormat="1" ht="12.75" customHeight="1" x14ac:dyDescent="0.2">
      <c r="A51" s="8">
        <v>30</v>
      </c>
      <c r="B51" s="343"/>
      <c r="C51" s="343"/>
      <c r="D51" s="343"/>
      <c r="E51" s="343"/>
      <c r="F51" s="345"/>
      <c r="G51" s="442"/>
      <c r="H51" s="287"/>
      <c r="I51" s="439"/>
      <c r="J51" s="364">
        <f t="shared" si="2"/>
        <v>0</v>
      </c>
      <c r="K51" s="363">
        <f t="shared" si="3"/>
        <v>0</v>
      </c>
      <c r="L51" s="343"/>
      <c r="M51" s="343"/>
      <c r="N51" s="343"/>
      <c r="O51" s="367"/>
      <c r="P51" s="344"/>
      <c r="Q51" s="343"/>
      <c r="R51" s="345"/>
      <c r="S51" s="16" t="s">
        <v>88</v>
      </c>
      <c r="T51" s="8">
        <v>30</v>
      </c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67"/>
      <c r="AI51" s="287"/>
      <c r="AJ51" s="343"/>
      <c r="AK51" s="345"/>
      <c r="AL51" s="16" t="s">
        <v>88</v>
      </c>
    </row>
    <row r="52" spans="1:38" s="22" customFormat="1" ht="12.75" customHeight="1" x14ac:dyDescent="0.2">
      <c r="A52" s="19">
        <v>31</v>
      </c>
      <c r="B52" s="349"/>
      <c r="C52" s="349"/>
      <c r="D52" s="349"/>
      <c r="E52" s="349"/>
      <c r="F52" s="351"/>
      <c r="G52" s="443"/>
      <c r="H52" s="289"/>
      <c r="I52" s="444"/>
      <c r="J52" s="445">
        <f t="shared" si="2"/>
        <v>0</v>
      </c>
      <c r="K52" s="365">
        <f t="shared" si="3"/>
        <v>0</v>
      </c>
      <c r="L52" s="349"/>
      <c r="M52" s="349"/>
      <c r="N52" s="349"/>
      <c r="O52" s="369"/>
      <c r="P52" s="350"/>
      <c r="Q52" s="349"/>
      <c r="R52" s="351"/>
      <c r="S52" s="20" t="s">
        <v>89</v>
      </c>
      <c r="T52" s="19">
        <v>31</v>
      </c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9"/>
      <c r="AH52" s="369"/>
      <c r="AI52" s="289"/>
      <c r="AJ52" s="349"/>
      <c r="AK52" s="351"/>
      <c r="AL52" s="20" t="s">
        <v>89</v>
      </c>
    </row>
    <row r="53" spans="1:38" s="297" customFormat="1" ht="12.75" customHeight="1" thickBot="1" x14ac:dyDescent="0.25">
      <c r="A53" s="298"/>
      <c r="B53" s="360">
        <f>SUM(B22:B52)</f>
        <v>0</v>
      </c>
      <c r="C53" s="360">
        <f>SUM(C22:C52)</f>
        <v>0</v>
      </c>
      <c r="D53" s="360">
        <f>SUM(D22:D52)</f>
        <v>0</v>
      </c>
      <c r="E53" s="361">
        <f>SUM(E22:E52)</f>
        <v>0</v>
      </c>
      <c r="F53" s="362">
        <f>SUM(F22:F52)</f>
        <v>0</v>
      </c>
      <c r="G53" s="306"/>
      <c r="H53" s="306" t="s">
        <v>90</v>
      </c>
      <c r="I53" s="314">
        <f>COUNTA(I22:I52)</f>
        <v>0</v>
      </c>
      <c r="J53" s="360">
        <f>SUM(J21:J52)</f>
        <v>0</v>
      </c>
      <c r="K53" s="360">
        <f t="shared" ref="K53:R53" si="4">SUM(K22:K52)</f>
        <v>0</v>
      </c>
      <c r="L53" s="360">
        <f t="shared" si="4"/>
        <v>0</v>
      </c>
      <c r="M53" s="360">
        <f t="shared" si="4"/>
        <v>0</v>
      </c>
      <c r="N53" s="360">
        <f t="shared" si="4"/>
        <v>0</v>
      </c>
      <c r="O53" s="361">
        <f t="shared" si="4"/>
        <v>0</v>
      </c>
      <c r="P53" s="361">
        <f t="shared" si="4"/>
        <v>0</v>
      </c>
      <c r="Q53" s="360">
        <f t="shared" si="4"/>
        <v>0</v>
      </c>
      <c r="R53" s="366">
        <f t="shared" si="4"/>
        <v>0</v>
      </c>
      <c r="S53" s="300"/>
      <c r="T53" s="298"/>
      <c r="U53" s="360">
        <f t="shared" ref="U53:AH53" si="5">SUM(U22:U52)</f>
        <v>0</v>
      </c>
      <c r="V53" s="360">
        <f t="shared" si="5"/>
        <v>0</v>
      </c>
      <c r="W53" s="360">
        <f t="shared" si="5"/>
        <v>0</v>
      </c>
      <c r="X53" s="360">
        <f t="shared" si="5"/>
        <v>0</v>
      </c>
      <c r="Y53" s="360">
        <f t="shared" si="5"/>
        <v>0</v>
      </c>
      <c r="Z53" s="360">
        <f t="shared" si="5"/>
        <v>0</v>
      </c>
      <c r="AA53" s="360">
        <f t="shared" si="5"/>
        <v>0</v>
      </c>
      <c r="AB53" s="360">
        <f t="shared" si="5"/>
        <v>0</v>
      </c>
      <c r="AC53" s="360">
        <f t="shared" si="5"/>
        <v>0</v>
      </c>
      <c r="AD53" s="360">
        <f t="shared" si="5"/>
        <v>0</v>
      </c>
      <c r="AE53" s="360">
        <f t="shared" si="5"/>
        <v>0</v>
      </c>
      <c r="AF53" s="360">
        <f t="shared" si="5"/>
        <v>0</v>
      </c>
      <c r="AG53" s="360">
        <f t="shared" si="5"/>
        <v>0</v>
      </c>
      <c r="AH53" s="362">
        <f t="shared" si="5"/>
        <v>0</v>
      </c>
      <c r="AI53" s="370"/>
      <c r="AJ53" s="360">
        <f>SUM(AJ22:AJ52)</f>
        <v>0</v>
      </c>
      <c r="AK53" s="366">
        <f>SUM(AK22:AK52)</f>
        <v>0</v>
      </c>
      <c r="AL53" s="300"/>
    </row>
    <row r="54" spans="1:38" ht="12.75" customHeight="1" thickTop="1" x14ac:dyDescent="0.2">
      <c r="A54" s="40"/>
      <c r="B54" s="40"/>
      <c r="C54" s="40"/>
      <c r="D54" s="40"/>
      <c r="E54" s="40"/>
      <c r="F54" s="40"/>
      <c r="G54" s="41"/>
      <c r="H54" s="40"/>
      <c r="I54" s="42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</row>
    <row r="55" spans="1:38" ht="12.75" customHeight="1" x14ac:dyDescent="0.2">
      <c r="A55" s="188"/>
      <c r="B55" s="188"/>
      <c r="C55" s="188"/>
      <c r="D55" s="188"/>
      <c r="E55" s="188"/>
      <c r="F55" s="188"/>
      <c r="G55" s="285"/>
      <c r="H55" s="188"/>
      <c r="I55" s="169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</row>
    <row r="56" spans="1:38" ht="12.75" customHeight="1" x14ac:dyDescent="0.2">
      <c r="A56" s="22"/>
      <c r="B56" s="22"/>
      <c r="C56" s="22"/>
      <c r="D56" s="22"/>
      <c r="E56" s="22"/>
      <c r="F56" s="22"/>
      <c r="G56" s="527" t="str">
        <f>$G$10</f>
        <v>UNITED STEELWORKERS - LOCAL UNION</v>
      </c>
      <c r="H56" s="527"/>
      <c r="I56" s="527"/>
      <c r="J56" s="11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11" t="str">
        <f>$AA$10</f>
        <v>FINANCIAL SECRETARY'S CASH BOOK</v>
      </c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</row>
    <row r="57" spans="1:38" ht="12.75" customHeight="1" x14ac:dyDescent="0.2">
      <c r="A57" s="22"/>
      <c r="B57" s="137" t="str">
        <f>$B$11</f>
        <v>Month</v>
      </c>
      <c r="C57" s="73" t="str">
        <f>$C$11</f>
        <v>NOVEMBER</v>
      </c>
      <c r="D57" s="137" t="str">
        <f>$D$11</f>
        <v>Year</v>
      </c>
      <c r="E57" s="44">
        <f>$E$11</f>
        <v>0</v>
      </c>
      <c r="F57" s="22"/>
      <c r="G57" s="31"/>
      <c r="H57" s="22"/>
      <c r="I57" s="5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137"/>
      <c r="AJ57" s="178" t="str">
        <f>$C$11</f>
        <v>NOVEMBER</v>
      </c>
      <c r="AK57" s="44">
        <f>$E$11</f>
        <v>0</v>
      </c>
    </row>
    <row r="58" spans="1:38" ht="12.75" customHeight="1" x14ac:dyDescent="0.2">
      <c r="A58" s="22"/>
      <c r="B58" s="137" t="str">
        <f>$B$12</f>
        <v>Page No.</v>
      </c>
      <c r="C58" s="177">
        <f>C12+1</f>
        <v>2</v>
      </c>
      <c r="D58" s="110"/>
      <c r="E58" s="110"/>
      <c r="F58" s="22"/>
      <c r="G58" s="31"/>
      <c r="H58" s="22"/>
      <c r="I58" s="5" t="s">
        <v>53</v>
      </c>
      <c r="J58" s="22"/>
      <c r="K58" s="22"/>
      <c r="L58" s="5"/>
      <c r="M58" s="22"/>
      <c r="N58" s="22"/>
      <c r="O58" s="22"/>
      <c r="P58" s="33"/>
      <c r="Q58" s="22"/>
      <c r="R58" s="33"/>
      <c r="S58" s="22"/>
      <c r="T58" s="22"/>
      <c r="U58" s="22"/>
      <c r="V58" s="22"/>
      <c r="W58" s="22"/>
      <c r="X58" s="22"/>
      <c r="Y58" s="22"/>
      <c r="Z58" s="22"/>
      <c r="AA58" s="22"/>
      <c r="AB58" s="34" t="s">
        <v>54</v>
      </c>
      <c r="AC58" s="22"/>
      <c r="AD58" s="22"/>
      <c r="AE58" s="22"/>
      <c r="AF58" s="22"/>
      <c r="AG58" s="22"/>
      <c r="AH58" s="22"/>
      <c r="AI58" s="137" t="str">
        <f>$B$12</f>
        <v>Page No.</v>
      </c>
      <c r="AJ58" s="323">
        <f>AJ12+1</f>
        <v>2</v>
      </c>
      <c r="AK58" s="172"/>
      <c r="AL58" s="111"/>
    </row>
    <row r="59" spans="1:38" ht="12.75" customHeight="1" x14ac:dyDescent="0.2">
      <c r="A59" s="3"/>
      <c r="B59" s="3"/>
      <c r="C59" s="3"/>
      <c r="D59" s="3"/>
      <c r="E59" s="3"/>
      <c r="F59" s="3"/>
      <c r="G59" s="35"/>
      <c r="H59" s="3"/>
      <c r="I59" s="5"/>
      <c r="J59" s="3"/>
      <c r="K59" s="3"/>
      <c r="L59" s="22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22"/>
      <c r="AF59" s="3"/>
      <c r="AG59" s="3"/>
      <c r="AH59" s="3"/>
      <c r="AI59" s="3"/>
      <c r="AJ59" s="3"/>
      <c r="AK59" s="3" t="s">
        <v>237</v>
      </c>
      <c r="AL59" s="3"/>
    </row>
    <row r="60" spans="1:38" ht="12.75" customHeight="1" x14ac:dyDescent="0.2">
      <c r="A60" s="36"/>
      <c r="B60" s="36"/>
      <c r="C60" s="36"/>
      <c r="D60" s="36"/>
      <c r="E60" s="36"/>
      <c r="F60" s="36"/>
      <c r="G60" s="37"/>
      <c r="H60" s="36"/>
      <c r="I60" s="38"/>
      <c r="J60" s="36"/>
      <c r="K60" s="36"/>
      <c r="L60" s="38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8"/>
      <c r="AF60" s="36"/>
      <c r="AG60" s="36"/>
      <c r="AH60" s="36"/>
      <c r="AI60" s="36"/>
      <c r="AJ60" s="36"/>
      <c r="AK60" s="36"/>
      <c r="AL60" s="36"/>
    </row>
    <row r="61" spans="1:38" customFormat="1" ht="12.75" customHeight="1" x14ac:dyDescent="0.2">
      <c r="A61" s="1"/>
      <c r="B61" s="484" t="s">
        <v>55</v>
      </c>
      <c r="C61" s="473"/>
      <c r="D61" s="473"/>
      <c r="E61" s="473"/>
      <c r="F61" s="474"/>
      <c r="G61" s="21"/>
      <c r="H61" s="2" t="s">
        <v>56</v>
      </c>
      <c r="I61" s="95"/>
      <c r="J61" s="478" t="s">
        <v>255</v>
      </c>
      <c r="K61" s="474"/>
      <c r="L61" s="3"/>
      <c r="M61" s="3"/>
      <c r="N61" s="3"/>
      <c r="O61" s="5" t="s">
        <v>57</v>
      </c>
      <c r="P61" s="3"/>
      <c r="Q61" s="3"/>
      <c r="R61" s="1"/>
      <c r="S61" s="3"/>
      <c r="T61" s="1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13"/>
      <c r="AJ61" s="3"/>
      <c r="AK61" s="1"/>
      <c r="AL61" s="3"/>
    </row>
    <row r="62" spans="1:38" customFormat="1" ht="12.75" customHeight="1" x14ac:dyDescent="0.2">
      <c r="A62" s="1"/>
      <c r="B62" s="3"/>
      <c r="C62" s="3"/>
      <c r="D62" s="3"/>
      <c r="E62" s="188"/>
      <c r="F62" s="1"/>
      <c r="G62" s="21"/>
      <c r="H62" s="13"/>
      <c r="I62" s="96"/>
      <c r="J62" s="3"/>
      <c r="K62" s="1"/>
      <c r="L62" s="3"/>
      <c r="M62" s="3"/>
      <c r="N62" s="3"/>
      <c r="O62" s="3"/>
      <c r="P62" s="3"/>
      <c r="Q62" s="3"/>
      <c r="R62" s="1"/>
      <c r="S62" s="3"/>
      <c r="T62" s="1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13"/>
      <c r="AJ62" s="3"/>
      <c r="AK62" s="1"/>
      <c r="AL62" s="3"/>
    </row>
    <row r="63" spans="1:38" customFormat="1" ht="12.75" customHeight="1" thickBot="1" x14ac:dyDescent="0.25">
      <c r="A63" s="29"/>
      <c r="B63" s="26">
        <v>1</v>
      </c>
      <c r="C63" s="26">
        <v>2</v>
      </c>
      <c r="D63" s="26">
        <v>3</v>
      </c>
      <c r="E63" s="26">
        <v>4</v>
      </c>
      <c r="F63" s="28">
        <v>5</v>
      </c>
      <c r="G63" s="39">
        <v>6</v>
      </c>
      <c r="H63" s="28">
        <v>7</v>
      </c>
      <c r="I63" s="97">
        <v>8</v>
      </c>
      <c r="J63" s="26">
        <v>9</v>
      </c>
      <c r="K63" s="28">
        <v>10</v>
      </c>
      <c r="L63" s="26">
        <v>11</v>
      </c>
      <c r="M63" s="26" t="s">
        <v>1</v>
      </c>
      <c r="N63" s="26">
        <v>12</v>
      </c>
      <c r="O63" s="26">
        <v>13</v>
      </c>
      <c r="P63" s="26">
        <v>14</v>
      </c>
      <c r="Q63" s="26">
        <v>15</v>
      </c>
      <c r="R63" s="28" t="s">
        <v>2</v>
      </c>
      <c r="S63" s="25"/>
      <c r="T63" s="29"/>
      <c r="U63" s="26">
        <v>16</v>
      </c>
      <c r="V63" s="26">
        <v>17</v>
      </c>
      <c r="W63" s="26">
        <v>18</v>
      </c>
      <c r="X63" s="26">
        <v>19</v>
      </c>
      <c r="Y63" s="26">
        <v>20</v>
      </c>
      <c r="Z63" s="26" t="s">
        <v>3</v>
      </c>
      <c r="AA63" s="26">
        <v>21</v>
      </c>
      <c r="AB63" s="26">
        <v>22</v>
      </c>
      <c r="AC63" s="26">
        <v>23</v>
      </c>
      <c r="AD63" s="26">
        <v>24</v>
      </c>
      <c r="AE63" s="26">
        <v>25</v>
      </c>
      <c r="AF63" s="26">
        <v>26</v>
      </c>
      <c r="AG63" s="26">
        <v>27</v>
      </c>
      <c r="AH63" s="26">
        <v>28</v>
      </c>
      <c r="AI63" s="30">
        <v>29</v>
      </c>
      <c r="AJ63" s="26">
        <v>30</v>
      </c>
      <c r="AK63" s="28">
        <v>31</v>
      </c>
      <c r="AL63" s="25"/>
    </row>
    <row r="64" spans="1:38" s="4" customFormat="1" ht="12.75" customHeight="1" thickTop="1" x14ac:dyDescent="0.2">
      <c r="A64" s="1"/>
      <c r="B64" s="84" t="s">
        <v>4</v>
      </c>
      <c r="C64" s="98"/>
      <c r="D64" s="84" t="s">
        <v>5</v>
      </c>
      <c r="E64" s="185" t="s">
        <v>6</v>
      </c>
      <c r="F64" s="83" t="s">
        <v>7</v>
      </c>
      <c r="G64" s="160"/>
      <c r="H64" s="83"/>
      <c r="I64" s="100"/>
      <c r="J64" s="84"/>
      <c r="K64" s="83"/>
      <c r="L64" s="84" t="s">
        <v>237</v>
      </c>
      <c r="M64" s="84"/>
      <c r="N64" s="84" t="s">
        <v>235</v>
      </c>
      <c r="O64" s="101" t="s">
        <v>481</v>
      </c>
      <c r="P64" s="274"/>
      <c r="Q64" s="84" t="s">
        <v>391</v>
      </c>
      <c r="R64" s="83" t="s">
        <v>274</v>
      </c>
      <c r="S64" s="103"/>
      <c r="T64" s="67"/>
      <c r="U64" s="475" t="s">
        <v>256</v>
      </c>
      <c r="V64" s="476"/>
      <c r="W64" s="476"/>
      <c r="X64" s="476"/>
      <c r="Y64" s="477"/>
      <c r="Z64" s="84" t="s">
        <v>10</v>
      </c>
      <c r="AA64" s="84" t="s">
        <v>11</v>
      </c>
      <c r="AB64" s="84" t="s">
        <v>205</v>
      </c>
      <c r="AC64" s="84" t="s">
        <v>12</v>
      </c>
      <c r="AD64" s="84" t="s">
        <v>13</v>
      </c>
      <c r="AE64" s="84" t="s">
        <v>14</v>
      </c>
      <c r="AF64" s="84"/>
      <c r="AG64" s="84"/>
      <c r="AH64" s="101"/>
      <c r="AI64" s="102"/>
      <c r="AJ64" s="84" t="s">
        <v>15</v>
      </c>
      <c r="AK64" s="83" t="s">
        <v>7</v>
      </c>
      <c r="AL64" s="3"/>
    </row>
    <row r="65" spans="1:38" s="4" customFormat="1" ht="12.75" customHeight="1" x14ac:dyDescent="0.2">
      <c r="A65" s="1"/>
      <c r="B65" s="84" t="s">
        <v>8</v>
      </c>
      <c r="C65" s="84" t="s">
        <v>16</v>
      </c>
      <c r="D65" s="84" t="s">
        <v>17</v>
      </c>
      <c r="E65" s="186" t="s">
        <v>8</v>
      </c>
      <c r="F65" s="83" t="s">
        <v>18</v>
      </c>
      <c r="G65" s="160" t="s">
        <v>19</v>
      </c>
      <c r="H65" s="83" t="s">
        <v>20</v>
      </c>
      <c r="I65" s="100" t="s">
        <v>394</v>
      </c>
      <c r="J65" s="84" t="s">
        <v>21</v>
      </c>
      <c r="K65" s="83" t="s">
        <v>22</v>
      </c>
      <c r="L65" s="84" t="s">
        <v>392</v>
      </c>
      <c r="M65" s="84" t="s">
        <v>393</v>
      </c>
      <c r="N65" s="84" t="s">
        <v>262</v>
      </c>
      <c r="O65" s="101" t="s">
        <v>262</v>
      </c>
      <c r="P65" s="186" t="s">
        <v>23</v>
      </c>
      <c r="Q65" s="84" t="s">
        <v>8</v>
      </c>
      <c r="R65" s="83" t="s">
        <v>8</v>
      </c>
      <c r="S65" s="103"/>
      <c r="T65" s="67"/>
      <c r="U65" s="84" t="s">
        <v>25</v>
      </c>
      <c r="V65" s="84" t="s">
        <v>26</v>
      </c>
      <c r="W65" s="84" t="s">
        <v>27</v>
      </c>
      <c r="X65" s="84" t="s">
        <v>28</v>
      </c>
      <c r="Y65" s="84" t="s">
        <v>136</v>
      </c>
      <c r="Z65" s="84" t="s">
        <v>252</v>
      </c>
      <c r="AA65" s="84" t="s">
        <v>137</v>
      </c>
      <c r="AB65" s="84" t="s">
        <v>204</v>
      </c>
      <c r="AC65" s="84" t="s">
        <v>30</v>
      </c>
      <c r="AD65" s="84" t="s">
        <v>140</v>
      </c>
      <c r="AE65" s="84" t="s">
        <v>31</v>
      </c>
      <c r="AF65" s="84" t="s">
        <v>32</v>
      </c>
      <c r="AG65" s="84" t="s">
        <v>206</v>
      </c>
      <c r="AH65" s="101" t="s">
        <v>16</v>
      </c>
      <c r="AI65" s="99" t="s">
        <v>34</v>
      </c>
      <c r="AJ65" s="84" t="s">
        <v>35</v>
      </c>
      <c r="AK65" s="83" t="s">
        <v>18</v>
      </c>
      <c r="AL65" s="3"/>
    </row>
    <row r="66" spans="1:38" s="4" customFormat="1" ht="12.75" customHeight="1" thickBot="1" x14ac:dyDescent="0.25">
      <c r="A66" s="6"/>
      <c r="B66" s="85" t="s">
        <v>36</v>
      </c>
      <c r="C66" s="85" t="s">
        <v>37</v>
      </c>
      <c r="D66" s="85" t="s">
        <v>38</v>
      </c>
      <c r="E66" s="187" t="s">
        <v>39</v>
      </c>
      <c r="F66" s="104" t="s">
        <v>40</v>
      </c>
      <c r="G66" s="161"/>
      <c r="H66" s="104"/>
      <c r="I66" s="105" t="s">
        <v>41</v>
      </c>
      <c r="J66" s="85"/>
      <c r="K66" s="104"/>
      <c r="L66" s="85" t="s">
        <v>237</v>
      </c>
      <c r="M66" s="85"/>
      <c r="N66" s="85" t="s">
        <v>236</v>
      </c>
      <c r="O66" s="106" t="s">
        <v>236</v>
      </c>
      <c r="P66" s="275"/>
      <c r="Q66" s="276" t="s">
        <v>24</v>
      </c>
      <c r="R66" s="277" t="s">
        <v>24</v>
      </c>
      <c r="S66" s="108"/>
      <c r="T66" s="76"/>
      <c r="U66" s="85" t="s">
        <v>42</v>
      </c>
      <c r="V66" s="85" t="s">
        <v>43</v>
      </c>
      <c r="W66" s="85"/>
      <c r="X66" s="85" t="s">
        <v>44</v>
      </c>
      <c r="Y66" s="85" t="s">
        <v>30</v>
      </c>
      <c r="Z66" s="85" t="s">
        <v>30</v>
      </c>
      <c r="AA66" s="85" t="s">
        <v>138</v>
      </c>
      <c r="AB66" s="85" t="s">
        <v>15</v>
      </c>
      <c r="AC66" s="85" t="s">
        <v>139</v>
      </c>
      <c r="AD66" s="85" t="s">
        <v>141</v>
      </c>
      <c r="AE66" s="85" t="s">
        <v>47</v>
      </c>
      <c r="AF66" s="85" t="s">
        <v>48</v>
      </c>
      <c r="AG66" s="85" t="s">
        <v>15</v>
      </c>
      <c r="AH66" s="106" t="s">
        <v>30</v>
      </c>
      <c r="AI66" s="107"/>
      <c r="AJ66" s="85" t="s">
        <v>49</v>
      </c>
      <c r="AK66" s="104" t="s">
        <v>188</v>
      </c>
      <c r="AL66" s="7"/>
    </row>
    <row r="67" spans="1:38" s="297" customFormat="1" ht="12.75" customHeight="1" thickTop="1" x14ac:dyDescent="0.2">
      <c r="A67" s="292"/>
      <c r="B67" s="364">
        <f>B53</f>
        <v>0</v>
      </c>
      <c r="C67" s="364">
        <f>C53</f>
        <v>0</v>
      </c>
      <c r="D67" s="364">
        <f>D53</f>
        <v>0</v>
      </c>
      <c r="E67" s="378">
        <f>E53</f>
        <v>0</v>
      </c>
      <c r="F67" s="363">
        <f>F53</f>
        <v>0</v>
      </c>
      <c r="G67" s="132" t="str">
        <f>$C$11</f>
        <v>NOVEMBER</v>
      </c>
      <c r="H67" s="293" t="s">
        <v>58</v>
      </c>
      <c r="I67" s="294"/>
      <c r="J67" s="379">
        <f t="shared" ref="J67:R67" si="6">J53</f>
        <v>0</v>
      </c>
      <c r="K67" s="380">
        <f t="shared" si="6"/>
        <v>0</v>
      </c>
      <c r="L67" s="364">
        <f t="shared" si="6"/>
        <v>0</v>
      </c>
      <c r="M67" s="364">
        <f t="shared" si="6"/>
        <v>0</v>
      </c>
      <c r="N67" s="364">
        <f t="shared" si="6"/>
        <v>0</v>
      </c>
      <c r="O67" s="378">
        <f t="shared" si="6"/>
        <v>0</v>
      </c>
      <c r="P67" s="378">
        <f t="shared" si="6"/>
        <v>0</v>
      </c>
      <c r="Q67" s="364">
        <f t="shared" si="6"/>
        <v>0</v>
      </c>
      <c r="R67" s="381">
        <f t="shared" si="6"/>
        <v>0</v>
      </c>
      <c r="S67" s="295"/>
      <c r="T67" s="292"/>
      <c r="U67" s="364">
        <f t="shared" ref="U67:AH67" si="7">U53</f>
        <v>0</v>
      </c>
      <c r="V67" s="364">
        <f t="shared" si="7"/>
        <v>0</v>
      </c>
      <c r="W67" s="364">
        <f t="shared" si="7"/>
        <v>0</v>
      </c>
      <c r="X67" s="364">
        <f t="shared" si="7"/>
        <v>0</v>
      </c>
      <c r="Y67" s="364">
        <f t="shared" si="7"/>
        <v>0</v>
      </c>
      <c r="Z67" s="364">
        <f t="shared" si="7"/>
        <v>0</v>
      </c>
      <c r="AA67" s="364">
        <f t="shared" si="7"/>
        <v>0</v>
      </c>
      <c r="AB67" s="364">
        <f t="shared" si="7"/>
        <v>0</v>
      </c>
      <c r="AC67" s="364">
        <f t="shared" si="7"/>
        <v>0</v>
      </c>
      <c r="AD67" s="364">
        <f t="shared" si="7"/>
        <v>0</v>
      </c>
      <c r="AE67" s="364">
        <f t="shared" si="7"/>
        <v>0</v>
      </c>
      <c r="AF67" s="364">
        <f t="shared" si="7"/>
        <v>0</v>
      </c>
      <c r="AG67" s="364">
        <f t="shared" si="7"/>
        <v>0</v>
      </c>
      <c r="AH67" s="364">
        <f t="shared" si="7"/>
        <v>0</v>
      </c>
      <c r="AI67" s="296"/>
      <c r="AJ67" s="364">
        <f>AJ53</f>
        <v>0</v>
      </c>
      <c r="AK67" s="382">
        <f>AK53</f>
        <v>0</v>
      </c>
      <c r="AL67" s="295"/>
    </row>
    <row r="68" spans="1:38" s="22" customFormat="1" ht="12.75" customHeight="1" x14ac:dyDescent="0.2">
      <c r="A68" s="8">
        <v>1</v>
      </c>
      <c r="B68" s="343"/>
      <c r="C68" s="343"/>
      <c r="D68" s="343"/>
      <c r="E68" s="343"/>
      <c r="F68" s="345"/>
      <c r="G68" s="438"/>
      <c r="H68" s="287"/>
      <c r="I68" s="439"/>
      <c r="J68" s="364">
        <f t="shared" ref="J68:J98" si="8">SUM(B68:F68)</f>
        <v>0</v>
      </c>
      <c r="K68" s="363">
        <f t="shared" ref="K68:K98" si="9">SUM(U68:AK68)-SUM(L68:R68)</f>
        <v>0</v>
      </c>
      <c r="L68" s="343"/>
      <c r="M68" s="343"/>
      <c r="N68" s="343"/>
      <c r="O68" s="367"/>
      <c r="P68" s="344"/>
      <c r="Q68" s="343"/>
      <c r="R68" s="345"/>
      <c r="S68" s="16" t="s">
        <v>59</v>
      </c>
      <c r="T68" s="8">
        <v>1</v>
      </c>
      <c r="U68" s="343"/>
      <c r="V68" s="343"/>
      <c r="W68" s="343"/>
      <c r="X68" s="343"/>
      <c r="Y68" s="343"/>
      <c r="Z68" s="343"/>
      <c r="AA68" s="343"/>
      <c r="AB68" s="343"/>
      <c r="AC68" s="343"/>
      <c r="AD68" s="343"/>
      <c r="AE68" s="343"/>
      <c r="AF68" s="343"/>
      <c r="AG68" s="343"/>
      <c r="AH68" s="367"/>
      <c r="AI68" s="287"/>
      <c r="AJ68" s="343"/>
      <c r="AK68" s="345"/>
      <c r="AL68" s="16" t="s">
        <v>59</v>
      </c>
    </row>
    <row r="69" spans="1:38" s="22" customFormat="1" ht="12.75" customHeight="1" x14ac:dyDescent="0.2">
      <c r="A69" s="8">
        <v>2</v>
      </c>
      <c r="B69" s="343"/>
      <c r="C69" s="343"/>
      <c r="D69" s="343"/>
      <c r="E69" s="343"/>
      <c r="F69" s="345"/>
      <c r="G69" s="438"/>
      <c r="H69" s="287"/>
      <c r="I69" s="439"/>
      <c r="J69" s="364">
        <f t="shared" si="8"/>
        <v>0</v>
      </c>
      <c r="K69" s="363">
        <f t="shared" si="9"/>
        <v>0</v>
      </c>
      <c r="L69" s="343"/>
      <c r="M69" s="343"/>
      <c r="N69" s="343"/>
      <c r="O69" s="367"/>
      <c r="P69" s="344"/>
      <c r="Q69" s="343"/>
      <c r="R69" s="345"/>
      <c r="S69" s="16" t="s">
        <v>60</v>
      </c>
      <c r="T69" s="8">
        <v>2</v>
      </c>
      <c r="U69" s="343"/>
      <c r="V69" s="343"/>
      <c r="W69" s="343"/>
      <c r="X69" s="343"/>
      <c r="Y69" s="343"/>
      <c r="Z69" s="343"/>
      <c r="AA69" s="343"/>
      <c r="AB69" s="343"/>
      <c r="AC69" s="343"/>
      <c r="AD69" s="343"/>
      <c r="AE69" s="343"/>
      <c r="AF69" s="343"/>
      <c r="AG69" s="343"/>
      <c r="AH69" s="367"/>
      <c r="AI69" s="287"/>
      <c r="AJ69" s="343"/>
      <c r="AK69" s="345"/>
      <c r="AL69" s="16" t="s">
        <v>60</v>
      </c>
    </row>
    <row r="70" spans="1:38" s="22" customFormat="1" ht="12.75" customHeight="1" x14ac:dyDescent="0.2">
      <c r="A70" s="8">
        <v>3</v>
      </c>
      <c r="B70" s="343"/>
      <c r="C70" s="343"/>
      <c r="D70" s="343"/>
      <c r="E70" s="343"/>
      <c r="F70" s="345"/>
      <c r="G70" s="438"/>
      <c r="H70" s="287"/>
      <c r="I70" s="439"/>
      <c r="J70" s="364">
        <f t="shared" si="8"/>
        <v>0</v>
      </c>
      <c r="K70" s="363">
        <f t="shared" si="9"/>
        <v>0</v>
      </c>
      <c r="L70" s="343"/>
      <c r="M70" s="343"/>
      <c r="N70" s="343"/>
      <c r="O70" s="367"/>
      <c r="P70" s="344"/>
      <c r="Q70" s="343"/>
      <c r="R70" s="345"/>
      <c r="S70" s="16" t="s">
        <v>61</v>
      </c>
      <c r="T70" s="8">
        <v>3</v>
      </c>
      <c r="U70" s="343"/>
      <c r="V70" s="343"/>
      <c r="W70" s="343"/>
      <c r="X70" s="343"/>
      <c r="Y70" s="343"/>
      <c r="Z70" s="343"/>
      <c r="AA70" s="343"/>
      <c r="AB70" s="343"/>
      <c r="AC70" s="343"/>
      <c r="AD70" s="343"/>
      <c r="AE70" s="343"/>
      <c r="AF70" s="343"/>
      <c r="AG70" s="343"/>
      <c r="AH70" s="367"/>
      <c r="AI70" s="287"/>
      <c r="AJ70" s="343"/>
      <c r="AK70" s="345"/>
      <c r="AL70" s="16" t="s">
        <v>61</v>
      </c>
    </row>
    <row r="71" spans="1:38" s="22" customFormat="1" ht="12.75" customHeight="1" x14ac:dyDescent="0.2">
      <c r="A71" s="8">
        <v>4</v>
      </c>
      <c r="B71" s="343"/>
      <c r="C71" s="343"/>
      <c r="D71" s="343"/>
      <c r="E71" s="343"/>
      <c r="F71" s="345"/>
      <c r="G71" s="438"/>
      <c r="H71" s="287"/>
      <c r="I71" s="439"/>
      <c r="J71" s="364">
        <f t="shared" si="8"/>
        <v>0</v>
      </c>
      <c r="K71" s="363">
        <f t="shared" si="9"/>
        <v>0</v>
      </c>
      <c r="L71" s="343"/>
      <c r="M71" s="343"/>
      <c r="N71" s="343"/>
      <c r="O71" s="367"/>
      <c r="P71" s="344"/>
      <c r="Q71" s="343"/>
      <c r="R71" s="345"/>
      <c r="S71" s="16" t="s">
        <v>62</v>
      </c>
      <c r="T71" s="8">
        <v>4</v>
      </c>
      <c r="U71" s="343"/>
      <c r="V71" s="343"/>
      <c r="W71" s="343"/>
      <c r="X71" s="343"/>
      <c r="Y71" s="343"/>
      <c r="Z71" s="343"/>
      <c r="AA71" s="343"/>
      <c r="AB71" s="343"/>
      <c r="AC71" s="343"/>
      <c r="AD71" s="343"/>
      <c r="AE71" s="343"/>
      <c r="AF71" s="343"/>
      <c r="AG71" s="343"/>
      <c r="AH71" s="367"/>
      <c r="AI71" s="287"/>
      <c r="AJ71" s="343"/>
      <c r="AK71" s="345"/>
      <c r="AL71" s="16" t="s">
        <v>62</v>
      </c>
    </row>
    <row r="72" spans="1:38" s="22" customFormat="1" ht="12.75" customHeight="1" x14ac:dyDescent="0.2">
      <c r="A72" s="8">
        <v>5</v>
      </c>
      <c r="B72" s="343"/>
      <c r="C72" s="343"/>
      <c r="D72" s="343"/>
      <c r="E72" s="343"/>
      <c r="F72" s="345"/>
      <c r="G72" s="440"/>
      <c r="H72" s="287"/>
      <c r="I72" s="439"/>
      <c r="J72" s="364">
        <f t="shared" si="8"/>
        <v>0</v>
      </c>
      <c r="K72" s="363">
        <f t="shared" si="9"/>
        <v>0</v>
      </c>
      <c r="L72" s="343"/>
      <c r="M72" s="343"/>
      <c r="N72" s="343"/>
      <c r="O72" s="367"/>
      <c r="P72" s="344"/>
      <c r="Q72" s="343"/>
      <c r="R72" s="345"/>
      <c r="S72" s="16" t="s">
        <v>63</v>
      </c>
      <c r="T72" s="8">
        <v>5</v>
      </c>
      <c r="U72" s="343"/>
      <c r="V72" s="343"/>
      <c r="W72" s="343"/>
      <c r="X72" s="343"/>
      <c r="Y72" s="343"/>
      <c r="Z72" s="343"/>
      <c r="AA72" s="343"/>
      <c r="AB72" s="343"/>
      <c r="AC72" s="343"/>
      <c r="AD72" s="343"/>
      <c r="AE72" s="343"/>
      <c r="AF72" s="343"/>
      <c r="AG72" s="343"/>
      <c r="AH72" s="367"/>
      <c r="AI72" s="287"/>
      <c r="AJ72" s="343"/>
      <c r="AK72" s="345"/>
      <c r="AL72" s="16" t="s">
        <v>63</v>
      </c>
    </row>
    <row r="73" spans="1:38" s="22" customFormat="1" ht="12.75" customHeight="1" x14ac:dyDescent="0.2">
      <c r="A73" s="17">
        <v>6</v>
      </c>
      <c r="B73" s="346"/>
      <c r="C73" s="346"/>
      <c r="D73" s="346"/>
      <c r="E73" s="346"/>
      <c r="F73" s="348"/>
      <c r="G73" s="438"/>
      <c r="H73" s="288"/>
      <c r="I73" s="441"/>
      <c r="J73" s="364">
        <f t="shared" si="8"/>
        <v>0</v>
      </c>
      <c r="K73" s="363">
        <f t="shared" si="9"/>
        <v>0</v>
      </c>
      <c r="L73" s="346"/>
      <c r="M73" s="346"/>
      <c r="N73" s="346"/>
      <c r="O73" s="368"/>
      <c r="P73" s="347"/>
      <c r="Q73" s="346"/>
      <c r="R73" s="348"/>
      <c r="S73" s="18" t="s">
        <v>64</v>
      </c>
      <c r="T73" s="17">
        <v>6</v>
      </c>
      <c r="U73" s="346"/>
      <c r="V73" s="346"/>
      <c r="W73" s="346"/>
      <c r="X73" s="346"/>
      <c r="Y73" s="346"/>
      <c r="Z73" s="346"/>
      <c r="AA73" s="346"/>
      <c r="AB73" s="346"/>
      <c r="AC73" s="346"/>
      <c r="AD73" s="346"/>
      <c r="AE73" s="346"/>
      <c r="AF73" s="346"/>
      <c r="AG73" s="346"/>
      <c r="AH73" s="368"/>
      <c r="AI73" s="288"/>
      <c r="AJ73" s="346"/>
      <c r="AK73" s="348"/>
      <c r="AL73" s="18" t="s">
        <v>64</v>
      </c>
    </row>
    <row r="74" spans="1:38" s="22" customFormat="1" ht="12.75" customHeight="1" x14ac:dyDescent="0.2">
      <c r="A74" s="8">
        <v>7</v>
      </c>
      <c r="B74" s="343"/>
      <c r="C74" s="343"/>
      <c r="D74" s="343"/>
      <c r="E74" s="343"/>
      <c r="F74" s="345"/>
      <c r="G74" s="438"/>
      <c r="H74" s="287"/>
      <c r="I74" s="439"/>
      <c r="J74" s="364">
        <f t="shared" si="8"/>
        <v>0</v>
      </c>
      <c r="K74" s="363">
        <f t="shared" si="9"/>
        <v>0</v>
      </c>
      <c r="L74" s="343"/>
      <c r="M74" s="343"/>
      <c r="N74" s="343"/>
      <c r="O74" s="367"/>
      <c r="P74" s="344"/>
      <c r="Q74" s="343"/>
      <c r="R74" s="345"/>
      <c r="S74" s="16" t="s">
        <v>65</v>
      </c>
      <c r="T74" s="8">
        <v>7</v>
      </c>
      <c r="U74" s="343"/>
      <c r="V74" s="343"/>
      <c r="W74" s="343"/>
      <c r="X74" s="343"/>
      <c r="Y74" s="343"/>
      <c r="Z74" s="343"/>
      <c r="AA74" s="343"/>
      <c r="AB74" s="343"/>
      <c r="AC74" s="343"/>
      <c r="AD74" s="343"/>
      <c r="AE74" s="343"/>
      <c r="AF74" s="343"/>
      <c r="AG74" s="343"/>
      <c r="AH74" s="367"/>
      <c r="AI74" s="287"/>
      <c r="AJ74" s="343"/>
      <c r="AK74" s="345"/>
      <c r="AL74" s="16" t="s">
        <v>65</v>
      </c>
    </row>
    <row r="75" spans="1:38" s="22" customFormat="1" ht="12.75" customHeight="1" x14ac:dyDescent="0.2">
      <c r="A75" s="8">
        <v>8</v>
      </c>
      <c r="B75" s="343"/>
      <c r="C75" s="343"/>
      <c r="D75" s="343"/>
      <c r="E75" s="343"/>
      <c r="F75" s="345"/>
      <c r="G75" s="438"/>
      <c r="H75" s="287"/>
      <c r="I75" s="439"/>
      <c r="J75" s="364">
        <f t="shared" si="8"/>
        <v>0</v>
      </c>
      <c r="K75" s="363">
        <f t="shared" si="9"/>
        <v>0</v>
      </c>
      <c r="L75" s="343"/>
      <c r="M75" s="343"/>
      <c r="N75" s="343"/>
      <c r="O75" s="367"/>
      <c r="P75" s="344"/>
      <c r="Q75" s="343"/>
      <c r="R75" s="345"/>
      <c r="S75" s="16" t="s">
        <v>66</v>
      </c>
      <c r="T75" s="8">
        <v>8</v>
      </c>
      <c r="U75" s="343"/>
      <c r="V75" s="343"/>
      <c r="W75" s="343"/>
      <c r="X75" s="343"/>
      <c r="Y75" s="343"/>
      <c r="Z75" s="343"/>
      <c r="AA75" s="343"/>
      <c r="AB75" s="343"/>
      <c r="AC75" s="343"/>
      <c r="AD75" s="343"/>
      <c r="AE75" s="343"/>
      <c r="AF75" s="343"/>
      <c r="AG75" s="343"/>
      <c r="AH75" s="367"/>
      <c r="AI75" s="287"/>
      <c r="AJ75" s="343"/>
      <c r="AK75" s="345"/>
      <c r="AL75" s="16" t="s">
        <v>66</v>
      </c>
    </row>
    <row r="76" spans="1:38" s="22" customFormat="1" ht="12.75" customHeight="1" x14ac:dyDescent="0.2">
      <c r="A76" s="8">
        <v>9</v>
      </c>
      <c r="B76" s="343"/>
      <c r="C76" s="343"/>
      <c r="D76" s="343"/>
      <c r="E76" s="343"/>
      <c r="F76" s="345"/>
      <c r="G76" s="438"/>
      <c r="H76" s="287"/>
      <c r="I76" s="439"/>
      <c r="J76" s="364">
        <f t="shared" si="8"/>
        <v>0</v>
      </c>
      <c r="K76" s="363">
        <f t="shared" si="9"/>
        <v>0</v>
      </c>
      <c r="L76" s="343"/>
      <c r="M76" s="343"/>
      <c r="N76" s="343"/>
      <c r="O76" s="367"/>
      <c r="P76" s="344"/>
      <c r="Q76" s="343"/>
      <c r="R76" s="345"/>
      <c r="S76" s="16" t="s">
        <v>67</v>
      </c>
      <c r="T76" s="8">
        <v>9</v>
      </c>
      <c r="U76" s="343"/>
      <c r="V76" s="343"/>
      <c r="W76" s="343"/>
      <c r="X76" s="343"/>
      <c r="Y76" s="343"/>
      <c r="Z76" s="343"/>
      <c r="AA76" s="343"/>
      <c r="AB76" s="343"/>
      <c r="AC76" s="343"/>
      <c r="AD76" s="343"/>
      <c r="AE76" s="343"/>
      <c r="AF76" s="343"/>
      <c r="AG76" s="343"/>
      <c r="AH76" s="367"/>
      <c r="AI76" s="287"/>
      <c r="AJ76" s="343"/>
      <c r="AK76" s="345"/>
      <c r="AL76" s="16" t="s">
        <v>67</v>
      </c>
    </row>
    <row r="77" spans="1:38" s="22" customFormat="1" ht="12.75" customHeight="1" x14ac:dyDescent="0.2">
      <c r="A77" s="8">
        <v>10</v>
      </c>
      <c r="B77" s="343"/>
      <c r="C77" s="343"/>
      <c r="D77" s="343"/>
      <c r="E77" s="343"/>
      <c r="F77" s="345"/>
      <c r="G77" s="438"/>
      <c r="H77" s="287"/>
      <c r="I77" s="439"/>
      <c r="J77" s="364">
        <f t="shared" si="8"/>
        <v>0</v>
      </c>
      <c r="K77" s="363">
        <f t="shared" si="9"/>
        <v>0</v>
      </c>
      <c r="L77" s="343"/>
      <c r="M77" s="343"/>
      <c r="N77" s="343"/>
      <c r="O77" s="367"/>
      <c r="P77" s="344"/>
      <c r="Q77" s="343"/>
      <c r="R77" s="345"/>
      <c r="S77" s="16" t="s">
        <v>68</v>
      </c>
      <c r="T77" s="8">
        <v>10</v>
      </c>
      <c r="U77" s="343"/>
      <c r="V77" s="343"/>
      <c r="W77" s="343"/>
      <c r="X77" s="343"/>
      <c r="Y77" s="343"/>
      <c r="Z77" s="343"/>
      <c r="AA77" s="343"/>
      <c r="AB77" s="343"/>
      <c r="AC77" s="343"/>
      <c r="AD77" s="343"/>
      <c r="AE77" s="343"/>
      <c r="AF77" s="343"/>
      <c r="AG77" s="343"/>
      <c r="AH77" s="367"/>
      <c r="AI77" s="287"/>
      <c r="AJ77" s="343"/>
      <c r="AK77" s="345"/>
      <c r="AL77" s="16" t="s">
        <v>68</v>
      </c>
    </row>
    <row r="78" spans="1:38" s="22" customFormat="1" ht="12.75" customHeight="1" x14ac:dyDescent="0.2">
      <c r="A78" s="8">
        <v>11</v>
      </c>
      <c r="B78" s="343"/>
      <c r="C78" s="343"/>
      <c r="D78" s="343"/>
      <c r="E78" s="343"/>
      <c r="F78" s="345"/>
      <c r="G78" s="438"/>
      <c r="H78" s="287"/>
      <c r="I78" s="439"/>
      <c r="J78" s="364">
        <f t="shared" si="8"/>
        <v>0</v>
      </c>
      <c r="K78" s="363">
        <f t="shared" si="9"/>
        <v>0</v>
      </c>
      <c r="L78" s="343"/>
      <c r="M78" s="343"/>
      <c r="N78" s="343"/>
      <c r="O78" s="367"/>
      <c r="P78" s="344"/>
      <c r="Q78" s="343"/>
      <c r="R78" s="345"/>
      <c r="S78" s="16" t="s">
        <v>69</v>
      </c>
      <c r="T78" s="8">
        <v>11</v>
      </c>
      <c r="U78" s="343"/>
      <c r="V78" s="343"/>
      <c r="W78" s="343"/>
      <c r="X78" s="343"/>
      <c r="Y78" s="343"/>
      <c r="Z78" s="343"/>
      <c r="AA78" s="343"/>
      <c r="AB78" s="343"/>
      <c r="AC78" s="343"/>
      <c r="AD78" s="343"/>
      <c r="AE78" s="343"/>
      <c r="AF78" s="343"/>
      <c r="AG78" s="343"/>
      <c r="AH78" s="367"/>
      <c r="AI78" s="287"/>
      <c r="AJ78" s="343"/>
      <c r="AK78" s="345"/>
      <c r="AL78" s="16" t="s">
        <v>69</v>
      </c>
    </row>
    <row r="79" spans="1:38" s="22" customFormat="1" ht="12.75" customHeight="1" x14ac:dyDescent="0.2">
      <c r="A79" s="8">
        <v>12</v>
      </c>
      <c r="B79" s="343"/>
      <c r="C79" s="343"/>
      <c r="D79" s="343"/>
      <c r="E79" s="343"/>
      <c r="F79" s="345"/>
      <c r="G79" s="438"/>
      <c r="H79" s="287"/>
      <c r="I79" s="439"/>
      <c r="J79" s="364">
        <f t="shared" si="8"/>
        <v>0</v>
      </c>
      <c r="K79" s="363">
        <f t="shared" si="9"/>
        <v>0</v>
      </c>
      <c r="L79" s="343"/>
      <c r="M79" s="343"/>
      <c r="N79" s="343"/>
      <c r="O79" s="367"/>
      <c r="P79" s="344"/>
      <c r="Q79" s="343"/>
      <c r="R79" s="345"/>
      <c r="S79" s="16" t="s">
        <v>70</v>
      </c>
      <c r="T79" s="8">
        <v>12</v>
      </c>
      <c r="U79" s="343"/>
      <c r="V79" s="343"/>
      <c r="W79" s="343"/>
      <c r="X79" s="343"/>
      <c r="Y79" s="343"/>
      <c r="Z79" s="343"/>
      <c r="AA79" s="343"/>
      <c r="AB79" s="343"/>
      <c r="AC79" s="343"/>
      <c r="AD79" s="343"/>
      <c r="AE79" s="343"/>
      <c r="AF79" s="343"/>
      <c r="AG79" s="343"/>
      <c r="AH79" s="367"/>
      <c r="AI79" s="287"/>
      <c r="AJ79" s="343"/>
      <c r="AK79" s="345"/>
      <c r="AL79" s="16" t="s">
        <v>70</v>
      </c>
    </row>
    <row r="80" spans="1:38" s="22" customFormat="1" ht="12.75" customHeight="1" x14ac:dyDescent="0.2">
      <c r="A80" s="8">
        <v>13</v>
      </c>
      <c r="B80" s="343"/>
      <c r="C80" s="343"/>
      <c r="D80" s="343"/>
      <c r="E80" s="343"/>
      <c r="F80" s="345"/>
      <c r="G80" s="438"/>
      <c r="H80" s="287"/>
      <c r="I80" s="439"/>
      <c r="J80" s="364">
        <f t="shared" si="8"/>
        <v>0</v>
      </c>
      <c r="K80" s="363">
        <f t="shared" si="9"/>
        <v>0</v>
      </c>
      <c r="L80" s="343"/>
      <c r="M80" s="343"/>
      <c r="N80" s="343"/>
      <c r="O80" s="367"/>
      <c r="P80" s="344"/>
      <c r="Q80" s="343"/>
      <c r="R80" s="345"/>
      <c r="S80" s="16" t="s">
        <v>71</v>
      </c>
      <c r="T80" s="8">
        <v>13</v>
      </c>
      <c r="U80" s="343"/>
      <c r="V80" s="343"/>
      <c r="W80" s="343"/>
      <c r="X80" s="343"/>
      <c r="Y80" s="343"/>
      <c r="Z80" s="343"/>
      <c r="AA80" s="343"/>
      <c r="AB80" s="343"/>
      <c r="AC80" s="343"/>
      <c r="AD80" s="343"/>
      <c r="AE80" s="343"/>
      <c r="AF80" s="343"/>
      <c r="AG80" s="343"/>
      <c r="AH80" s="367"/>
      <c r="AI80" s="287"/>
      <c r="AJ80" s="343"/>
      <c r="AK80" s="345"/>
      <c r="AL80" s="16" t="s">
        <v>71</v>
      </c>
    </row>
    <row r="81" spans="1:38" s="22" customFormat="1" ht="12.75" customHeight="1" x14ac:dyDescent="0.2">
      <c r="A81" s="8">
        <v>14</v>
      </c>
      <c r="B81" s="343"/>
      <c r="C81" s="343"/>
      <c r="D81" s="343"/>
      <c r="E81" s="343"/>
      <c r="F81" s="345"/>
      <c r="G81" s="438"/>
      <c r="H81" s="287"/>
      <c r="I81" s="439"/>
      <c r="J81" s="364">
        <f t="shared" si="8"/>
        <v>0</v>
      </c>
      <c r="K81" s="363">
        <f t="shared" si="9"/>
        <v>0</v>
      </c>
      <c r="L81" s="343"/>
      <c r="M81" s="343"/>
      <c r="N81" s="343"/>
      <c r="O81" s="367"/>
      <c r="P81" s="344"/>
      <c r="Q81" s="343"/>
      <c r="R81" s="345"/>
      <c r="S81" s="16" t="s">
        <v>72</v>
      </c>
      <c r="T81" s="8">
        <v>14</v>
      </c>
      <c r="U81" s="343"/>
      <c r="V81" s="343"/>
      <c r="W81" s="343"/>
      <c r="X81" s="343"/>
      <c r="Y81" s="343"/>
      <c r="Z81" s="343"/>
      <c r="AA81" s="343"/>
      <c r="AB81" s="343"/>
      <c r="AC81" s="343"/>
      <c r="AD81" s="343"/>
      <c r="AE81" s="343"/>
      <c r="AF81" s="343"/>
      <c r="AG81" s="343"/>
      <c r="AH81" s="367"/>
      <c r="AI81" s="287"/>
      <c r="AJ81" s="343"/>
      <c r="AK81" s="345"/>
      <c r="AL81" s="16" t="s">
        <v>72</v>
      </c>
    </row>
    <row r="82" spans="1:38" s="22" customFormat="1" ht="12.75" customHeight="1" x14ac:dyDescent="0.2">
      <c r="A82" s="8">
        <v>15</v>
      </c>
      <c r="B82" s="343"/>
      <c r="C82" s="343"/>
      <c r="D82" s="343"/>
      <c r="E82" s="343"/>
      <c r="F82" s="345"/>
      <c r="G82" s="438"/>
      <c r="H82" s="287"/>
      <c r="I82" s="439"/>
      <c r="J82" s="364">
        <f t="shared" si="8"/>
        <v>0</v>
      </c>
      <c r="K82" s="363">
        <f t="shared" si="9"/>
        <v>0</v>
      </c>
      <c r="L82" s="343"/>
      <c r="M82" s="343"/>
      <c r="N82" s="343"/>
      <c r="O82" s="367"/>
      <c r="P82" s="344"/>
      <c r="Q82" s="343"/>
      <c r="R82" s="345"/>
      <c r="S82" s="16" t="s">
        <v>73</v>
      </c>
      <c r="T82" s="8">
        <v>15</v>
      </c>
      <c r="U82" s="343"/>
      <c r="V82" s="343"/>
      <c r="W82" s="343"/>
      <c r="X82" s="343"/>
      <c r="Y82" s="343"/>
      <c r="Z82" s="343"/>
      <c r="AA82" s="343"/>
      <c r="AB82" s="343"/>
      <c r="AC82" s="343"/>
      <c r="AD82" s="343"/>
      <c r="AE82" s="343"/>
      <c r="AF82" s="343"/>
      <c r="AG82" s="343"/>
      <c r="AH82" s="367"/>
      <c r="AI82" s="287"/>
      <c r="AJ82" s="343"/>
      <c r="AK82" s="345"/>
      <c r="AL82" s="16" t="s">
        <v>73</v>
      </c>
    </row>
    <row r="83" spans="1:38" s="22" customFormat="1" ht="12.75" customHeight="1" x14ac:dyDescent="0.2">
      <c r="A83" s="8">
        <v>16</v>
      </c>
      <c r="B83" s="343"/>
      <c r="C83" s="343"/>
      <c r="D83" s="343"/>
      <c r="E83" s="343"/>
      <c r="F83" s="345"/>
      <c r="G83" s="438"/>
      <c r="H83" s="287"/>
      <c r="I83" s="439"/>
      <c r="J83" s="364">
        <f t="shared" si="8"/>
        <v>0</v>
      </c>
      <c r="K83" s="363">
        <f t="shared" si="9"/>
        <v>0</v>
      </c>
      <c r="L83" s="343"/>
      <c r="M83" s="343"/>
      <c r="N83" s="343"/>
      <c r="O83" s="367"/>
      <c r="P83" s="344"/>
      <c r="Q83" s="343"/>
      <c r="R83" s="345"/>
      <c r="S83" s="16" t="s">
        <v>74</v>
      </c>
      <c r="T83" s="8">
        <v>16</v>
      </c>
      <c r="U83" s="343"/>
      <c r="V83" s="343"/>
      <c r="W83" s="343"/>
      <c r="X83" s="343"/>
      <c r="Y83" s="343"/>
      <c r="Z83" s="343"/>
      <c r="AA83" s="343"/>
      <c r="AB83" s="343"/>
      <c r="AC83" s="343"/>
      <c r="AD83" s="343"/>
      <c r="AE83" s="343"/>
      <c r="AF83" s="343"/>
      <c r="AG83" s="343"/>
      <c r="AH83" s="367"/>
      <c r="AI83" s="287"/>
      <c r="AJ83" s="343"/>
      <c r="AK83" s="345"/>
      <c r="AL83" s="16" t="s">
        <v>74</v>
      </c>
    </row>
    <row r="84" spans="1:38" s="22" customFormat="1" ht="12.75" customHeight="1" x14ac:dyDescent="0.2">
      <c r="A84" s="8">
        <v>17</v>
      </c>
      <c r="B84" s="343"/>
      <c r="C84" s="343"/>
      <c r="D84" s="343"/>
      <c r="E84" s="343"/>
      <c r="F84" s="345"/>
      <c r="G84" s="438"/>
      <c r="H84" s="287"/>
      <c r="I84" s="439"/>
      <c r="J84" s="364">
        <f t="shared" si="8"/>
        <v>0</v>
      </c>
      <c r="K84" s="363">
        <f t="shared" si="9"/>
        <v>0</v>
      </c>
      <c r="L84" s="343"/>
      <c r="M84" s="343"/>
      <c r="N84" s="343"/>
      <c r="O84" s="367"/>
      <c r="P84" s="344"/>
      <c r="Q84" s="343"/>
      <c r="R84" s="345"/>
      <c r="S84" s="16" t="s">
        <v>75</v>
      </c>
      <c r="T84" s="8">
        <v>17</v>
      </c>
      <c r="U84" s="343"/>
      <c r="V84" s="343"/>
      <c r="W84" s="343"/>
      <c r="X84" s="343"/>
      <c r="Y84" s="343"/>
      <c r="Z84" s="343"/>
      <c r="AA84" s="343"/>
      <c r="AB84" s="343"/>
      <c r="AC84" s="343"/>
      <c r="AD84" s="343"/>
      <c r="AE84" s="343"/>
      <c r="AF84" s="343"/>
      <c r="AG84" s="343"/>
      <c r="AH84" s="367"/>
      <c r="AI84" s="287"/>
      <c r="AJ84" s="343"/>
      <c r="AK84" s="345"/>
      <c r="AL84" s="16" t="s">
        <v>75</v>
      </c>
    </row>
    <row r="85" spans="1:38" s="22" customFormat="1" ht="12.75" customHeight="1" x14ac:dyDescent="0.2">
      <c r="A85" s="8">
        <v>18</v>
      </c>
      <c r="B85" s="343"/>
      <c r="C85" s="343"/>
      <c r="D85" s="343"/>
      <c r="E85" s="343"/>
      <c r="F85" s="345"/>
      <c r="G85" s="438"/>
      <c r="H85" s="287"/>
      <c r="I85" s="439"/>
      <c r="J85" s="364">
        <f t="shared" si="8"/>
        <v>0</v>
      </c>
      <c r="K85" s="363">
        <f t="shared" si="9"/>
        <v>0</v>
      </c>
      <c r="L85" s="343"/>
      <c r="M85" s="343"/>
      <c r="N85" s="343"/>
      <c r="O85" s="367"/>
      <c r="P85" s="344"/>
      <c r="Q85" s="343"/>
      <c r="R85" s="345"/>
      <c r="S85" s="16" t="s">
        <v>76</v>
      </c>
      <c r="T85" s="8">
        <v>18</v>
      </c>
      <c r="U85" s="343"/>
      <c r="V85" s="343"/>
      <c r="W85" s="343"/>
      <c r="X85" s="343"/>
      <c r="Y85" s="343"/>
      <c r="Z85" s="343"/>
      <c r="AA85" s="343"/>
      <c r="AB85" s="343"/>
      <c r="AC85" s="343"/>
      <c r="AD85" s="343"/>
      <c r="AE85" s="343"/>
      <c r="AF85" s="343"/>
      <c r="AG85" s="343"/>
      <c r="AH85" s="367"/>
      <c r="AI85" s="287"/>
      <c r="AJ85" s="343"/>
      <c r="AK85" s="345"/>
      <c r="AL85" s="16" t="s">
        <v>76</v>
      </c>
    </row>
    <row r="86" spans="1:38" s="22" customFormat="1" ht="12.75" customHeight="1" x14ac:dyDescent="0.2">
      <c r="A86" s="8">
        <v>19</v>
      </c>
      <c r="B86" s="343"/>
      <c r="C86" s="343"/>
      <c r="D86" s="343"/>
      <c r="E86" s="343"/>
      <c r="F86" s="345"/>
      <c r="G86" s="438"/>
      <c r="H86" s="287"/>
      <c r="I86" s="439"/>
      <c r="J86" s="364">
        <f t="shared" si="8"/>
        <v>0</v>
      </c>
      <c r="K86" s="363">
        <f t="shared" si="9"/>
        <v>0</v>
      </c>
      <c r="L86" s="343"/>
      <c r="M86" s="343"/>
      <c r="N86" s="343"/>
      <c r="O86" s="367"/>
      <c r="P86" s="344"/>
      <c r="Q86" s="343"/>
      <c r="R86" s="345"/>
      <c r="S86" s="16" t="s">
        <v>77</v>
      </c>
      <c r="T86" s="8">
        <v>19</v>
      </c>
      <c r="U86" s="343"/>
      <c r="V86" s="343"/>
      <c r="W86" s="343"/>
      <c r="X86" s="343"/>
      <c r="Y86" s="343"/>
      <c r="Z86" s="343"/>
      <c r="AA86" s="343"/>
      <c r="AB86" s="343"/>
      <c r="AC86" s="343"/>
      <c r="AD86" s="343"/>
      <c r="AE86" s="343"/>
      <c r="AF86" s="343"/>
      <c r="AG86" s="343"/>
      <c r="AH86" s="367"/>
      <c r="AI86" s="287"/>
      <c r="AJ86" s="343"/>
      <c r="AK86" s="345"/>
      <c r="AL86" s="16" t="s">
        <v>77</v>
      </c>
    </row>
    <row r="87" spans="1:38" s="22" customFormat="1" ht="12.75" customHeight="1" x14ac:dyDescent="0.2">
      <c r="A87" s="8">
        <v>20</v>
      </c>
      <c r="B87" s="343"/>
      <c r="C87" s="343"/>
      <c r="D87" s="343"/>
      <c r="E87" s="343"/>
      <c r="F87" s="345"/>
      <c r="G87" s="438"/>
      <c r="H87" s="287"/>
      <c r="I87" s="439"/>
      <c r="J87" s="364">
        <f t="shared" si="8"/>
        <v>0</v>
      </c>
      <c r="K87" s="363">
        <f t="shared" si="9"/>
        <v>0</v>
      </c>
      <c r="L87" s="343"/>
      <c r="M87" s="343"/>
      <c r="N87" s="343"/>
      <c r="O87" s="367"/>
      <c r="P87" s="344"/>
      <c r="Q87" s="343"/>
      <c r="R87" s="345"/>
      <c r="S87" s="16" t="s">
        <v>78</v>
      </c>
      <c r="T87" s="8">
        <v>20</v>
      </c>
      <c r="U87" s="343"/>
      <c r="V87" s="343"/>
      <c r="W87" s="343"/>
      <c r="X87" s="343"/>
      <c r="Y87" s="343"/>
      <c r="Z87" s="343"/>
      <c r="AA87" s="343"/>
      <c r="AB87" s="343"/>
      <c r="AC87" s="343"/>
      <c r="AD87" s="343"/>
      <c r="AE87" s="343"/>
      <c r="AF87" s="343"/>
      <c r="AG87" s="343"/>
      <c r="AH87" s="367"/>
      <c r="AI87" s="287"/>
      <c r="AJ87" s="343"/>
      <c r="AK87" s="345"/>
      <c r="AL87" s="16" t="s">
        <v>78</v>
      </c>
    </row>
    <row r="88" spans="1:38" s="22" customFormat="1" ht="12.75" customHeight="1" x14ac:dyDescent="0.2">
      <c r="A88" s="8">
        <v>21</v>
      </c>
      <c r="B88" s="343"/>
      <c r="C88" s="343"/>
      <c r="D88" s="343"/>
      <c r="E88" s="343"/>
      <c r="F88" s="345"/>
      <c r="G88" s="438"/>
      <c r="H88" s="287"/>
      <c r="I88" s="439"/>
      <c r="J88" s="364">
        <f t="shared" si="8"/>
        <v>0</v>
      </c>
      <c r="K88" s="363">
        <f t="shared" si="9"/>
        <v>0</v>
      </c>
      <c r="L88" s="343"/>
      <c r="M88" s="343"/>
      <c r="N88" s="343"/>
      <c r="O88" s="367"/>
      <c r="P88" s="344"/>
      <c r="Q88" s="343"/>
      <c r="R88" s="345"/>
      <c r="S88" s="16" t="s">
        <v>79</v>
      </c>
      <c r="T88" s="8">
        <v>21</v>
      </c>
      <c r="U88" s="343"/>
      <c r="V88" s="343"/>
      <c r="W88" s="343"/>
      <c r="X88" s="343"/>
      <c r="Y88" s="343"/>
      <c r="Z88" s="343"/>
      <c r="AA88" s="343"/>
      <c r="AB88" s="343"/>
      <c r="AC88" s="343"/>
      <c r="AD88" s="343"/>
      <c r="AE88" s="343"/>
      <c r="AF88" s="343"/>
      <c r="AG88" s="343"/>
      <c r="AH88" s="367"/>
      <c r="AI88" s="287"/>
      <c r="AJ88" s="343"/>
      <c r="AK88" s="345"/>
      <c r="AL88" s="16" t="s">
        <v>79</v>
      </c>
    </row>
    <row r="89" spans="1:38" s="22" customFormat="1" ht="12.75" customHeight="1" x14ac:dyDescent="0.2">
      <c r="A89" s="8">
        <v>22</v>
      </c>
      <c r="B89" s="343"/>
      <c r="C89" s="343"/>
      <c r="D89" s="343"/>
      <c r="E89" s="343"/>
      <c r="F89" s="345"/>
      <c r="G89" s="438"/>
      <c r="H89" s="287"/>
      <c r="I89" s="439"/>
      <c r="J89" s="364">
        <f t="shared" si="8"/>
        <v>0</v>
      </c>
      <c r="K89" s="363">
        <f t="shared" si="9"/>
        <v>0</v>
      </c>
      <c r="L89" s="343"/>
      <c r="M89" s="343"/>
      <c r="N89" s="343"/>
      <c r="O89" s="367"/>
      <c r="P89" s="344"/>
      <c r="Q89" s="343"/>
      <c r="R89" s="345"/>
      <c r="S89" s="16" t="s">
        <v>80</v>
      </c>
      <c r="T89" s="8">
        <v>22</v>
      </c>
      <c r="U89" s="343"/>
      <c r="V89" s="343"/>
      <c r="W89" s="343"/>
      <c r="X89" s="343"/>
      <c r="Y89" s="343"/>
      <c r="Z89" s="343"/>
      <c r="AA89" s="343"/>
      <c r="AB89" s="343"/>
      <c r="AC89" s="343"/>
      <c r="AD89" s="343"/>
      <c r="AE89" s="343"/>
      <c r="AF89" s="343"/>
      <c r="AG89" s="343"/>
      <c r="AH89" s="367"/>
      <c r="AI89" s="287"/>
      <c r="AJ89" s="343"/>
      <c r="AK89" s="345"/>
      <c r="AL89" s="16" t="s">
        <v>80</v>
      </c>
    </row>
    <row r="90" spans="1:38" s="22" customFormat="1" ht="12.75" customHeight="1" x14ac:dyDescent="0.2">
      <c r="A90" s="8">
        <v>23</v>
      </c>
      <c r="B90" s="343"/>
      <c r="C90" s="343"/>
      <c r="D90" s="343"/>
      <c r="E90" s="343"/>
      <c r="F90" s="345"/>
      <c r="G90" s="438"/>
      <c r="H90" s="287"/>
      <c r="I90" s="439"/>
      <c r="J90" s="364">
        <f t="shared" si="8"/>
        <v>0</v>
      </c>
      <c r="K90" s="363">
        <f t="shared" si="9"/>
        <v>0</v>
      </c>
      <c r="L90" s="343"/>
      <c r="M90" s="343"/>
      <c r="N90" s="343"/>
      <c r="O90" s="367"/>
      <c r="P90" s="344"/>
      <c r="Q90" s="343"/>
      <c r="R90" s="345"/>
      <c r="S90" s="16" t="s">
        <v>81</v>
      </c>
      <c r="T90" s="8">
        <v>23</v>
      </c>
      <c r="U90" s="343"/>
      <c r="V90" s="343"/>
      <c r="W90" s="343"/>
      <c r="X90" s="343"/>
      <c r="Y90" s="343"/>
      <c r="Z90" s="343"/>
      <c r="AA90" s="343"/>
      <c r="AB90" s="343"/>
      <c r="AC90" s="343"/>
      <c r="AD90" s="343"/>
      <c r="AE90" s="343"/>
      <c r="AF90" s="343"/>
      <c r="AG90" s="343"/>
      <c r="AH90" s="367"/>
      <c r="AI90" s="287"/>
      <c r="AJ90" s="343"/>
      <c r="AK90" s="345"/>
      <c r="AL90" s="16" t="s">
        <v>81</v>
      </c>
    </row>
    <row r="91" spans="1:38" s="22" customFormat="1" ht="12.75" customHeight="1" x14ac:dyDescent="0.2">
      <c r="A91" s="8">
        <v>24</v>
      </c>
      <c r="B91" s="343"/>
      <c r="C91" s="343"/>
      <c r="D91" s="343"/>
      <c r="E91" s="343"/>
      <c r="F91" s="345"/>
      <c r="G91" s="438"/>
      <c r="H91" s="287"/>
      <c r="I91" s="439"/>
      <c r="J91" s="364">
        <f t="shared" si="8"/>
        <v>0</v>
      </c>
      <c r="K91" s="363">
        <f t="shared" si="9"/>
        <v>0</v>
      </c>
      <c r="L91" s="343"/>
      <c r="M91" s="343"/>
      <c r="N91" s="343"/>
      <c r="O91" s="367"/>
      <c r="P91" s="344"/>
      <c r="Q91" s="343"/>
      <c r="R91" s="345"/>
      <c r="S91" s="16" t="s">
        <v>82</v>
      </c>
      <c r="T91" s="8">
        <v>24</v>
      </c>
      <c r="U91" s="343"/>
      <c r="V91" s="343"/>
      <c r="W91" s="343"/>
      <c r="X91" s="343"/>
      <c r="Y91" s="343"/>
      <c r="Z91" s="343"/>
      <c r="AA91" s="343"/>
      <c r="AB91" s="343"/>
      <c r="AC91" s="343"/>
      <c r="AD91" s="343"/>
      <c r="AE91" s="343"/>
      <c r="AF91" s="343"/>
      <c r="AG91" s="343"/>
      <c r="AH91" s="367"/>
      <c r="AI91" s="287"/>
      <c r="AJ91" s="343"/>
      <c r="AK91" s="345"/>
      <c r="AL91" s="16" t="s">
        <v>82</v>
      </c>
    </row>
    <row r="92" spans="1:38" s="22" customFormat="1" ht="12.75" customHeight="1" x14ac:dyDescent="0.2">
      <c r="A92" s="8">
        <v>25</v>
      </c>
      <c r="B92" s="343"/>
      <c r="C92" s="343"/>
      <c r="D92" s="343"/>
      <c r="E92" s="343"/>
      <c r="F92" s="345"/>
      <c r="G92" s="438"/>
      <c r="H92" s="287"/>
      <c r="I92" s="439"/>
      <c r="J92" s="364">
        <f t="shared" si="8"/>
        <v>0</v>
      </c>
      <c r="K92" s="363">
        <f t="shared" si="9"/>
        <v>0</v>
      </c>
      <c r="L92" s="343"/>
      <c r="M92" s="343"/>
      <c r="N92" s="343"/>
      <c r="O92" s="367"/>
      <c r="P92" s="344"/>
      <c r="Q92" s="343"/>
      <c r="R92" s="345"/>
      <c r="S92" s="16" t="s">
        <v>83</v>
      </c>
      <c r="T92" s="8">
        <v>25</v>
      </c>
      <c r="U92" s="343"/>
      <c r="V92" s="343"/>
      <c r="W92" s="343"/>
      <c r="X92" s="343"/>
      <c r="Y92" s="343"/>
      <c r="Z92" s="343"/>
      <c r="AA92" s="343"/>
      <c r="AB92" s="343"/>
      <c r="AC92" s="343"/>
      <c r="AD92" s="343"/>
      <c r="AE92" s="343"/>
      <c r="AF92" s="343"/>
      <c r="AG92" s="343"/>
      <c r="AH92" s="367"/>
      <c r="AI92" s="287"/>
      <c r="AJ92" s="343"/>
      <c r="AK92" s="345"/>
      <c r="AL92" s="16" t="s">
        <v>83</v>
      </c>
    </row>
    <row r="93" spans="1:38" s="22" customFormat="1" ht="12.75" customHeight="1" x14ac:dyDescent="0.2">
      <c r="A93" s="8">
        <v>26</v>
      </c>
      <c r="B93" s="343"/>
      <c r="C93" s="343"/>
      <c r="D93" s="343"/>
      <c r="E93" s="343"/>
      <c r="F93" s="345"/>
      <c r="G93" s="438"/>
      <c r="H93" s="287"/>
      <c r="I93" s="439"/>
      <c r="J93" s="364">
        <f t="shared" si="8"/>
        <v>0</v>
      </c>
      <c r="K93" s="363">
        <f t="shared" si="9"/>
        <v>0</v>
      </c>
      <c r="L93" s="343"/>
      <c r="M93" s="343"/>
      <c r="N93" s="343"/>
      <c r="O93" s="367"/>
      <c r="P93" s="344"/>
      <c r="Q93" s="343"/>
      <c r="R93" s="345"/>
      <c r="S93" s="16" t="s">
        <v>84</v>
      </c>
      <c r="T93" s="8">
        <v>26</v>
      </c>
      <c r="U93" s="343"/>
      <c r="V93" s="343"/>
      <c r="W93" s="343"/>
      <c r="X93" s="343"/>
      <c r="Y93" s="343"/>
      <c r="Z93" s="343"/>
      <c r="AA93" s="343"/>
      <c r="AB93" s="343"/>
      <c r="AC93" s="343"/>
      <c r="AD93" s="343"/>
      <c r="AE93" s="343"/>
      <c r="AF93" s="343"/>
      <c r="AG93" s="343"/>
      <c r="AH93" s="367"/>
      <c r="AI93" s="287"/>
      <c r="AJ93" s="343"/>
      <c r="AK93" s="345"/>
      <c r="AL93" s="16" t="s">
        <v>84</v>
      </c>
    </row>
    <row r="94" spans="1:38" s="22" customFormat="1" ht="12.75" customHeight="1" x14ac:dyDescent="0.2">
      <c r="A94" s="8">
        <v>27</v>
      </c>
      <c r="B94" s="343"/>
      <c r="C94" s="343"/>
      <c r="D94" s="343"/>
      <c r="E94" s="343"/>
      <c r="F94" s="345"/>
      <c r="G94" s="438"/>
      <c r="H94" s="287"/>
      <c r="I94" s="439"/>
      <c r="J94" s="364">
        <f t="shared" si="8"/>
        <v>0</v>
      </c>
      <c r="K94" s="363">
        <f t="shared" si="9"/>
        <v>0</v>
      </c>
      <c r="L94" s="343"/>
      <c r="M94" s="343"/>
      <c r="N94" s="343"/>
      <c r="O94" s="367"/>
      <c r="P94" s="344"/>
      <c r="Q94" s="343"/>
      <c r="R94" s="345"/>
      <c r="S94" s="16" t="s">
        <v>85</v>
      </c>
      <c r="T94" s="8">
        <v>27</v>
      </c>
      <c r="U94" s="343"/>
      <c r="V94" s="343"/>
      <c r="W94" s="343"/>
      <c r="X94" s="343"/>
      <c r="Y94" s="343"/>
      <c r="Z94" s="343"/>
      <c r="AA94" s="343"/>
      <c r="AB94" s="343"/>
      <c r="AC94" s="343"/>
      <c r="AD94" s="343"/>
      <c r="AE94" s="343"/>
      <c r="AF94" s="343"/>
      <c r="AG94" s="343"/>
      <c r="AH94" s="367"/>
      <c r="AI94" s="287"/>
      <c r="AJ94" s="343"/>
      <c r="AK94" s="345"/>
      <c r="AL94" s="16" t="s">
        <v>85</v>
      </c>
    </row>
    <row r="95" spans="1:38" s="22" customFormat="1" ht="12.75" customHeight="1" x14ac:dyDescent="0.2">
      <c r="A95" s="8">
        <v>28</v>
      </c>
      <c r="B95" s="343"/>
      <c r="C95" s="343"/>
      <c r="D95" s="343"/>
      <c r="E95" s="343"/>
      <c r="F95" s="345"/>
      <c r="G95" s="438"/>
      <c r="H95" s="287"/>
      <c r="I95" s="439"/>
      <c r="J95" s="364">
        <f t="shared" si="8"/>
        <v>0</v>
      </c>
      <c r="K95" s="363">
        <f t="shared" si="9"/>
        <v>0</v>
      </c>
      <c r="L95" s="343"/>
      <c r="M95" s="343"/>
      <c r="N95" s="343"/>
      <c r="O95" s="367"/>
      <c r="P95" s="344"/>
      <c r="Q95" s="343"/>
      <c r="R95" s="345"/>
      <c r="S95" s="16" t="s">
        <v>86</v>
      </c>
      <c r="T95" s="8">
        <v>28</v>
      </c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343"/>
      <c r="AG95" s="343"/>
      <c r="AH95" s="367"/>
      <c r="AI95" s="287"/>
      <c r="AJ95" s="343"/>
      <c r="AK95" s="345"/>
      <c r="AL95" s="16" t="s">
        <v>86</v>
      </c>
    </row>
    <row r="96" spans="1:38" s="22" customFormat="1" ht="12.75" customHeight="1" x14ac:dyDescent="0.2">
      <c r="A96" s="8">
        <v>29</v>
      </c>
      <c r="B96" s="343"/>
      <c r="C96" s="343"/>
      <c r="D96" s="343"/>
      <c r="E96" s="343"/>
      <c r="F96" s="345"/>
      <c r="G96" s="438"/>
      <c r="H96" s="287"/>
      <c r="I96" s="439"/>
      <c r="J96" s="364">
        <f t="shared" si="8"/>
        <v>0</v>
      </c>
      <c r="K96" s="363">
        <f t="shared" si="9"/>
        <v>0</v>
      </c>
      <c r="L96" s="343"/>
      <c r="M96" s="343"/>
      <c r="N96" s="343"/>
      <c r="O96" s="367"/>
      <c r="P96" s="344"/>
      <c r="Q96" s="343"/>
      <c r="R96" s="345"/>
      <c r="S96" s="16" t="s">
        <v>87</v>
      </c>
      <c r="T96" s="8">
        <v>29</v>
      </c>
      <c r="U96" s="343"/>
      <c r="V96" s="343"/>
      <c r="W96" s="343"/>
      <c r="X96" s="347"/>
      <c r="Y96" s="343"/>
      <c r="Z96" s="343"/>
      <c r="AA96" s="343"/>
      <c r="AB96" s="343"/>
      <c r="AC96" s="343"/>
      <c r="AD96" s="343"/>
      <c r="AE96" s="343"/>
      <c r="AF96" s="343"/>
      <c r="AG96" s="343"/>
      <c r="AH96" s="367"/>
      <c r="AI96" s="287"/>
      <c r="AJ96" s="343"/>
      <c r="AK96" s="345"/>
      <c r="AL96" s="16" t="s">
        <v>87</v>
      </c>
    </row>
    <row r="97" spans="1:38" s="22" customFormat="1" ht="12.75" customHeight="1" x14ac:dyDescent="0.2">
      <c r="A97" s="8">
        <v>30</v>
      </c>
      <c r="B97" s="343"/>
      <c r="C97" s="343"/>
      <c r="D97" s="343"/>
      <c r="E97" s="343"/>
      <c r="F97" s="345"/>
      <c r="G97" s="442"/>
      <c r="H97" s="287"/>
      <c r="I97" s="439"/>
      <c r="J97" s="364">
        <f t="shared" si="8"/>
        <v>0</v>
      </c>
      <c r="K97" s="363">
        <f t="shared" si="9"/>
        <v>0</v>
      </c>
      <c r="L97" s="343"/>
      <c r="M97" s="343"/>
      <c r="N97" s="343"/>
      <c r="O97" s="367"/>
      <c r="P97" s="344"/>
      <c r="Q97" s="343"/>
      <c r="R97" s="345"/>
      <c r="S97" s="16" t="s">
        <v>88</v>
      </c>
      <c r="T97" s="8">
        <v>30</v>
      </c>
      <c r="U97" s="343"/>
      <c r="V97" s="343"/>
      <c r="W97" s="343"/>
      <c r="X97" s="343"/>
      <c r="Y97" s="343"/>
      <c r="Z97" s="343"/>
      <c r="AA97" s="343"/>
      <c r="AB97" s="343"/>
      <c r="AC97" s="343"/>
      <c r="AD97" s="343"/>
      <c r="AE97" s="343"/>
      <c r="AF97" s="343"/>
      <c r="AG97" s="343"/>
      <c r="AH97" s="367"/>
      <c r="AI97" s="287"/>
      <c r="AJ97" s="343"/>
      <c r="AK97" s="345"/>
      <c r="AL97" s="16" t="s">
        <v>88</v>
      </c>
    </row>
    <row r="98" spans="1:38" s="22" customFormat="1" ht="12.75" customHeight="1" x14ac:dyDescent="0.2">
      <c r="A98" s="19">
        <v>31</v>
      </c>
      <c r="B98" s="349"/>
      <c r="C98" s="349"/>
      <c r="D98" s="349"/>
      <c r="E98" s="349"/>
      <c r="F98" s="351"/>
      <c r="G98" s="443"/>
      <c r="H98" s="289"/>
      <c r="I98" s="444"/>
      <c r="J98" s="445">
        <f t="shared" si="8"/>
        <v>0</v>
      </c>
      <c r="K98" s="365">
        <f t="shared" si="9"/>
        <v>0</v>
      </c>
      <c r="L98" s="349"/>
      <c r="M98" s="349"/>
      <c r="N98" s="349"/>
      <c r="O98" s="369"/>
      <c r="P98" s="350"/>
      <c r="Q98" s="349"/>
      <c r="R98" s="351"/>
      <c r="S98" s="20" t="s">
        <v>89</v>
      </c>
      <c r="T98" s="19">
        <v>31</v>
      </c>
      <c r="U98" s="349"/>
      <c r="V98" s="349"/>
      <c r="W98" s="349"/>
      <c r="X98" s="349"/>
      <c r="Y98" s="349"/>
      <c r="Z98" s="349"/>
      <c r="AA98" s="349"/>
      <c r="AB98" s="349"/>
      <c r="AC98" s="349"/>
      <c r="AD98" s="349"/>
      <c r="AE98" s="349"/>
      <c r="AF98" s="349"/>
      <c r="AG98" s="349"/>
      <c r="AH98" s="369"/>
      <c r="AI98" s="289"/>
      <c r="AJ98" s="349"/>
      <c r="AK98" s="351"/>
      <c r="AL98" s="20" t="s">
        <v>89</v>
      </c>
    </row>
    <row r="99" spans="1:38" s="297" customFormat="1" ht="12.75" customHeight="1" thickBot="1" x14ac:dyDescent="0.25">
      <c r="A99" s="298"/>
      <c r="B99" s="360">
        <f>SUM(B67:B98)</f>
        <v>0</v>
      </c>
      <c r="C99" s="360">
        <f>SUM(C67:C98)</f>
        <v>0</v>
      </c>
      <c r="D99" s="360">
        <f>SUM(D67:D98)</f>
        <v>0</v>
      </c>
      <c r="E99" s="361">
        <f>SUM(E67:E98)</f>
        <v>0</v>
      </c>
      <c r="F99" s="362">
        <f>SUM(F67:F98)</f>
        <v>0</v>
      </c>
      <c r="G99" s="299"/>
      <c r="H99" s="299" t="s">
        <v>90</v>
      </c>
      <c r="I99" s="314">
        <f>COUNTA(I68:I98)</f>
        <v>0</v>
      </c>
      <c r="J99" s="360">
        <f t="shared" ref="J99:R99" si="10">SUM(J67:J98)</f>
        <v>0</v>
      </c>
      <c r="K99" s="360">
        <f t="shared" si="10"/>
        <v>0</v>
      </c>
      <c r="L99" s="360">
        <f t="shared" si="10"/>
        <v>0</v>
      </c>
      <c r="M99" s="360">
        <f t="shared" si="10"/>
        <v>0</v>
      </c>
      <c r="N99" s="360">
        <f t="shared" si="10"/>
        <v>0</v>
      </c>
      <c r="O99" s="361">
        <f t="shared" si="10"/>
        <v>0</v>
      </c>
      <c r="P99" s="361">
        <f t="shared" si="10"/>
        <v>0</v>
      </c>
      <c r="Q99" s="360">
        <f t="shared" si="10"/>
        <v>0</v>
      </c>
      <c r="R99" s="366">
        <f t="shared" si="10"/>
        <v>0</v>
      </c>
      <c r="S99" s="300"/>
      <c r="T99" s="298"/>
      <c r="U99" s="360">
        <f t="shared" ref="U99:AH99" si="11">SUM(U67:U98)</f>
        <v>0</v>
      </c>
      <c r="V99" s="360">
        <f t="shared" si="11"/>
        <v>0</v>
      </c>
      <c r="W99" s="360">
        <f t="shared" si="11"/>
        <v>0</v>
      </c>
      <c r="X99" s="360">
        <f t="shared" si="11"/>
        <v>0</v>
      </c>
      <c r="Y99" s="360">
        <f t="shared" si="11"/>
        <v>0</v>
      </c>
      <c r="Z99" s="360">
        <f t="shared" si="11"/>
        <v>0</v>
      </c>
      <c r="AA99" s="360">
        <f t="shared" si="11"/>
        <v>0</v>
      </c>
      <c r="AB99" s="360">
        <f t="shared" si="11"/>
        <v>0</v>
      </c>
      <c r="AC99" s="360">
        <f t="shared" si="11"/>
        <v>0</v>
      </c>
      <c r="AD99" s="360">
        <f t="shared" si="11"/>
        <v>0</v>
      </c>
      <c r="AE99" s="360">
        <f t="shared" si="11"/>
        <v>0</v>
      </c>
      <c r="AF99" s="360">
        <f t="shared" si="11"/>
        <v>0</v>
      </c>
      <c r="AG99" s="360">
        <f t="shared" si="11"/>
        <v>0</v>
      </c>
      <c r="AH99" s="362">
        <f t="shared" si="11"/>
        <v>0</v>
      </c>
      <c r="AI99" s="301"/>
      <c r="AJ99" s="360">
        <f>SUM(AJ67:AJ98)</f>
        <v>0</v>
      </c>
      <c r="AK99" s="366">
        <f>SUM(AK67:AK98)</f>
        <v>0</v>
      </c>
      <c r="AL99" s="300"/>
    </row>
    <row r="100" spans="1:38" ht="12.75" customHeight="1" thickTop="1" x14ac:dyDescent="0.2">
      <c r="A100" s="40"/>
      <c r="B100" s="40"/>
      <c r="C100" s="40"/>
      <c r="D100" s="40"/>
      <c r="E100" s="40"/>
      <c r="F100" s="40"/>
      <c r="G100" s="41"/>
      <c r="H100" s="40"/>
      <c r="I100" s="42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290"/>
      <c r="V100" s="290"/>
      <c r="W100" s="290"/>
      <c r="X100" s="290"/>
      <c r="Y100" s="290"/>
      <c r="Z100" s="290"/>
      <c r="AA100" s="290"/>
      <c r="AB100" s="290"/>
      <c r="AC100" s="290"/>
      <c r="AD100" s="290"/>
      <c r="AE100" s="290"/>
      <c r="AF100" s="290"/>
      <c r="AG100" s="290"/>
      <c r="AH100" s="290"/>
      <c r="AI100" s="290"/>
      <c r="AJ100" s="290"/>
      <c r="AK100" s="290"/>
      <c r="AL100" s="40"/>
    </row>
    <row r="101" spans="1:38" ht="12.75" customHeight="1" x14ac:dyDescent="0.2">
      <c r="A101" s="188"/>
      <c r="B101" s="188"/>
      <c r="C101" s="188"/>
      <c r="D101" s="188"/>
      <c r="E101" s="188"/>
      <c r="F101" s="188"/>
      <c r="G101" s="285"/>
      <c r="H101" s="188"/>
      <c r="I101" s="169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  <c r="Z101" s="188"/>
      <c r="AA101" s="188"/>
      <c r="AB101" s="188"/>
      <c r="AC101" s="188"/>
      <c r="AD101" s="188"/>
      <c r="AE101" s="188"/>
      <c r="AF101" s="188"/>
      <c r="AG101" s="188"/>
      <c r="AH101" s="188"/>
      <c r="AI101" s="188"/>
      <c r="AJ101" s="188"/>
      <c r="AK101" s="188"/>
      <c r="AL101" s="188"/>
    </row>
    <row r="102" spans="1:38" ht="12.75" customHeight="1" x14ac:dyDescent="0.2">
      <c r="A102" s="22"/>
      <c r="B102" s="22"/>
      <c r="C102" s="22"/>
      <c r="D102" s="22"/>
      <c r="E102" s="22"/>
      <c r="F102" s="22"/>
      <c r="G102" s="527" t="str">
        <f>$G$10</f>
        <v>UNITED STEELWORKERS - LOCAL UNION</v>
      </c>
      <c r="H102" s="527"/>
      <c r="I102" s="527"/>
      <c r="J102" s="11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11" t="str">
        <f>$AA$10</f>
        <v>FINANCIAL SECRETARY'S CASH BOOK</v>
      </c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</row>
    <row r="103" spans="1:38" ht="12.75" customHeight="1" x14ac:dyDescent="0.2">
      <c r="A103" s="22"/>
      <c r="B103" s="137" t="str">
        <f>$B$11</f>
        <v>Month</v>
      </c>
      <c r="C103" s="73" t="str">
        <f>$C$11</f>
        <v>NOVEMBER</v>
      </c>
      <c r="D103" s="137" t="str">
        <f>$D$11</f>
        <v>Year</v>
      </c>
      <c r="E103" s="44">
        <f>$E$11</f>
        <v>0</v>
      </c>
      <c r="F103" s="22"/>
      <c r="G103" s="31"/>
      <c r="H103" s="22"/>
      <c r="I103" s="5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137"/>
      <c r="AJ103" s="178" t="str">
        <f>$C$11</f>
        <v>NOVEMBER</v>
      </c>
      <c r="AK103" s="44">
        <f>$E$11</f>
        <v>0</v>
      </c>
    </row>
    <row r="104" spans="1:38" ht="12.75" customHeight="1" x14ac:dyDescent="0.2">
      <c r="A104" s="22"/>
      <c r="B104" s="137" t="str">
        <f>$B$12</f>
        <v>Page No.</v>
      </c>
      <c r="C104" s="177">
        <f>C58+1</f>
        <v>3</v>
      </c>
      <c r="D104" s="110"/>
      <c r="E104" s="110"/>
      <c r="F104" s="22"/>
      <c r="G104" s="31"/>
      <c r="H104" s="22"/>
      <c r="I104" s="5" t="s">
        <v>53</v>
      </c>
      <c r="J104" s="22"/>
      <c r="K104" s="22"/>
      <c r="L104" s="5"/>
      <c r="M104" s="22"/>
      <c r="N104" s="22"/>
      <c r="O104" s="22"/>
      <c r="P104" s="33"/>
      <c r="Q104" s="22"/>
      <c r="R104" s="33"/>
      <c r="S104" s="22"/>
      <c r="T104" s="22"/>
      <c r="U104" s="22"/>
      <c r="V104" s="22"/>
      <c r="W104" s="22"/>
      <c r="X104" s="22"/>
      <c r="Y104" s="22"/>
      <c r="Z104" s="22"/>
      <c r="AA104" s="22"/>
      <c r="AB104" s="34" t="s">
        <v>54</v>
      </c>
      <c r="AC104" s="22"/>
      <c r="AD104" s="22"/>
      <c r="AE104" s="22"/>
      <c r="AF104" s="22"/>
      <c r="AG104" s="22"/>
      <c r="AH104" s="22"/>
      <c r="AI104" s="137" t="str">
        <f>$B$12</f>
        <v>Page No.</v>
      </c>
      <c r="AJ104" s="323">
        <f>AJ58+1</f>
        <v>3</v>
      </c>
      <c r="AK104" s="172"/>
      <c r="AL104" s="111"/>
    </row>
    <row r="105" spans="1:38" s="324" customFormat="1" ht="12.75" customHeight="1" x14ac:dyDescent="0.2">
      <c r="A105" s="325"/>
      <c r="B105" s="149"/>
      <c r="C105" s="327"/>
      <c r="D105" s="149"/>
      <c r="E105" s="149"/>
      <c r="F105" s="325"/>
      <c r="G105" s="326"/>
      <c r="H105" s="325"/>
      <c r="I105" s="34"/>
      <c r="J105" s="325"/>
      <c r="K105" s="325"/>
      <c r="L105" s="34"/>
      <c r="M105" s="325"/>
      <c r="N105" s="325"/>
      <c r="O105" s="325"/>
      <c r="P105" s="34"/>
      <c r="Q105" s="325"/>
      <c r="R105" s="34"/>
      <c r="S105" s="325"/>
      <c r="T105" s="325"/>
      <c r="U105" s="325"/>
      <c r="V105" s="325"/>
      <c r="W105" s="325"/>
      <c r="X105" s="325"/>
      <c r="Y105" s="325"/>
      <c r="Z105" s="325"/>
      <c r="AA105" s="325"/>
      <c r="AB105" s="34"/>
      <c r="AC105" s="325"/>
      <c r="AD105" s="325"/>
      <c r="AE105" s="325"/>
      <c r="AF105" s="325"/>
      <c r="AG105" s="325"/>
      <c r="AH105" s="325"/>
      <c r="AI105" s="149"/>
      <c r="AJ105" s="329"/>
      <c r="AK105" s="328"/>
      <c r="AL105" s="330"/>
    </row>
    <row r="106" spans="1:38" ht="12.75" customHeight="1" x14ac:dyDescent="0.2">
      <c r="A106" s="36"/>
      <c r="B106" s="36"/>
      <c r="C106" s="36"/>
      <c r="D106" s="36"/>
      <c r="E106" s="36"/>
      <c r="F106" s="36"/>
      <c r="G106" s="37"/>
      <c r="H106" s="36"/>
      <c r="I106" s="38"/>
      <c r="J106" s="36"/>
      <c r="K106" s="36"/>
      <c r="L106" s="38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8"/>
      <c r="AF106" s="36"/>
      <c r="AG106" s="36"/>
      <c r="AH106" s="36"/>
      <c r="AI106" s="36"/>
      <c r="AJ106" s="36"/>
      <c r="AK106" s="36"/>
      <c r="AL106" s="36"/>
    </row>
    <row r="107" spans="1:38" customFormat="1" ht="12.75" customHeight="1" x14ac:dyDescent="0.2">
      <c r="A107" s="1"/>
      <c r="B107" s="484" t="s">
        <v>55</v>
      </c>
      <c r="C107" s="473"/>
      <c r="D107" s="473"/>
      <c r="E107" s="473"/>
      <c r="F107" s="474"/>
      <c r="G107" s="21"/>
      <c r="H107" s="2" t="s">
        <v>56</v>
      </c>
      <c r="I107" s="95"/>
      <c r="J107" s="473" t="s">
        <v>255</v>
      </c>
      <c r="K107" s="474"/>
      <c r="L107" s="3"/>
      <c r="M107" s="3"/>
      <c r="N107" s="3"/>
      <c r="O107" s="5" t="s">
        <v>57</v>
      </c>
      <c r="P107" s="3"/>
      <c r="Q107" s="3"/>
      <c r="R107" s="1"/>
      <c r="S107" s="3"/>
      <c r="T107" s="1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13"/>
      <c r="AJ107" s="3"/>
      <c r="AK107" s="1"/>
      <c r="AL107" s="3"/>
    </row>
    <row r="108" spans="1:38" customFormat="1" ht="12.75" customHeight="1" x14ac:dyDescent="0.2">
      <c r="A108" s="1"/>
      <c r="B108" s="3"/>
      <c r="C108" s="3"/>
      <c r="D108" s="3"/>
      <c r="E108" s="188"/>
      <c r="F108" s="1"/>
      <c r="G108" s="21"/>
      <c r="H108" s="13"/>
      <c r="I108" s="96"/>
      <c r="J108" s="3"/>
      <c r="K108" s="1"/>
      <c r="L108" s="3"/>
      <c r="M108" s="3"/>
      <c r="N108" s="3"/>
      <c r="O108" s="3"/>
      <c r="P108" s="3"/>
      <c r="Q108" s="3"/>
      <c r="R108" s="1"/>
      <c r="S108" s="3"/>
      <c r="T108" s="1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13"/>
      <c r="AJ108" s="3"/>
      <c r="AK108" s="1"/>
      <c r="AL108" s="3"/>
    </row>
    <row r="109" spans="1:38" customFormat="1" ht="12.75" customHeight="1" thickBot="1" x14ac:dyDescent="0.25">
      <c r="A109" s="29"/>
      <c r="B109" s="26">
        <v>1</v>
      </c>
      <c r="C109" s="26">
        <v>2</v>
      </c>
      <c r="D109" s="26">
        <v>3</v>
      </c>
      <c r="E109" s="26">
        <v>4</v>
      </c>
      <c r="F109" s="28">
        <v>5</v>
      </c>
      <c r="G109" s="39">
        <v>6</v>
      </c>
      <c r="H109" s="28">
        <v>7</v>
      </c>
      <c r="I109" s="97">
        <v>8</v>
      </c>
      <c r="J109" s="26">
        <v>9</v>
      </c>
      <c r="K109" s="28">
        <v>10</v>
      </c>
      <c r="L109" s="26">
        <v>11</v>
      </c>
      <c r="M109" s="26" t="s">
        <v>1</v>
      </c>
      <c r="N109" s="26">
        <v>12</v>
      </c>
      <c r="O109" s="26">
        <v>13</v>
      </c>
      <c r="P109" s="26">
        <v>14</v>
      </c>
      <c r="Q109" s="26">
        <v>15</v>
      </c>
      <c r="R109" s="28" t="s">
        <v>2</v>
      </c>
      <c r="S109" s="25"/>
      <c r="T109" s="29"/>
      <c r="U109" s="26">
        <v>16</v>
      </c>
      <c r="V109" s="26">
        <v>17</v>
      </c>
      <c r="W109" s="26">
        <v>18</v>
      </c>
      <c r="X109" s="26">
        <v>19</v>
      </c>
      <c r="Y109" s="26">
        <v>20</v>
      </c>
      <c r="Z109" s="26" t="s">
        <v>3</v>
      </c>
      <c r="AA109" s="26">
        <v>21</v>
      </c>
      <c r="AB109" s="26">
        <v>22</v>
      </c>
      <c r="AC109" s="26">
        <v>23</v>
      </c>
      <c r="AD109" s="26">
        <v>24</v>
      </c>
      <c r="AE109" s="26">
        <v>25</v>
      </c>
      <c r="AF109" s="26">
        <v>26</v>
      </c>
      <c r="AG109" s="26">
        <v>27</v>
      </c>
      <c r="AH109" s="26">
        <v>28</v>
      </c>
      <c r="AI109" s="30">
        <v>29</v>
      </c>
      <c r="AJ109" s="26">
        <v>30</v>
      </c>
      <c r="AK109" s="28">
        <v>31</v>
      </c>
      <c r="AL109" s="25"/>
    </row>
    <row r="110" spans="1:38" s="4" customFormat="1" ht="12.75" customHeight="1" thickTop="1" x14ac:dyDescent="0.2">
      <c r="A110" s="1"/>
      <c r="B110" s="84" t="s">
        <v>4</v>
      </c>
      <c r="C110" s="98"/>
      <c r="D110" s="84" t="s">
        <v>5</v>
      </c>
      <c r="E110" s="185" t="s">
        <v>6</v>
      </c>
      <c r="F110" s="83" t="s">
        <v>7</v>
      </c>
      <c r="G110" s="160"/>
      <c r="H110" s="83"/>
      <c r="I110" s="100"/>
      <c r="J110" s="84"/>
      <c r="K110" s="83"/>
      <c r="L110" s="84" t="s">
        <v>237</v>
      </c>
      <c r="M110" s="84"/>
      <c r="N110" s="84" t="s">
        <v>235</v>
      </c>
      <c r="O110" s="101" t="s">
        <v>481</v>
      </c>
      <c r="P110" s="274"/>
      <c r="Q110" s="84" t="s">
        <v>391</v>
      </c>
      <c r="R110" s="83" t="s">
        <v>274</v>
      </c>
      <c r="S110" s="103"/>
      <c r="T110" s="67"/>
      <c r="U110" s="475" t="s">
        <v>256</v>
      </c>
      <c r="V110" s="476"/>
      <c r="W110" s="476"/>
      <c r="X110" s="476"/>
      <c r="Y110" s="477"/>
      <c r="Z110" s="84" t="s">
        <v>10</v>
      </c>
      <c r="AA110" s="84" t="s">
        <v>11</v>
      </c>
      <c r="AB110" s="84" t="s">
        <v>205</v>
      </c>
      <c r="AC110" s="84" t="s">
        <v>12</v>
      </c>
      <c r="AD110" s="84" t="s">
        <v>13</v>
      </c>
      <c r="AE110" s="84" t="s">
        <v>14</v>
      </c>
      <c r="AF110" s="84"/>
      <c r="AG110" s="84"/>
      <c r="AH110" s="101"/>
      <c r="AI110" s="102"/>
      <c r="AJ110" s="84" t="s">
        <v>15</v>
      </c>
      <c r="AK110" s="83" t="s">
        <v>7</v>
      </c>
      <c r="AL110" s="3"/>
    </row>
    <row r="111" spans="1:38" s="4" customFormat="1" ht="12.75" customHeight="1" x14ac:dyDescent="0.2">
      <c r="A111" s="1"/>
      <c r="B111" s="84" t="s">
        <v>8</v>
      </c>
      <c r="C111" s="84" t="s">
        <v>16</v>
      </c>
      <c r="D111" s="84" t="s">
        <v>17</v>
      </c>
      <c r="E111" s="186" t="s">
        <v>8</v>
      </c>
      <c r="F111" s="83" t="s">
        <v>18</v>
      </c>
      <c r="G111" s="160" t="s">
        <v>19</v>
      </c>
      <c r="H111" s="83" t="s">
        <v>20</v>
      </c>
      <c r="I111" s="100" t="s">
        <v>394</v>
      </c>
      <c r="J111" s="84" t="s">
        <v>21</v>
      </c>
      <c r="K111" s="83" t="s">
        <v>22</v>
      </c>
      <c r="L111" s="84" t="s">
        <v>392</v>
      </c>
      <c r="M111" s="84" t="s">
        <v>393</v>
      </c>
      <c r="N111" s="84" t="s">
        <v>262</v>
      </c>
      <c r="O111" s="101" t="s">
        <v>262</v>
      </c>
      <c r="P111" s="186" t="s">
        <v>23</v>
      </c>
      <c r="Q111" s="84" t="s">
        <v>8</v>
      </c>
      <c r="R111" s="83" t="s">
        <v>8</v>
      </c>
      <c r="S111" s="103"/>
      <c r="T111" s="67"/>
      <c r="U111" s="84" t="s">
        <v>25</v>
      </c>
      <c r="V111" s="84" t="s">
        <v>26</v>
      </c>
      <c r="W111" s="84" t="s">
        <v>27</v>
      </c>
      <c r="X111" s="84" t="s">
        <v>28</v>
      </c>
      <c r="Y111" s="84" t="s">
        <v>136</v>
      </c>
      <c r="Z111" s="84" t="s">
        <v>252</v>
      </c>
      <c r="AA111" s="84" t="s">
        <v>137</v>
      </c>
      <c r="AB111" s="84" t="s">
        <v>204</v>
      </c>
      <c r="AC111" s="84" t="s">
        <v>30</v>
      </c>
      <c r="AD111" s="84" t="s">
        <v>140</v>
      </c>
      <c r="AE111" s="84" t="s">
        <v>31</v>
      </c>
      <c r="AF111" s="84" t="s">
        <v>32</v>
      </c>
      <c r="AG111" s="84" t="s">
        <v>206</v>
      </c>
      <c r="AH111" s="101" t="s">
        <v>16</v>
      </c>
      <c r="AI111" s="99" t="s">
        <v>34</v>
      </c>
      <c r="AJ111" s="84" t="s">
        <v>35</v>
      </c>
      <c r="AK111" s="83" t="s">
        <v>18</v>
      </c>
      <c r="AL111" s="3"/>
    </row>
    <row r="112" spans="1:38" s="4" customFormat="1" ht="12.75" customHeight="1" thickBot="1" x14ac:dyDescent="0.25">
      <c r="A112" s="6"/>
      <c r="B112" s="85" t="s">
        <v>36</v>
      </c>
      <c r="C112" s="85" t="s">
        <v>37</v>
      </c>
      <c r="D112" s="85" t="s">
        <v>38</v>
      </c>
      <c r="E112" s="187" t="s">
        <v>39</v>
      </c>
      <c r="F112" s="104" t="s">
        <v>40</v>
      </c>
      <c r="G112" s="161"/>
      <c r="H112" s="104"/>
      <c r="I112" s="105" t="s">
        <v>41</v>
      </c>
      <c r="J112" s="85"/>
      <c r="K112" s="104"/>
      <c r="L112" s="85" t="s">
        <v>237</v>
      </c>
      <c r="M112" s="85"/>
      <c r="N112" s="85" t="s">
        <v>236</v>
      </c>
      <c r="O112" s="106" t="s">
        <v>236</v>
      </c>
      <c r="P112" s="275"/>
      <c r="Q112" s="276" t="s">
        <v>24</v>
      </c>
      <c r="R112" s="277" t="s">
        <v>24</v>
      </c>
      <c r="S112" s="108"/>
      <c r="T112" s="76"/>
      <c r="U112" s="85" t="s">
        <v>42</v>
      </c>
      <c r="V112" s="85" t="s">
        <v>43</v>
      </c>
      <c r="W112" s="85"/>
      <c r="X112" s="85" t="s">
        <v>44</v>
      </c>
      <c r="Y112" s="85" t="s">
        <v>30</v>
      </c>
      <c r="Z112" s="85" t="s">
        <v>30</v>
      </c>
      <c r="AA112" s="85" t="s">
        <v>138</v>
      </c>
      <c r="AB112" s="85" t="s">
        <v>15</v>
      </c>
      <c r="AC112" s="85" t="s">
        <v>139</v>
      </c>
      <c r="AD112" s="85" t="s">
        <v>141</v>
      </c>
      <c r="AE112" s="85" t="s">
        <v>47</v>
      </c>
      <c r="AF112" s="85" t="s">
        <v>48</v>
      </c>
      <c r="AG112" s="85" t="s">
        <v>15</v>
      </c>
      <c r="AH112" s="106" t="s">
        <v>30</v>
      </c>
      <c r="AI112" s="107"/>
      <c r="AJ112" s="85" t="s">
        <v>49</v>
      </c>
      <c r="AK112" s="104" t="s">
        <v>188</v>
      </c>
      <c r="AL112" s="7"/>
    </row>
    <row r="113" spans="1:38" s="297" customFormat="1" ht="12.75" customHeight="1" thickTop="1" x14ac:dyDescent="0.2">
      <c r="A113" s="292"/>
      <c r="B113" s="364">
        <f>B99</f>
        <v>0</v>
      </c>
      <c r="C113" s="364">
        <f>C99</f>
        <v>0</v>
      </c>
      <c r="D113" s="364">
        <f>D99</f>
        <v>0</v>
      </c>
      <c r="E113" s="378">
        <f>E99</f>
        <v>0</v>
      </c>
      <c r="F113" s="363">
        <f>F99</f>
        <v>0</v>
      </c>
      <c r="G113" s="132" t="str">
        <f>$C$11</f>
        <v>NOVEMBER</v>
      </c>
      <c r="H113" s="293" t="s">
        <v>58</v>
      </c>
      <c r="I113" s="294"/>
      <c r="J113" s="379">
        <f t="shared" ref="J113:R113" si="12">J99</f>
        <v>0</v>
      </c>
      <c r="K113" s="380">
        <f t="shared" si="12"/>
        <v>0</v>
      </c>
      <c r="L113" s="364">
        <f t="shared" si="12"/>
        <v>0</v>
      </c>
      <c r="M113" s="364">
        <f t="shared" si="12"/>
        <v>0</v>
      </c>
      <c r="N113" s="364">
        <f t="shared" si="12"/>
        <v>0</v>
      </c>
      <c r="O113" s="378">
        <f t="shared" si="12"/>
        <v>0</v>
      </c>
      <c r="P113" s="378">
        <f t="shared" si="12"/>
        <v>0</v>
      </c>
      <c r="Q113" s="364">
        <f t="shared" si="12"/>
        <v>0</v>
      </c>
      <c r="R113" s="381">
        <f t="shared" si="12"/>
        <v>0</v>
      </c>
      <c r="S113" s="295"/>
      <c r="T113" s="292"/>
      <c r="U113" s="364">
        <f t="shared" ref="U113:AH113" si="13">U99</f>
        <v>0</v>
      </c>
      <c r="V113" s="364">
        <f t="shared" si="13"/>
        <v>0</v>
      </c>
      <c r="W113" s="364">
        <f t="shared" si="13"/>
        <v>0</v>
      </c>
      <c r="X113" s="364">
        <f t="shared" si="13"/>
        <v>0</v>
      </c>
      <c r="Y113" s="364">
        <f t="shared" si="13"/>
        <v>0</v>
      </c>
      <c r="Z113" s="364">
        <f t="shared" si="13"/>
        <v>0</v>
      </c>
      <c r="AA113" s="364">
        <f t="shared" si="13"/>
        <v>0</v>
      </c>
      <c r="AB113" s="364">
        <f t="shared" si="13"/>
        <v>0</v>
      </c>
      <c r="AC113" s="364">
        <f t="shared" si="13"/>
        <v>0</v>
      </c>
      <c r="AD113" s="364">
        <f t="shared" si="13"/>
        <v>0</v>
      </c>
      <c r="AE113" s="364">
        <f t="shared" si="13"/>
        <v>0</v>
      </c>
      <c r="AF113" s="364">
        <f t="shared" si="13"/>
        <v>0</v>
      </c>
      <c r="AG113" s="364">
        <f t="shared" si="13"/>
        <v>0</v>
      </c>
      <c r="AH113" s="364">
        <f t="shared" si="13"/>
        <v>0</v>
      </c>
      <c r="AI113" s="296"/>
      <c r="AJ113" s="364">
        <f>AJ99</f>
        <v>0</v>
      </c>
      <c r="AK113" s="382">
        <f>AK99</f>
        <v>0</v>
      </c>
      <c r="AL113" s="295"/>
    </row>
    <row r="114" spans="1:38" s="22" customFormat="1" ht="12.75" customHeight="1" x14ac:dyDescent="0.2">
      <c r="A114" s="8">
        <v>1</v>
      </c>
      <c r="B114" s="343"/>
      <c r="C114" s="343"/>
      <c r="D114" s="343"/>
      <c r="E114" s="343"/>
      <c r="F114" s="345"/>
      <c r="G114" s="438"/>
      <c r="H114" s="287"/>
      <c r="I114" s="439"/>
      <c r="J114" s="364">
        <f t="shared" ref="J114:J144" si="14">SUM(B114:F114)</f>
        <v>0</v>
      </c>
      <c r="K114" s="363">
        <f t="shared" ref="K114:K144" si="15">SUM(U114:AK114)-SUM(L114:R114)</f>
        <v>0</v>
      </c>
      <c r="L114" s="343"/>
      <c r="M114" s="343"/>
      <c r="N114" s="343"/>
      <c r="O114" s="367"/>
      <c r="P114" s="344"/>
      <c r="Q114" s="343"/>
      <c r="R114" s="345"/>
      <c r="S114" s="16" t="s">
        <v>59</v>
      </c>
      <c r="T114" s="8">
        <v>1</v>
      </c>
      <c r="U114" s="343"/>
      <c r="V114" s="343"/>
      <c r="W114" s="343"/>
      <c r="X114" s="343"/>
      <c r="Y114" s="343"/>
      <c r="Z114" s="343"/>
      <c r="AA114" s="343"/>
      <c r="AB114" s="343"/>
      <c r="AC114" s="343"/>
      <c r="AD114" s="343"/>
      <c r="AE114" s="343"/>
      <c r="AF114" s="343"/>
      <c r="AG114" s="343"/>
      <c r="AH114" s="367"/>
      <c r="AI114" s="287"/>
      <c r="AJ114" s="343"/>
      <c r="AK114" s="345"/>
      <c r="AL114" s="16" t="s">
        <v>59</v>
      </c>
    </row>
    <row r="115" spans="1:38" s="22" customFormat="1" ht="12.75" customHeight="1" x14ac:dyDescent="0.2">
      <c r="A115" s="8">
        <v>2</v>
      </c>
      <c r="B115" s="343"/>
      <c r="C115" s="343"/>
      <c r="D115" s="343"/>
      <c r="E115" s="343"/>
      <c r="F115" s="345"/>
      <c r="G115" s="438"/>
      <c r="H115" s="287"/>
      <c r="I115" s="439"/>
      <c r="J115" s="364">
        <f t="shared" si="14"/>
        <v>0</v>
      </c>
      <c r="K115" s="363">
        <f t="shared" si="15"/>
        <v>0</v>
      </c>
      <c r="L115" s="343"/>
      <c r="M115" s="343"/>
      <c r="N115" s="343"/>
      <c r="O115" s="367"/>
      <c r="P115" s="344"/>
      <c r="Q115" s="343"/>
      <c r="R115" s="345"/>
      <c r="S115" s="16" t="s">
        <v>60</v>
      </c>
      <c r="T115" s="8">
        <v>2</v>
      </c>
      <c r="U115" s="343"/>
      <c r="V115" s="343"/>
      <c r="W115" s="343"/>
      <c r="X115" s="343"/>
      <c r="Y115" s="343"/>
      <c r="Z115" s="343"/>
      <c r="AA115" s="343"/>
      <c r="AB115" s="343"/>
      <c r="AC115" s="343"/>
      <c r="AD115" s="343"/>
      <c r="AE115" s="343"/>
      <c r="AF115" s="343"/>
      <c r="AG115" s="343"/>
      <c r="AH115" s="367"/>
      <c r="AI115" s="287"/>
      <c r="AJ115" s="343"/>
      <c r="AK115" s="345"/>
      <c r="AL115" s="16" t="s">
        <v>60</v>
      </c>
    </row>
    <row r="116" spans="1:38" s="22" customFormat="1" ht="12.75" customHeight="1" x14ac:dyDescent="0.2">
      <c r="A116" s="8">
        <v>3</v>
      </c>
      <c r="B116" s="343"/>
      <c r="C116" s="343"/>
      <c r="D116" s="343"/>
      <c r="E116" s="343"/>
      <c r="F116" s="345"/>
      <c r="G116" s="438"/>
      <c r="H116" s="287"/>
      <c r="I116" s="439"/>
      <c r="J116" s="364">
        <f t="shared" si="14"/>
        <v>0</v>
      </c>
      <c r="K116" s="363">
        <f t="shared" si="15"/>
        <v>0</v>
      </c>
      <c r="L116" s="343"/>
      <c r="M116" s="343"/>
      <c r="N116" s="343"/>
      <c r="O116" s="367"/>
      <c r="P116" s="344"/>
      <c r="Q116" s="343"/>
      <c r="R116" s="345"/>
      <c r="S116" s="16" t="s">
        <v>61</v>
      </c>
      <c r="T116" s="8">
        <v>3</v>
      </c>
      <c r="U116" s="343"/>
      <c r="V116" s="343"/>
      <c r="W116" s="343"/>
      <c r="X116" s="343"/>
      <c r="Y116" s="343"/>
      <c r="Z116" s="343"/>
      <c r="AA116" s="343"/>
      <c r="AB116" s="343"/>
      <c r="AC116" s="343"/>
      <c r="AD116" s="343"/>
      <c r="AE116" s="343"/>
      <c r="AF116" s="343"/>
      <c r="AG116" s="343"/>
      <c r="AH116" s="367"/>
      <c r="AI116" s="287"/>
      <c r="AJ116" s="343"/>
      <c r="AK116" s="345"/>
      <c r="AL116" s="16" t="s">
        <v>61</v>
      </c>
    </row>
    <row r="117" spans="1:38" s="22" customFormat="1" ht="12.75" customHeight="1" x14ac:dyDescent="0.2">
      <c r="A117" s="8">
        <v>4</v>
      </c>
      <c r="B117" s="343"/>
      <c r="C117" s="343"/>
      <c r="D117" s="343"/>
      <c r="E117" s="343"/>
      <c r="F117" s="345"/>
      <c r="G117" s="438"/>
      <c r="H117" s="287"/>
      <c r="I117" s="439"/>
      <c r="J117" s="364">
        <f t="shared" si="14"/>
        <v>0</v>
      </c>
      <c r="K117" s="363">
        <f t="shared" si="15"/>
        <v>0</v>
      </c>
      <c r="L117" s="343"/>
      <c r="M117" s="343"/>
      <c r="N117" s="343"/>
      <c r="O117" s="367"/>
      <c r="P117" s="344"/>
      <c r="Q117" s="343"/>
      <c r="R117" s="345"/>
      <c r="S117" s="16" t="s">
        <v>62</v>
      </c>
      <c r="T117" s="8">
        <v>4</v>
      </c>
      <c r="U117" s="343"/>
      <c r="V117" s="343"/>
      <c r="W117" s="343"/>
      <c r="X117" s="343"/>
      <c r="Y117" s="343"/>
      <c r="Z117" s="343"/>
      <c r="AA117" s="343"/>
      <c r="AB117" s="343"/>
      <c r="AC117" s="343"/>
      <c r="AD117" s="343"/>
      <c r="AE117" s="343"/>
      <c r="AF117" s="343"/>
      <c r="AG117" s="343"/>
      <c r="AH117" s="367"/>
      <c r="AI117" s="287"/>
      <c r="AJ117" s="343"/>
      <c r="AK117" s="345"/>
      <c r="AL117" s="16" t="s">
        <v>62</v>
      </c>
    </row>
    <row r="118" spans="1:38" s="22" customFormat="1" ht="12.75" customHeight="1" x14ac:dyDescent="0.2">
      <c r="A118" s="8">
        <v>5</v>
      </c>
      <c r="B118" s="343"/>
      <c r="C118" s="343"/>
      <c r="D118" s="343"/>
      <c r="E118" s="343"/>
      <c r="F118" s="345"/>
      <c r="G118" s="440"/>
      <c r="H118" s="287"/>
      <c r="I118" s="439"/>
      <c r="J118" s="364">
        <f t="shared" si="14"/>
        <v>0</v>
      </c>
      <c r="K118" s="363">
        <f t="shared" si="15"/>
        <v>0</v>
      </c>
      <c r="L118" s="343"/>
      <c r="M118" s="343"/>
      <c r="N118" s="343"/>
      <c r="O118" s="367"/>
      <c r="P118" s="344"/>
      <c r="Q118" s="343"/>
      <c r="R118" s="345"/>
      <c r="S118" s="16" t="s">
        <v>63</v>
      </c>
      <c r="T118" s="8">
        <v>5</v>
      </c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67"/>
      <c r="AI118" s="287"/>
      <c r="AJ118" s="343"/>
      <c r="AK118" s="345"/>
      <c r="AL118" s="16" t="s">
        <v>63</v>
      </c>
    </row>
    <row r="119" spans="1:38" s="22" customFormat="1" ht="12.75" customHeight="1" x14ac:dyDescent="0.2">
      <c r="A119" s="17">
        <v>6</v>
      </c>
      <c r="B119" s="346"/>
      <c r="C119" s="346"/>
      <c r="D119" s="346"/>
      <c r="E119" s="346"/>
      <c r="F119" s="348"/>
      <c r="G119" s="438"/>
      <c r="H119" s="288"/>
      <c r="I119" s="441"/>
      <c r="J119" s="364">
        <f t="shared" si="14"/>
        <v>0</v>
      </c>
      <c r="K119" s="363">
        <f t="shared" si="15"/>
        <v>0</v>
      </c>
      <c r="L119" s="346"/>
      <c r="M119" s="346"/>
      <c r="N119" s="346"/>
      <c r="O119" s="368"/>
      <c r="P119" s="347"/>
      <c r="Q119" s="346"/>
      <c r="R119" s="348"/>
      <c r="S119" s="18" t="s">
        <v>64</v>
      </c>
      <c r="T119" s="17">
        <v>6</v>
      </c>
      <c r="U119" s="346"/>
      <c r="V119" s="346"/>
      <c r="W119" s="346"/>
      <c r="X119" s="346"/>
      <c r="Y119" s="346"/>
      <c r="Z119" s="346"/>
      <c r="AA119" s="346"/>
      <c r="AB119" s="346"/>
      <c r="AC119" s="346"/>
      <c r="AD119" s="346"/>
      <c r="AE119" s="346"/>
      <c r="AF119" s="346"/>
      <c r="AG119" s="346"/>
      <c r="AH119" s="368"/>
      <c r="AI119" s="288"/>
      <c r="AJ119" s="346"/>
      <c r="AK119" s="348"/>
      <c r="AL119" s="18" t="s">
        <v>64</v>
      </c>
    </row>
    <row r="120" spans="1:38" s="22" customFormat="1" ht="12.75" customHeight="1" x14ac:dyDescent="0.2">
      <c r="A120" s="8">
        <v>7</v>
      </c>
      <c r="B120" s="343"/>
      <c r="C120" s="343"/>
      <c r="D120" s="343"/>
      <c r="E120" s="343"/>
      <c r="F120" s="345"/>
      <c r="G120" s="438"/>
      <c r="H120" s="287"/>
      <c r="I120" s="439"/>
      <c r="J120" s="364">
        <f t="shared" si="14"/>
        <v>0</v>
      </c>
      <c r="K120" s="363">
        <f t="shared" si="15"/>
        <v>0</v>
      </c>
      <c r="L120" s="343"/>
      <c r="M120" s="343"/>
      <c r="N120" s="343"/>
      <c r="O120" s="367"/>
      <c r="P120" s="344"/>
      <c r="Q120" s="343"/>
      <c r="R120" s="345"/>
      <c r="S120" s="16" t="s">
        <v>65</v>
      </c>
      <c r="T120" s="8">
        <v>7</v>
      </c>
      <c r="U120" s="343"/>
      <c r="V120" s="343"/>
      <c r="W120" s="343"/>
      <c r="X120" s="343"/>
      <c r="Y120" s="343"/>
      <c r="Z120" s="343"/>
      <c r="AA120" s="343"/>
      <c r="AB120" s="343"/>
      <c r="AC120" s="343"/>
      <c r="AD120" s="343"/>
      <c r="AE120" s="343"/>
      <c r="AF120" s="343"/>
      <c r="AG120" s="343"/>
      <c r="AH120" s="367"/>
      <c r="AI120" s="287"/>
      <c r="AJ120" s="343"/>
      <c r="AK120" s="345"/>
      <c r="AL120" s="16" t="s">
        <v>65</v>
      </c>
    </row>
    <row r="121" spans="1:38" s="22" customFormat="1" ht="12.75" customHeight="1" x14ac:dyDescent="0.2">
      <c r="A121" s="8">
        <v>8</v>
      </c>
      <c r="B121" s="343"/>
      <c r="C121" s="343"/>
      <c r="D121" s="343"/>
      <c r="E121" s="343"/>
      <c r="F121" s="345"/>
      <c r="G121" s="438"/>
      <c r="H121" s="287"/>
      <c r="I121" s="439"/>
      <c r="J121" s="364">
        <f t="shared" si="14"/>
        <v>0</v>
      </c>
      <c r="K121" s="363">
        <f t="shared" si="15"/>
        <v>0</v>
      </c>
      <c r="L121" s="343"/>
      <c r="M121" s="343"/>
      <c r="N121" s="343"/>
      <c r="O121" s="367"/>
      <c r="P121" s="344"/>
      <c r="Q121" s="343"/>
      <c r="R121" s="345"/>
      <c r="S121" s="16" t="s">
        <v>66</v>
      </c>
      <c r="T121" s="8">
        <v>8</v>
      </c>
      <c r="U121" s="343"/>
      <c r="V121" s="343"/>
      <c r="W121" s="343"/>
      <c r="X121" s="343"/>
      <c r="Y121" s="343"/>
      <c r="Z121" s="343"/>
      <c r="AA121" s="343"/>
      <c r="AB121" s="343"/>
      <c r="AC121" s="343"/>
      <c r="AD121" s="343"/>
      <c r="AE121" s="343"/>
      <c r="AF121" s="343"/>
      <c r="AG121" s="343"/>
      <c r="AH121" s="367"/>
      <c r="AI121" s="287"/>
      <c r="AJ121" s="343"/>
      <c r="AK121" s="345"/>
      <c r="AL121" s="16" t="s">
        <v>66</v>
      </c>
    </row>
    <row r="122" spans="1:38" s="22" customFormat="1" ht="12.75" customHeight="1" x14ac:dyDescent="0.2">
      <c r="A122" s="8">
        <v>9</v>
      </c>
      <c r="B122" s="343"/>
      <c r="C122" s="343"/>
      <c r="D122" s="343"/>
      <c r="E122" s="343"/>
      <c r="F122" s="345"/>
      <c r="G122" s="438"/>
      <c r="H122" s="287"/>
      <c r="I122" s="439"/>
      <c r="J122" s="364">
        <f t="shared" si="14"/>
        <v>0</v>
      </c>
      <c r="K122" s="363">
        <f t="shared" si="15"/>
        <v>0</v>
      </c>
      <c r="L122" s="343"/>
      <c r="M122" s="343"/>
      <c r="N122" s="343"/>
      <c r="O122" s="367"/>
      <c r="P122" s="344"/>
      <c r="Q122" s="343"/>
      <c r="R122" s="345"/>
      <c r="S122" s="16" t="s">
        <v>67</v>
      </c>
      <c r="T122" s="8">
        <v>9</v>
      </c>
      <c r="U122" s="343"/>
      <c r="V122" s="343"/>
      <c r="W122" s="343"/>
      <c r="X122" s="343"/>
      <c r="Y122" s="343"/>
      <c r="Z122" s="343"/>
      <c r="AA122" s="343"/>
      <c r="AB122" s="343"/>
      <c r="AC122" s="343"/>
      <c r="AD122" s="343"/>
      <c r="AE122" s="343"/>
      <c r="AF122" s="343"/>
      <c r="AG122" s="343"/>
      <c r="AH122" s="367"/>
      <c r="AI122" s="287"/>
      <c r="AJ122" s="343"/>
      <c r="AK122" s="345"/>
      <c r="AL122" s="16" t="s">
        <v>67</v>
      </c>
    </row>
    <row r="123" spans="1:38" s="22" customFormat="1" ht="12.75" customHeight="1" x14ac:dyDescent="0.2">
      <c r="A123" s="8">
        <v>10</v>
      </c>
      <c r="B123" s="343"/>
      <c r="C123" s="343"/>
      <c r="D123" s="343"/>
      <c r="E123" s="343"/>
      <c r="F123" s="345"/>
      <c r="G123" s="438"/>
      <c r="H123" s="287"/>
      <c r="I123" s="439"/>
      <c r="J123" s="364">
        <f t="shared" si="14"/>
        <v>0</v>
      </c>
      <c r="K123" s="363">
        <f t="shared" si="15"/>
        <v>0</v>
      </c>
      <c r="L123" s="343"/>
      <c r="M123" s="343"/>
      <c r="N123" s="343"/>
      <c r="O123" s="367"/>
      <c r="P123" s="344"/>
      <c r="Q123" s="343"/>
      <c r="R123" s="345"/>
      <c r="S123" s="16" t="s">
        <v>68</v>
      </c>
      <c r="T123" s="8">
        <v>10</v>
      </c>
      <c r="U123" s="343"/>
      <c r="V123" s="343"/>
      <c r="W123" s="343"/>
      <c r="X123" s="343"/>
      <c r="Y123" s="343"/>
      <c r="Z123" s="343"/>
      <c r="AA123" s="343"/>
      <c r="AB123" s="343"/>
      <c r="AC123" s="343"/>
      <c r="AD123" s="343"/>
      <c r="AE123" s="343"/>
      <c r="AF123" s="343"/>
      <c r="AG123" s="343"/>
      <c r="AH123" s="367"/>
      <c r="AI123" s="287"/>
      <c r="AJ123" s="343"/>
      <c r="AK123" s="345"/>
      <c r="AL123" s="16" t="s">
        <v>68</v>
      </c>
    </row>
    <row r="124" spans="1:38" s="22" customFormat="1" ht="12.75" customHeight="1" x14ac:dyDescent="0.2">
      <c r="A124" s="8">
        <v>11</v>
      </c>
      <c r="B124" s="343"/>
      <c r="C124" s="343"/>
      <c r="D124" s="343"/>
      <c r="E124" s="343"/>
      <c r="F124" s="345"/>
      <c r="G124" s="438"/>
      <c r="H124" s="287"/>
      <c r="I124" s="439"/>
      <c r="J124" s="364">
        <f t="shared" si="14"/>
        <v>0</v>
      </c>
      <c r="K124" s="363">
        <f t="shared" si="15"/>
        <v>0</v>
      </c>
      <c r="L124" s="343"/>
      <c r="M124" s="343"/>
      <c r="N124" s="343"/>
      <c r="O124" s="367"/>
      <c r="P124" s="344"/>
      <c r="Q124" s="343"/>
      <c r="R124" s="345"/>
      <c r="S124" s="16" t="s">
        <v>69</v>
      </c>
      <c r="T124" s="8">
        <v>11</v>
      </c>
      <c r="U124" s="343"/>
      <c r="V124" s="343"/>
      <c r="W124" s="343"/>
      <c r="X124" s="343"/>
      <c r="Y124" s="343"/>
      <c r="Z124" s="343"/>
      <c r="AA124" s="343"/>
      <c r="AB124" s="343"/>
      <c r="AC124" s="343"/>
      <c r="AD124" s="343"/>
      <c r="AE124" s="343"/>
      <c r="AF124" s="343"/>
      <c r="AG124" s="343"/>
      <c r="AH124" s="367"/>
      <c r="AI124" s="287"/>
      <c r="AJ124" s="343"/>
      <c r="AK124" s="345"/>
      <c r="AL124" s="16" t="s">
        <v>69</v>
      </c>
    </row>
    <row r="125" spans="1:38" s="22" customFormat="1" ht="12.75" customHeight="1" x14ac:dyDescent="0.2">
      <c r="A125" s="8">
        <v>12</v>
      </c>
      <c r="B125" s="343"/>
      <c r="C125" s="343"/>
      <c r="D125" s="343"/>
      <c r="E125" s="343"/>
      <c r="F125" s="345"/>
      <c r="G125" s="438"/>
      <c r="H125" s="287"/>
      <c r="I125" s="439"/>
      <c r="J125" s="364">
        <f t="shared" si="14"/>
        <v>0</v>
      </c>
      <c r="K125" s="363">
        <f t="shared" si="15"/>
        <v>0</v>
      </c>
      <c r="L125" s="343"/>
      <c r="M125" s="343"/>
      <c r="N125" s="343"/>
      <c r="O125" s="367"/>
      <c r="P125" s="344"/>
      <c r="Q125" s="343"/>
      <c r="R125" s="345"/>
      <c r="S125" s="16" t="s">
        <v>70</v>
      </c>
      <c r="T125" s="8">
        <v>12</v>
      </c>
      <c r="U125" s="343"/>
      <c r="V125" s="343"/>
      <c r="W125" s="343"/>
      <c r="X125" s="343"/>
      <c r="Y125" s="343"/>
      <c r="Z125" s="343"/>
      <c r="AA125" s="343"/>
      <c r="AB125" s="343"/>
      <c r="AC125" s="343"/>
      <c r="AD125" s="343"/>
      <c r="AE125" s="343"/>
      <c r="AF125" s="343"/>
      <c r="AG125" s="343"/>
      <c r="AH125" s="367"/>
      <c r="AI125" s="287"/>
      <c r="AJ125" s="343"/>
      <c r="AK125" s="345"/>
      <c r="AL125" s="16" t="s">
        <v>70</v>
      </c>
    </row>
    <row r="126" spans="1:38" s="22" customFormat="1" ht="12.75" customHeight="1" x14ac:dyDescent="0.2">
      <c r="A126" s="8">
        <v>13</v>
      </c>
      <c r="B126" s="343"/>
      <c r="C126" s="343"/>
      <c r="D126" s="343"/>
      <c r="E126" s="343"/>
      <c r="F126" s="345"/>
      <c r="G126" s="438"/>
      <c r="H126" s="287"/>
      <c r="I126" s="439"/>
      <c r="J126" s="364">
        <f t="shared" si="14"/>
        <v>0</v>
      </c>
      <c r="K126" s="363">
        <f t="shared" si="15"/>
        <v>0</v>
      </c>
      <c r="L126" s="343"/>
      <c r="M126" s="343"/>
      <c r="N126" s="343"/>
      <c r="O126" s="367"/>
      <c r="P126" s="344"/>
      <c r="Q126" s="343"/>
      <c r="R126" s="345"/>
      <c r="S126" s="16" t="s">
        <v>71</v>
      </c>
      <c r="T126" s="8">
        <v>13</v>
      </c>
      <c r="U126" s="343"/>
      <c r="V126" s="343"/>
      <c r="W126" s="343"/>
      <c r="X126" s="343"/>
      <c r="Y126" s="343"/>
      <c r="Z126" s="343"/>
      <c r="AA126" s="343"/>
      <c r="AB126" s="343"/>
      <c r="AC126" s="343"/>
      <c r="AD126" s="343"/>
      <c r="AE126" s="343"/>
      <c r="AF126" s="343"/>
      <c r="AG126" s="343"/>
      <c r="AH126" s="367"/>
      <c r="AI126" s="287"/>
      <c r="AJ126" s="343"/>
      <c r="AK126" s="345"/>
      <c r="AL126" s="16" t="s">
        <v>71</v>
      </c>
    </row>
    <row r="127" spans="1:38" s="22" customFormat="1" ht="12.75" customHeight="1" x14ac:dyDescent="0.2">
      <c r="A127" s="8">
        <v>14</v>
      </c>
      <c r="B127" s="343"/>
      <c r="C127" s="343"/>
      <c r="D127" s="343"/>
      <c r="E127" s="343"/>
      <c r="F127" s="345"/>
      <c r="G127" s="438"/>
      <c r="H127" s="287"/>
      <c r="I127" s="439"/>
      <c r="J127" s="364">
        <f t="shared" si="14"/>
        <v>0</v>
      </c>
      <c r="K127" s="363">
        <f t="shared" si="15"/>
        <v>0</v>
      </c>
      <c r="L127" s="343"/>
      <c r="M127" s="343"/>
      <c r="N127" s="343"/>
      <c r="O127" s="367"/>
      <c r="P127" s="344"/>
      <c r="Q127" s="343"/>
      <c r="R127" s="345"/>
      <c r="S127" s="16" t="s">
        <v>72</v>
      </c>
      <c r="T127" s="8">
        <v>14</v>
      </c>
      <c r="U127" s="343"/>
      <c r="V127" s="343"/>
      <c r="W127" s="343"/>
      <c r="X127" s="343"/>
      <c r="Y127" s="343"/>
      <c r="Z127" s="343"/>
      <c r="AA127" s="343"/>
      <c r="AB127" s="343"/>
      <c r="AC127" s="343"/>
      <c r="AD127" s="343"/>
      <c r="AE127" s="343"/>
      <c r="AF127" s="343"/>
      <c r="AG127" s="343"/>
      <c r="AH127" s="367"/>
      <c r="AI127" s="287"/>
      <c r="AJ127" s="343"/>
      <c r="AK127" s="345"/>
      <c r="AL127" s="16" t="s">
        <v>72</v>
      </c>
    </row>
    <row r="128" spans="1:38" s="22" customFormat="1" ht="12.75" customHeight="1" x14ac:dyDescent="0.2">
      <c r="A128" s="8">
        <v>15</v>
      </c>
      <c r="B128" s="343"/>
      <c r="C128" s="343"/>
      <c r="D128" s="343"/>
      <c r="E128" s="343"/>
      <c r="F128" s="345"/>
      <c r="G128" s="438"/>
      <c r="H128" s="287"/>
      <c r="I128" s="439"/>
      <c r="J128" s="364">
        <f t="shared" si="14"/>
        <v>0</v>
      </c>
      <c r="K128" s="363">
        <f t="shared" si="15"/>
        <v>0</v>
      </c>
      <c r="L128" s="343"/>
      <c r="M128" s="343"/>
      <c r="N128" s="343"/>
      <c r="O128" s="367"/>
      <c r="P128" s="344"/>
      <c r="Q128" s="343"/>
      <c r="R128" s="345"/>
      <c r="S128" s="16" t="s">
        <v>73</v>
      </c>
      <c r="T128" s="8">
        <v>15</v>
      </c>
      <c r="U128" s="343"/>
      <c r="V128" s="343"/>
      <c r="W128" s="343"/>
      <c r="X128" s="343"/>
      <c r="Y128" s="343"/>
      <c r="Z128" s="343"/>
      <c r="AA128" s="343"/>
      <c r="AB128" s="343"/>
      <c r="AC128" s="343"/>
      <c r="AD128" s="343"/>
      <c r="AE128" s="343"/>
      <c r="AF128" s="343"/>
      <c r="AG128" s="343"/>
      <c r="AH128" s="367"/>
      <c r="AI128" s="287"/>
      <c r="AJ128" s="343"/>
      <c r="AK128" s="345"/>
      <c r="AL128" s="16" t="s">
        <v>73</v>
      </c>
    </row>
    <row r="129" spans="1:38" s="22" customFormat="1" ht="12.75" customHeight="1" x14ac:dyDescent="0.2">
      <c r="A129" s="8">
        <v>16</v>
      </c>
      <c r="B129" s="343"/>
      <c r="C129" s="343"/>
      <c r="D129" s="343"/>
      <c r="E129" s="343"/>
      <c r="F129" s="345"/>
      <c r="G129" s="438"/>
      <c r="H129" s="287"/>
      <c r="I129" s="439"/>
      <c r="J129" s="364">
        <f t="shared" si="14"/>
        <v>0</v>
      </c>
      <c r="K129" s="363">
        <f t="shared" si="15"/>
        <v>0</v>
      </c>
      <c r="L129" s="343"/>
      <c r="M129" s="343"/>
      <c r="N129" s="343"/>
      <c r="O129" s="367"/>
      <c r="P129" s="344"/>
      <c r="Q129" s="343"/>
      <c r="R129" s="345"/>
      <c r="S129" s="16" t="s">
        <v>74</v>
      </c>
      <c r="T129" s="8">
        <v>16</v>
      </c>
      <c r="U129" s="343"/>
      <c r="V129" s="343"/>
      <c r="W129" s="343"/>
      <c r="X129" s="343"/>
      <c r="Y129" s="343"/>
      <c r="Z129" s="343"/>
      <c r="AA129" s="343"/>
      <c r="AB129" s="343"/>
      <c r="AC129" s="343"/>
      <c r="AD129" s="343"/>
      <c r="AE129" s="343"/>
      <c r="AF129" s="343"/>
      <c r="AG129" s="343"/>
      <c r="AH129" s="367"/>
      <c r="AI129" s="287"/>
      <c r="AJ129" s="343"/>
      <c r="AK129" s="345"/>
      <c r="AL129" s="16" t="s">
        <v>74</v>
      </c>
    </row>
    <row r="130" spans="1:38" s="22" customFormat="1" ht="12.75" customHeight="1" x14ac:dyDescent="0.2">
      <c r="A130" s="8">
        <v>17</v>
      </c>
      <c r="B130" s="343"/>
      <c r="C130" s="343"/>
      <c r="D130" s="343"/>
      <c r="E130" s="343"/>
      <c r="F130" s="345"/>
      <c r="G130" s="438"/>
      <c r="H130" s="287"/>
      <c r="I130" s="439"/>
      <c r="J130" s="364">
        <f t="shared" si="14"/>
        <v>0</v>
      </c>
      <c r="K130" s="363">
        <f t="shared" si="15"/>
        <v>0</v>
      </c>
      <c r="L130" s="343"/>
      <c r="M130" s="343"/>
      <c r="N130" s="343"/>
      <c r="O130" s="367"/>
      <c r="P130" s="344"/>
      <c r="Q130" s="343"/>
      <c r="R130" s="345"/>
      <c r="S130" s="16" t="s">
        <v>75</v>
      </c>
      <c r="T130" s="8">
        <v>17</v>
      </c>
      <c r="U130" s="343"/>
      <c r="V130" s="343"/>
      <c r="W130" s="343"/>
      <c r="X130" s="343"/>
      <c r="Y130" s="343"/>
      <c r="Z130" s="343"/>
      <c r="AA130" s="343"/>
      <c r="AB130" s="343"/>
      <c r="AC130" s="343"/>
      <c r="AD130" s="343"/>
      <c r="AE130" s="343"/>
      <c r="AF130" s="343"/>
      <c r="AG130" s="343"/>
      <c r="AH130" s="367"/>
      <c r="AI130" s="287"/>
      <c r="AJ130" s="343"/>
      <c r="AK130" s="345"/>
      <c r="AL130" s="16" t="s">
        <v>75</v>
      </c>
    </row>
    <row r="131" spans="1:38" s="22" customFormat="1" ht="12.75" customHeight="1" x14ac:dyDescent="0.2">
      <c r="A131" s="8">
        <v>18</v>
      </c>
      <c r="B131" s="343"/>
      <c r="C131" s="343"/>
      <c r="D131" s="343"/>
      <c r="E131" s="343"/>
      <c r="F131" s="345"/>
      <c r="G131" s="438"/>
      <c r="H131" s="287"/>
      <c r="I131" s="439"/>
      <c r="J131" s="364">
        <f t="shared" si="14"/>
        <v>0</v>
      </c>
      <c r="K131" s="363">
        <f t="shared" si="15"/>
        <v>0</v>
      </c>
      <c r="L131" s="343"/>
      <c r="M131" s="343"/>
      <c r="N131" s="343"/>
      <c r="O131" s="367"/>
      <c r="P131" s="344"/>
      <c r="Q131" s="343"/>
      <c r="R131" s="345"/>
      <c r="S131" s="16" t="s">
        <v>76</v>
      </c>
      <c r="T131" s="8">
        <v>18</v>
      </c>
      <c r="U131" s="343"/>
      <c r="V131" s="343"/>
      <c r="W131" s="343"/>
      <c r="X131" s="343"/>
      <c r="Y131" s="343"/>
      <c r="Z131" s="343"/>
      <c r="AA131" s="343"/>
      <c r="AB131" s="343"/>
      <c r="AC131" s="343"/>
      <c r="AD131" s="343"/>
      <c r="AE131" s="343"/>
      <c r="AF131" s="343"/>
      <c r="AG131" s="343"/>
      <c r="AH131" s="367"/>
      <c r="AI131" s="287"/>
      <c r="AJ131" s="343"/>
      <c r="AK131" s="345"/>
      <c r="AL131" s="16" t="s">
        <v>76</v>
      </c>
    </row>
    <row r="132" spans="1:38" s="22" customFormat="1" ht="12.75" customHeight="1" x14ac:dyDescent="0.2">
      <c r="A132" s="8">
        <v>19</v>
      </c>
      <c r="B132" s="343"/>
      <c r="C132" s="343"/>
      <c r="D132" s="343"/>
      <c r="E132" s="343"/>
      <c r="F132" s="345"/>
      <c r="G132" s="438"/>
      <c r="H132" s="287"/>
      <c r="I132" s="439"/>
      <c r="J132" s="364">
        <f t="shared" si="14"/>
        <v>0</v>
      </c>
      <c r="K132" s="363">
        <f t="shared" si="15"/>
        <v>0</v>
      </c>
      <c r="L132" s="343"/>
      <c r="M132" s="343"/>
      <c r="N132" s="343"/>
      <c r="O132" s="367"/>
      <c r="P132" s="344"/>
      <c r="Q132" s="343"/>
      <c r="R132" s="345"/>
      <c r="S132" s="16" t="s">
        <v>77</v>
      </c>
      <c r="T132" s="8">
        <v>19</v>
      </c>
      <c r="U132" s="343"/>
      <c r="V132" s="343"/>
      <c r="W132" s="343"/>
      <c r="X132" s="343"/>
      <c r="Y132" s="343"/>
      <c r="Z132" s="343"/>
      <c r="AA132" s="343"/>
      <c r="AB132" s="343"/>
      <c r="AC132" s="343"/>
      <c r="AD132" s="343"/>
      <c r="AE132" s="343"/>
      <c r="AF132" s="343"/>
      <c r="AG132" s="343"/>
      <c r="AH132" s="367"/>
      <c r="AI132" s="287"/>
      <c r="AJ132" s="343"/>
      <c r="AK132" s="345"/>
      <c r="AL132" s="16" t="s">
        <v>77</v>
      </c>
    </row>
    <row r="133" spans="1:38" s="22" customFormat="1" ht="12.75" customHeight="1" x14ac:dyDescent="0.2">
      <c r="A133" s="8">
        <v>20</v>
      </c>
      <c r="B133" s="343"/>
      <c r="C133" s="343"/>
      <c r="D133" s="343"/>
      <c r="E133" s="343"/>
      <c r="F133" s="345"/>
      <c r="G133" s="438"/>
      <c r="H133" s="287"/>
      <c r="I133" s="439"/>
      <c r="J133" s="364">
        <f t="shared" si="14"/>
        <v>0</v>
      </c>
      <c r="K133" s="363">
        <f t="shared" si="15"/>
        <v>0</v>
      </c>
      <c r="L133" s="343"/>
      <c r="M133" s="343"/>
      <c r="N133" s="343"/>
      <c r="O133" s="367"/>
      <c r="P133" s="344"/>
      <c r="Q133" s="343"/>
      <c r="R133" s="345"/>
      <c r="S133" s="16" t="s">
        <v>78</v>
      </c>
      <c r="T133" s="8">
        <v>20</v>
      </c>
      <c r="U133" s="343"/>
      <c r="V133" s="343"/>
      <c r="W133" s="343"/>
      <c r="X133" s="343"/>
      <c r="Y133" s="343"/>
      <c r="Z133" s="343"/>
      <c r="AA133" s="343"/>
      <c r="AB133" s="343"/>
      <c r="AC133" s="343"/>
      <c r="AD133" s="343"/>
      <c r="AE133" s="343"/>
      <c r="AF133" s="343"/>
      <c r="AG133" s="343"/>
      <c r="AH133" s="367"/>
      <c r="AI133" s="287"/>
      <c r="AJ133" s="343"/>
      <c r="AK133" s="345"/>
      <c r="AL133" s="16" t="s">
        <v>78</v>
      </c>
    </row>
    <row r="134" spans="1:38" s="22" customFormat="1" ht="12.75" customHeight="1" x14ac:dyDescent="0.2">
      <c r="A134" s="8">
        <v>21</v>
      </c>
      <c r="B134" s="343"/>
      <c r="C134" s="343"/>
      <c r="D134" s="343"/>
      <c r="E134" s="343"/>
      <c r="F134" s="345"/>
      <c r="G134" s="438"/>
      <c r="H134" s="287"/>
      <c r="I134" s="439"/>
      <c r="J134" s="364">
        <f t="shared" si="14"/>
        <v>0</v>
      </c>
      <c r="K134" s="363">
        <f t="shared" si="15"/>
        <v>0</v>
      </c>
      <c r="L134" s="343"/>
      <c r="M134" s="343"/>
      <c r="N134" s="343"/>
      <c r="O134" s="367"/>
      <c r="P134" s="344"/>
      <c r="Q134" s="343"/>
      <c r="R134" s="345"/>
      <c r="S134" s="16" t="s">
        <v>79</v>
      </c>
      <c r="T134" s="8">
        <v>21</v>
      </c>
      <c r="U134" s="343"/>
      <c r="V134" s="343"/>
      <c r="W134" s="343"/>
      <c r="X134" s="343"/>
      <c r="Y134" s="343"/>
      <c r="Z134" s="343"/>
      <c r="AA134" s="343"/>
      <c r="AB134" s="343"/>
      <c r="AC134" s="343"/>
      <c r="AD134" s="343"/>
      <c r="AE134" s="343"/>
      <c r="AF134" s="343"/>
      <c r="AG134" s="343"/>
      <c r="AH134" s="367"/>
      <c r="AI134" s="287"/>
      <c r="AJ134" s="343"/>
      <c r="AK134" s="345"/>
      <c r="AL134" s="16" t="s">
        <v>79</v>
      </c>
    </row>
    <row r="135" spans="1:38" s="22" customFormat="1" ht="12.75" customHeight="1" x14ac:dyDescent="0.2">
      <c r="A135" s="8">
        <v>22</v>
      </c>
      <c r="B135" s="343"/>
      <c r="C135" s="343"/>
      <c r="D135" s="343"/>
      <c r="E135" s="343"/>
      <c r="F135" s="345"/>
      <c r="G135" s="438"/>
      <c r="H135" s="287"/>
      <c r="I135" s="439"/>
      <c r="J135" s="364">
        <f t="shared" si="14"/>
        <v>0</v>
      </c>
      <c r="K135" s="363">
        <f t="shared" si="15"/>
        <v>0</v>
      </c>
      <c r="L135" s="343"/>
      <c r="M135" s="343"/>
      <c r="N135" s="343"/>
      <c r="O135" s="367"/>
      <c r="P135" s="344"/>
      <c r="Q135" s="343"/>
      <c r="R135" s="345"/>
      <c r="S135" s="16" t="s">
        <v>80</v>
      </c>
      <c r="T135" s="8">
        <v>22</v>
      </c>
      <c r="U135" s="343"/>
      <c r="V135" s="343"/>
      <c r="W135" s="343"/>
      <c r="X135" s="343"/>
      <c r="Y135" s="343"/>
      <c r="Z135" s="343"/>
      <c r="AA135" s="343"/>
      <c r="AB135" s="343"/>
      <c r="AC135" s="343"/>
      <c r="AD135" s="343"/>
      <c r="AE135" s="343"/>
      <c r="AF135" s="343"/>
      <c r="AG135" s="343"/>
      <c r="AH135" s="367"/>
      <c r="AI135" s="287"/>
      <c r="AJ135" s="343"/>
      <c r="AK135" s="345"/>
      <c r="AL135" s="16" t="s">
        <v>80</v>
      </c>
    </row>
    <row r="136" spans="1:38" s="22" customFormat="1" ht="12.75" customHeight="1" x14ac:dyDescent="0.2">
      <c r="A136" s="8">
        <v>23</v>
      </c>
      <c r="B136" s="343"/>
      <c r="C136" s="343"/>
      <c r="D136" s="343"/>
      <c r="E136" s="343"/>
      <c r="F136" s="345"/>
      <c r="G136" s="438"/>
      <c r="H136" s="287"/>
      <c r="I136" s="439"/>
      <c r="J136" s="364">
        <f t="shared" si="14"/>
        <v>0</v>
      </c>
      <c r="K136" s="363">
        <f t="shared" si="15"/>
        <v>0</v>
      </c>
      <c r="L136" s="343"/>
      <c r="M136" s="343"/>
      <c r="N136" s="343"/>
      <c r="O136" s="367"/>
      <c r="P136" s="344"/>
      <c r="Q136" s="343"/>
      <c r="R136" s="345"/>
      <c r="S136" s="16" t="s">
        <v>81</v>
      </c>
      <c r="T136" s="8">
        <v>23</v>
      </c>
      <c r="U136" s="343"/>
      <c r="V136" s="343"/>
      <c r="W136" s="343"/>
      <c r="X136" s="343"/>
      <c r="Y136" s="343"/>
      <c r="Z136" s="343"/>
      <c r="AA136" s="343"/>
      <c r="AB136" s="343"/>
      <c r="AC136" s="343"/>
      <c r="AD136" s="343"/>
      <c r="AE136" s="343"/>
      <c r="AF136" s="343"/>
      <c r="AG136" s="343"/>
      <c r="AH136" s="367"/>
      <c r="AI136" s="287"/>
      <c r="AJ136" s="343"/>
      <c r="AK136" s="345"/>
      <c r="AL136" s="16" t="s">
        <v>81</v>
      </c>
    </row>
    <row r="137" spans="1:38" s="22" customFormat="1" ht="12.75" customHeight="1" x14ac:dyDescent="0.2">
      <c r="A137" s="8">
        <v>24</v>
      </c>
      <c r="B137" s="343"/>
      <c r="C137" s="343"/>
      <c r="D137" s="343"/>
      <c r="E137" s="343"/>
      <c r="F137" s="345"/>
      <c r="G137" s="438"/>
      <c r="H137" s="287"/>
      <c r="I137" s="439"/>
      <c r="J137" s="364">
        <f t="shared" si="14"/>
        <v>0</v>
      </c>
      <c r="K137" s="363">
        <f t="shared" si="15"/>
        <v>0</v>
      </c>
      <c r="L137" s="343"/>
      <c r="M137" s="343"/>
      <c r="N137" s="343"/>
      <c r="O137" s="367"/>
      <c r="P137" s="344"/>
      <c r="Q137" s="343"/>
      <c r="R137" s="345"/>
      <c r="S137" s="16" t="s">
        <v>82</v>
      </c>
      <c r="T137" s="8">
        <v>24</v>
      </c>
      <c r="U137" s="343"/>
      <c r="V137" s="343"/>
      <c r="W137" s="343"/>
      <c r="X137" s="343"/>
      <c r="Y137" s="343"/>
      <c r="Z137" s="343"/>
      <c r="AA137" s="343"/>
      <c r="AB137" s="343"/>
      <c r="AC137" s="343"/>
      <c r="AD137" s="343"/>
      <c r="AE137" s="343"/>
      <c r="AF137" s="343"/>
      <c r="AG137" s="343"/>
      <c r="AH137" s="367"/>
      <c r="AI137" s="287"/>
      <c r="AJ137" s="343"/>
      <c r="AK137" s="345"/>
      <c r="AL137" s="16" t="s">
        <v>82</v>
      </c>
    </row>
    <row r="138" spans="1:38" s="22" customFormat="1" ht="12.75" customHeight="1" x14ac:dyDescent="0.2">
      <c r="A138" s="8">
        <v>25</v>
      </c>
      <c r="B138" s="343"/>
      <c r="C138" s="343"/>
      <c r="D138" s="343"/>
      <c r="E138" s="343"/>
      <c r="F138" s="345"/>
      <c r="G138" s="438"/>
      <c r="H138" s="287"/>
      <c r="I138" s="439"/>
      <c r="J138" s="364">
        <f t="shared" si="14"/>
        <v>0</v>
      </c>
      <c r="K138" s="363">
        <f t="shared" si="15"/>
        <v>0</v>
      </c>
      <c r="L138" s="343"/>
      <c r="M138" s="343"/>
      <c r="N138" s="343"/>
      <c r="O138" s="367"/>
      <c r="P138" s="344"/>
      <c r="Q138" s="343"/>
      <c r="R138" s="345"/>
      <c r="S138" s="16" t="s">
        <v>83</v>
      </c>
      <c r="T138" s="8">
        <v>25</v>
      </c>
      <c r="U138" s="343"/>
      <c r="V138" s="343"/>
      <c r="W138" s="343"/>
      <c r="X138" s="343"/>
      <c r="Y138" s="343"/>
      <c r="Z138" s="343"/>
      <c r="AA138" s="343"/>
      <c r="AB138" s="343"/>
      <c r="AC138" s="343"/>
      <c r="AD138" s="343"/>
      <c r="AE138" s="343"/>
      <c r="AF138" s="343"/>
      <c r="AG138" s="343"/>
      <c r="AH138" s="367"/>
      <c r="AI138" s="287"/>
      <c r="AJ138" s="343"/>
      <c r="AK138" s="345"/>
      <c r="AL138" s="16" t="s">
        <v>83</v>
      </c>
    </row>
    <row r="139" spans="1:38" s="22" customFormat="1" ht="12.75" customHeight="1" x14ac:dyDescent="0.2">
      <c r="A139" s="8">
        <v>26</v>
      </c>
      <c r="B139" s="343"/>
      <c r="C139" s="343"/>
      <c r="D139" s="343"/>
      <c r="E139" s="343"/>
      <c r="F139" s="345"/>
      <c r="G139" s="438"/>
      <c r="H139" s="287"/>
      <c r="I139" s="439"/>
      <c r="J139" s="364">
        <f t="shared" si="14"/>
        <v>0</v>
      </c>
      <c r="K139" s="363">
        <f t="shared" si="15"/>
        <v>0</v>
      </c>
      <c r="L139" s="343"/>
      <c r="M139" s="343"/>
      <c r="N139" s="343"/>
      <c r="O139" s="367"/>
      <c r="P139" s="344"/>
      <c r="Q139" s="343"/>
      <c r="R139" s="345"/>
      <c r="S139" s="16" t="s">
        <v>84</v>
      </c>
      <c r="T139" s="8">
        <v>26</v>
      </c>
      <c r="U139" s="343"/>
      <c r="V139" s="343"/>
      <c r="W139" s="343"/>
      <c r="X139" s="343"/>
      <c r="Y139" s="343"/>
      <c r="Z139" s="343"/>
      <c r="AA139" s="343"/>
      <c r="AB139" s="343"/>
      <c r="AC139" s="343"/>
      <c r="AD139" s="343"/>
      <c r="AE139" s="343"/>
      <c r="AF139" s="343"/>
      <c r="AG139" s="343"/>
      <c r="AH139" s="367"/>
      <c r="AI139" s="287"/>
      <c r="AJ139" s="343"/>
      <c r="AK139" s="345"/>
      <c r="AL139" s="16" t="s">
        <v>84</v>
      </c>
    </row>
    <row r="140" spans="1:38" s="22" customFormat="1" ht="12.75" customHeight="1" x14ac:dyDescent="0.2">
      <c r="A140" s="8">
        <v>27</v>
      </c>
      <c r="B140" s="343"/>
      <c r="C140" s="343"/>
      <c r="D140" s="343"/>
      <c r="E140" s="343"/>
      <c r="F140" s="345"/>
      <c r="G140" s="438"/>
      <c r="H140" s="287"/>
      <c r="I140" s="439"/>
      <c r="J140" s="364">
        <f t="shared" si="14"/>
        <v>0</v>
      </c>
      <c r="K140" s="363">
        <f t="shared" si="15"/>
        <v>0</v>
      </c>
      <c r="L140" s="343"/>
      <c r="M140" s="343"/>
      <c r="N140" s="343"/>
      <c r="O140" s="367"/>
      <c r="P140" s="344"/>
      <c r="Q140" s="343"/>
      <c r="R140" s="345"/>
      <c r="S140" s="16" t="s">
        <v>85</v>
      </c>
      <c r="T140" s="8">
        <v>27</v>
      </c>
      <c r="U140" s="343"/>
      <c r="V140" s="343"/>
      <c r="W140" s="343"/>
      <c r="X140" s="343"/>
      <c r="Y140" s="343"/>
      <c r="Z140" s="343"/>
      <c r="AA140" s="343"/>
      <c r="AB140" s="343"/>
      <c r="AC140" s="343"/>
      <c r="AD140" s="343"/>
      <c r="AE140" s="343"/>
      <c r="AF140" s="343"/>
      <c r="AG140" s="343"/>
      <c r="AH140" s="367"/>
      <c r="AI140" s="287"/>
      <c r="AJ140" s="343"/>
      <c r="AK140" s="345"/>
      <c r="AL140" s="16" t="s">
        <v>85</v>
      </c>
    </row>
    <row r="141" spans="1:38" s="22" customFormat="1" ht="12.75" customHeight="1" x14ac:dyDescent="0.2">
      <c r="A141" s="8">
        <v>28</v>
      </c>
      <c r="B141" s="343"/>
      <c r="C141" s="343"/>
      <c r="D141" s="343"/>
      <c r="E141" s="343"/>
      <c r="F141" s="345"/>
      <c r="G141" s="438"/>
      <c r="H141" s="287"/>
      <c r="I141" s="439"/>
      <c r="J141" s="364">
        <f t="shared" si="14"/>
        <v>0</v>
      </c>
      <c r="K141" s="363">
        <f t="shared" si="15"/>
        <v>0</v>
      </c>
      <c r="L141" s="343"/>
      <c r="M141" s="343"/>
      <c r="N141" s="343"/>
      <c r="O141" s="367"/>
      <c r="P141" s="344"/>
      <c r="Q141" s="343"/>
      <c r="R141" s="345"/>
      <c r="S141" s="16" t="s">
        <v>86</v>
      </c>
      <c r="T141" s="8">
        <v>28</v>
      </c>
      <c r="U141" s="343"/>
      <c r="V141" s="343"/>
      <c r="W141" s="343"/>
      <c r="X141" s="343"/>
      <c r="Y141" s="343"/>
      <c r="Z141" s="343"/>
      <c r="AA141" s="343"/>
      <c r="AB141" s="343"/>
      <c r="AC141" s="343"/>
      <c r="AD141" s="343"/>
      <c r="AE141" s="343"/>
      <c r="AF141" s="343"/>
      <c r="AG141" s="343"/>
      <c r="AH141" s="367"/>
      <c r="AI141" s="287"/>
      <c r="AJ141" s="343"/>
      <c r="AK141" s="345"/>
      <c r="AL141" s="16" t="s">
        <v>86</v>
      </c>
    </row>
    <row r="142" spans="1:38" s="22" customFormat="1" ht="12.75" customHeight="1" x14ac:dyDescent="0.2">
      <c r="A142" s="8">
        <v>29</v>
      </c>
      <c r="B142" s="343"/>
      <c r="C142" s="343"/>
      <c r="D142" s="343"/>
      <c r="E142" s="343"/>
      <c r="F142" s="345"/>
      <c r="G142" s="438"/>
      <c r="H142" s="287"/>
      <c r="I142" s="439"/>
      <c r="J142" s="364">
        <f t="shared" si="14"/>
        <v>0</v>
      </c>
      <c r="K142" s="363">
        <f t="shared" si="15"/>
        <v>0</v>
      </c>
      <c r="L142" s="343"/>
      <c r="M142" s="343"/>
      <c r="N142" s="343"/>
      <c r="O142" s="367"/>
      <c r="P142" s="344"/>
      <c r="Q142" s="343"/>
      <c r="R142" s="345"/>
      <c r="S142" s="16" t="s">
        <v>87</v>
      </c>
      <c r="T142" s="8">
        <v>29</v>
      </c>
      <c r="U142" s="343"/>
      <c r="V142" s="343"/>
      <c r="W142" s="343"/>
      <c r="X142" s="347"/>
      <c r="Y142" s="343"/>
      <c r="Z142" s="343"/>
      <c r="AA142" s="343"/>
      <c r="AB142" s="343"/>
      <c r="AC142" s="343"/>
      <c r="AD142" s="343"/>
      <c r="AE142" s="343"/>
      <c r="AF142" s="343"/>
      <c r="AG142" s="343"/>
      <c r="AH142" s="367"/>
      <c r="AI142" s="287"/>
      <c r="AJ142" s="343"/>
      <c r="AK142" s="345"/>
      <c r="AL142" s="16" t="s">
        <v>87</v>
      </c>
    </row>
    <row r="143" spans="1:38" s="22" customFormat="1" ht="12.75" customHeight="1" x14ac:dyDescent="0.2">
      <c r="A143" s="8">
        <v>30</v>
      </c>
      <c r="B143" s="343"/>
      <c r="C143" s="343"/>
      <c r="D143" s="343"/>
      <c r="E143" s="343"/>
      <c r="F143" s="345"/>
      <c r="G143" s="442"/>
      <c r="H143" s="287"/>
      <c r="I143" s="439"/>
      <c r="J143" s="364">
        <f t="shared" si="14"/>
        <v>0</v>
      </c>
      <c r="K143" s="363">
        <f t="shared" si="15"/>
        <v>0</v>
      </c>
      <c r="L143" s="343"/>
      <c r="M143" s="343"/>
      <c r="N143" s="343"/>
      <c r="O143" s="367"/>
      <c r="P143" s="344"/>
      <c r="Q143" s="343"/>
      <c r="R143" s="345"/>
      <c r="S143" s="16" t="s">
        <v>88</v>
      </c>
      <c r="T143" s="8">
        <v>30</v>
      </c>
      <c r="U143" s="343"/>
      <c r="V143" s="343"/>
      <c r="W143" s="343"/>
      <c r="X143" s="343"/>
      <c r="Y143" s="343"/>
      <c r="Z143" s="343"/>
      <c r="AA143" s="343"/>
      <c r="AB143" s="343"/>
      <c r="AC143" s="343"/>
      <c r="AD143" s="343"/>
      <c r="AE143" s="343"/>
      <c r="AF143" s="343"/>
      <c r="AG143" s="343"/>
      <c r="AH143" s="367"/>
      <c r="AI143" s="287"/>
      <c r="AJ143" s="343"/>
      <c r="AK143" s="345"/>
      <c r="AL143" s="16" t="s">
        <v>88</v>
      </c>
    </row>
    <row r="144" spans="1:38" s="22" customFormat="1" ht="12.75" customHeight="1" x14ac:dyDescent="0.2">
      <c r="A144" s="19">
        <v>31</v>
      </c>
      <c r="B144" s="349"/>
      <c r="C144" s="349"/>
      <c r="D144" s="349"/>
      <c r="E144" s="349"/>
      <c r="F144" s="351"/>
      <c r="G144" s="443"/>
      <c r="H144" s="289"/>
      <c r="I144" s="444"/>
      <c r="J144" s="445">
        <f t="shared" si="14"/>
        <v>0</v>
      </c>
      <c r="K144" s="365">
        <f t="shared" si="15"/>
        <v>0</v>
      </c>
      <c r="L144" s="349"/>
      <c r="M144" s="349"/>
      <c r="N144" s="349"/>
      <c r="O144" s="369"/>
      <c r="P144" s="350"/>
      <c r="Q144" s="349"/>
      <c r="R144" s="351"/>
      <c r="S144" s="20" t="s">
        <v>89</v>
      </c>
      <c r="T144" s="19">
        <v>31</v>
      </c>
      <c r="U144" s="349"/>
      <c r="V144" s="349"/>
      <c r="W144" s="349"/>
      <c r="X144" s="349"/>
      <c r="Y144" s="349"/>
      <c r="Z144" s="349"/>
      <c r="AA144" s="349"/>
      <c r="AB144" s="349"/>
      <c r="AC144" s="349"/>
      <c r="AD144" s="349"/>
      <c r="AE144" s="349"/>
      <c r="AF144" s="349"/>
      <c r="AG144" s="349"/>
      <c r="AH144" s="369"/>
      <c r="AI144" s="289"/>
      <c r="AJ144" s="349"/>
      <c r="AK144" s="351"/>
      <c r="AL144" s="20" t="s">
        <v>89</v>
      </c>
    </row>
    <row r="145" spans="1:38" s="297" customFormat="1" ht="12.75" customHeight="1" thickBot="1" x14ac:dyDescent="0.25">
      <c r="A145" s="298"/>
      <c r="B145" s="360">
        <f>SUM(B113:B144)</f>
        <v>0</v>
      </c>
      <c r="C145" s="360">
        <f>SUM(C113:C144)</f>
        <v>0</v>
      </c>
      <c r="D145" s="360">
        <f>SUM(D113:D144)</f>
        <v>0</v>
      </c>
      <c r="E145" s="361">
        <f>SUM(E113:E144)</f>
        <v>0</v>
      </c>
      <c r="F145" s="362">
        <f>SUM(F113:F144)</f>
        <v>0</v>
      </c>
      <c r="G145" s="299"/>
      <c r="H145" s="299" t="s">
        <v>90</v>
      </c>
      <c r="I145" s="314">
        <f>COUNTA(I114:I144)</f>
        <v>0</v>
      </c>
      <c r="J145" s="360">
        <f t="shared" ref="J145:R145" si="16">SUM(J113:J144)</f>
        <v>0</v>
      </c>
      <c r="K145" s="360">
        <f t="shared" si="16"/>
        <v>0</v>
      </c>
      <c r="L145" s="360">
        <f t="shared" si="16"/>
        <v>0</v>
      </c>
      <c r="M145" s="360">
        <f t="shared" si="16"/>
        <v>0</v>
      </c>
      <c r="N145" s="360">
        <f t="shared" si="16"/>
        <v>0</v>
      </c>
      <c r="O145" s="361">
        <f t="shared" si="16"/>
        <v>0</v>
      </c>
      <c r="P145" s="361">
        <f t="shared" si="16"/>
        <v>0</v>
      </c>
      <c r="Q145" s="360">
        <f t="shared" si="16"/>
        <v>0</v>
      </c>
      <c r="R145" s="366">
        <f t="shared" si="16"/>
        <v>0</v>
      </c>
      <c r="S145" s="300"/>
      <c r="T145" s="298"/>
      <c r="U145" s="360">
        <f t="shared" ref="U145:AH145" si="17">SUM(U113:U144)</f>
        <v>0</v>
      </c>
      <c r="V145" s="360">
        <f t="shared" si="17"/>
        <v>0</v>
      </c>
      <c r="W145" s="360">
        <f t="shared" si="17"/>
        <v>0</v>
      </c>
      <c r="X145" s="360">
        <f t="shared" si="17"/>
        <v>0</v>
      </c>
      <c r="Y145" s="360">
        <f t="shared" si="17"/>
        <v>0</v>
      </c>
      <c r="Z145" s="360">
        <f t="shared" si="17"/>
        <v>0</v>
      </c>
      <c r="AA145" s="360">
        <f t="shared" si="17"/>
        <v>0</v>
      </c>
      <c r="AB145" s="360">
        <f t="shared" si="17"/>
        <v>0</v>
      </c>
      <c r="AC145" s="360">
        <f t="shared" si="17"/>
        <v>0</v>
      </c>
      <c r="AD145" s="360">
        <f t="shared" si="17"/>
        <v>0</v>
      </c>
      <c r="AE145" s="360">
        <f t="shared" si="17"/>
        <v>0</v>
      </c>
      <c r="AF145" s="360">
        <f t="shared" si="17"/>
        <v>0</v>
      </c>
      <c r="AG145" s="360">
        <f t="shared" si="17"/>
        <v>0</v>
      </c>
      <c r="AH145" s="362">
        <f t="shared" si="17"/>
        <v>0</v>
      </c>
      <c r="AI145" s="301"/>
      <c r="AJ145" s="360">
        <f>SUM(AJ113:AJ144)</f>
        <v>0</v>
      </c>
      <c r="AK145" s="366">
        <f>SUM(AK113:AK144)</f>
        <v>0</v>
      </c>
      <c r="AL145" s="300"/>
    </row>
    <row r="146" spans="1:38" ht="12.75" customHeight="1" thickTop="1" x14ac:dyDescent="0.2">
      <c r="A146" s="40"/>
      <c r="B146" s="40"/>
      <c r="C146" s="40"/>
      <c r="D146" s="40"/>
      <c r="E146" s="40"/>
      <c r="F146" s="40"/>
      <c r="G146" s="41"/>
      <c r="H146" s="40"/>
      <c r="I146" s="42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</row>
    <row r="147" spans="1:38" ht="12.75" customHeight="1" x14ac:dyDescent="0.2">
      <c r="A147" s="188"/>
      <c r="B147" s="188"/>
      <c r="C147" s="188"/>
      <c r="D147" s="188"/>
      <c r="E147" s="188"/>
      <c r="F147" s="188"/>
      <c r="G147" s="285"/>
      <c r="H147" s="188"/>
      <c r="I147" s="169"/>
      <c r="J147" s="188"/>
      <c r="K147" s="188"/>
      <c r="L147" s="188"/>
      <c r="M147" s="188"/>
      <c r="N147" s="188"/>
      <c r="O147" s="188"/>
      <c r="P147" s="188"/>
      <c r="Q147" s="188"/>
      <c r="R147" s="188"/>
      <c r="S147" s="188"/>
      <c r="T147" s="188"/>
      <c r="U147" s="188"/>
      <c r="V147" s="188"/>
      <c r="W147" s="188"/>
      <c r="X147" s="188"/>
      <c r="Y147" s="188"/>
      <c r="Z147" s="188"/>
      <c r="AA147" s="188"/>
      <c r="AB147" s="188"/>
      <c r="AC147" s="188"/>
      <c r="AD147" s="188"/>
      <c r="AE147" s="188"/>
      <c r="AF147" s="188"/>
      <c r="AG147" s="188"/>
      <c r="AH147" s="188"/>
      <c r="AI147" s="188"/>
      <c r="AJ147" s="188"/>
      <c r="AK147" s="188"/>
      <c r="AL147" s="188"/>
    </row>
    <row r="148" spans="1:38" ht="12.75" customHeight="1" x14ac:dyDescent="0.2">
      <c r="A148" s="22"/>
      <c r="B148" s="22"/>
      <c r="C148" s="22"/>
      <c r="D148" s="22"/>
      <c r="E148" s="22"/>
      <c r="F148" s="22"/>
      <c r="G148" s="527" t="str">
        <f>$G$10</f>
        <v>UNITED STEELWORKERS - LOCAL UNION</v>
      </c>
      <c r="H148" s="527"/>
      <c r="I148" s="527"/>
      <c r="J148" s="11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11" t="str">
        <f>$AA$10</f>
        <v>FINANCIAL SECRETARY'S CASH BOOK</v>
      </c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</row>
    <row r="149" spans="1:38" ht="12.75" customHeight="1" x14ac:dyDescent="0.2">
      <c r="A149" s="22"/>
      <c r="B149" s="137" t="str">
        <f>$B$11</f>
        <v>Month</v>
      </c>
      <c r="C149" s="73" t="str">
        <f>$C$11</f>
        <v>NOVEMBER</v>
      </c>
      <c r="D149" s="137" t="str">
        <f>$D$11</f>
        <v>Year</v>
      </c>
      <c r="E149" s="44">
        <f>$E$11</f>
        <v>0</v>
      </c>
      <c r="F149" s="22"/>
      <c r="G149" s="31"/>
      <c r="H149" s="22"/>
      <c r="I149" s="5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137"/>
      <c r="AJ149" s="178" t="str">
        <f>$C$11</f>
        <v>NOVEMBER</v>
      </c>
      <c r="AK149" s="44">
        <f>$E$11</f>
        <v>0</v>
      </c>
    </row>
    <row r="150" spans="1:38" ht="12.75" customHeight="1" x14ac:dyDescent="0.2">
      <c r="A150" s="22"/>
      <c r="B150" s="137" t="str">
        <f>$B$12</f>
        <v>Page No.</v>
      </c>
      <c r="C150" s="177">
        <f>C104+1</f>
        <v>4</v>
      </c>
      <c r="D150" s="110"/>
      <c r="E150" s="110"/>
      <c r="F150" s="22"/>
      <c r="G150" s="31"/>
      <c r="H150" s="22"/>
      <c r="I150" s="5" t="s">
        <v>53</v>
      </c>
      <c r="J150" s="22"/>
      <c r="K150" s="22"/>
      <c r="L150" s="5"/>
      <c r="M150" s="22"/>
      <c r="N150" s="22"/>
      <c r="O150" s="22"/>
      <c r="P150" s="33"/>
      <c r="Q150" s="22"/>
      <c r="R150" s="33"/>
      <c r="S150" s="22"/>
      <c r="T150" s="22"/>
      <c r="U150" s="22"/>
      <c r="V150" s="22"/>
      <c r="W150" s="22"/>
      <c r="X150" s="22"/>
      <c r="Y150" s="22"/>
      <c r="Z150" s="22"/>
      <c r="AA150" s="22"/>
      <c r="AB150" s="34" t="s">
        <v>54</v>
      </c>
      <c r="AC150" s="22"/>
      <c r="AD150" s="22"/>
      <c r="AE150" s="22"/>
      <c r="AF150" s="22"/>
      <c r="AG150" s="22"/>
      <c r="AH150" s="22"/>
      <c r="AI150" s="137" t="str">
        <f>$B$12</f>
        <v>Page No.</v>
      </c>
      <c r="AJ150" s="323">
        <f>AJ104+1</f>
        <v>4</v>
      </c>
      <c r="AK150" s="172"/>
      <c r="AL150" s="111"/>
    </row>
    <row r="151" spans="1:38" ht="12.75" customHeight="1" x14ac:dyDescent="0.2">
      <c r="A151" s="3"/>
      <c r="B151" s="3"/>
      <c r="C151" s="3"/>
      <c r="D151" s="3"/>
      <c r="E151" s="3"/>
      <c r="F151" s="3"/>
      <c r="G151" s="35"/>
      <c r="H151" s="3"/>
      <c r="I151" s="5"/>
      <c r="J151" s="3"/>
      <c r="K151" s="3"/>
      <c r="L151" s="22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22"/>
      <c r="AF151" s="3"/>
      <c r="AG151" s="3"/>
      <c r="AH151" s="3"/>
      <c r="AI151" s="3"/>
      <c r="AJ151" s="3"/>
      <c r="AK151" s="3"/>
      <c r="AL151" s="3"/>
    </row>
    <row r="152" spans="1:38" ht="12.75" customHeight="1" x14ac:dyDescent="0.2">
      <c r="A152" s="36"/>
      <c r="B152" s="36"/>
      <c r="C152" s="36"/>
      <c r="D152" s="36"/>
      <c r="E152" s="36"/>
      <c r="F152" s="36"/>
      <c r="G152" s="37"/>
      <c r="H152" s="36"/>
      <c r="I152" s="38"/>
      <c r="J152" s="36"/>
      <c r="K152" s="36"/>
      <c r="L152" s="38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8"/>
      <c r="AF152" s="36"/>
      <c r="AG152" s="36"/>
      <c r="AH152" s="36"/>
      <c r="AI152" s="36"/>
      <c r="AJ152" s="36"/>
      <c r="AK152" s="36"/>
      <c r="AL152" s="36"/>
    </row>
    <row r="153" spans="1:38" customFormat="1" ht="12.75" customHeight="1" x14ac:dyDescent="0.2">
      <c r="A153" s="1"/>
      <c r="B153" s="484" t="s">
        <v>55</v>
      </c>
      <c r="C153" s="473"/>
      <c r="D153" s="473"/>
      <c r="E153" s="473"/>
      <c r="F153" s="474"/>
      <c r="G153" s="21"/>
      <c r="H153" s="2" t="s">
        <v>56</v>
      </c>
      <c r="I153" s="95"/>
      <c r="J153" s="473" t="s">
        <v>255</v>
      </c>
      <c r="K153" s="474"/>
      <c r="L153" s="3"/>
      <c r="M153" s="3"/>
      <c r="N153" s="3"/>
      <c r="O153" s="5" t="s">
        <v>57</v>
      </c>
      <c r="P153" s="3"/>
      <c r="Q153" s="3"/>
      <c r="R153" s="1"/>
      <c r="S153" s="3"/>
      <c r="T153" s="1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13"/>
      <c r="AJ153" s="3"/>
      <c r="AK153" s="1"/>
      <c r="AL153" s="3"/>
    </row>
    <row r="154" spans="1:38" customFormat="1" ht="12.75" customHeight="1" x14ac:dyDescent="0.2">
      <c r="A154" s="1"/>
      <c r="B154" s="3"/>
      <c r="C154" s="3"/>
      <c r="D154" s="3"/>
      <c r="E154" s="188"/>
      <c r="F154" s="1"/>
      <c r="G154" s="21"/>
      <c r="H154" s="13"/>
      <c r="I154" s="96"/>
      <c r="J154" s="3"/>
      <c r="K154" s="1"/>
      <c r="L154" s="3"/>
      <c r="M154" s="3"/>
      <c r="N154" s="3"/>
      <c r="O154" s="3"/>
      <c r="P154" s="3"/>
      <c r="Q154" s="3"/>
      <c r="R154" s="1"/>
      <c r="S154" s="3"/>
      <c r="T154" s="1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13"/>
      <c r="AJ154" s="3"/>
      <c r="AK154" s="1"/>
      <c r="AL154" s="3"/>
    </row>
    <row r="155" spans="1:38" customFormat="1" ht="12.75" customHeight="1" thickBot="1" x14ac:dyDescent="0.25">
      <c r="A155" s="29"/>
      <c r="B155" s="26">
        <v>1</v>
      </c>
      <c r="C155" s="26">
        <v>2</v>
      </c>
      <c r="D155" s="26">
        <v>3</v>
      </c>
      <c r="E155" s="26">
        <v>4</v>
      </c>
      <c r="F155" s="28">
        <v>5</v>
      </c>
      <c r="G155" s="39">
        <v>6</v>
      </c>
      <c r="H155" s="28">
        <v>7</v>
      </c>
      <c r="I155" s="97">
        <v>8</v>
      </c>
      <c r="J155" s="26">
        <v>9</v>
      </c>
      <c r="K155" s="28">
        <v>10</v>
      </c>
      <c r="L155" s="26">
        <v>11</v>
      </c>
      <c r="M155" s="26" t="s">
        <v>1</v>
      </c>
      <c r="N155" s="26">
        <v>12</v>
      </c>
      <c r="O155" s="26">
        <v>13</v>
      </c>
      <c r="P155" s="26">
        <v>14</v>
      </c>
      <c r="Q155" s="26">
        <v>15</v>
      </c>
      <c r="R155" s="28" t="s">
        <v>2</v>
      </c>
      <c r="S155" s="25"/>
      <c r="T155" s="29"/>
      <c r="U155" s="26">
        <v>16</v>
      </c>
      <c r="V155" s="26">
        <v>17</v>
      </c>
      <c r="W155" s="26">
        <v>18</v>
      </c>
      <c r="X155" s="26">
        <v>19</v>
      </c>
      <c r="Y155" s="26">
        <v>20</v>
      </c>
      <c r="Z155" s="26" t="s">
        <v>3</v>
      </c>
      <c r="AA155" s="26">
        <v>21</v>
      </c>
      <c r="AB155" s="26">
        <v>22</v>
      </c>
      <c r="AC155" s="26">
        <v>23</v>
      </c>
      <c r="AD155" s="26">
        <v>24</v>
      </c>
      <c r="AE155" s="26">
        <v>25</v>
      </c>
      <c r="AF155" s="26">
        <v>26</v>
      </c>
      <c r="AG155" s="26">
        <v>27</v>
      </c>
      <c r="AH155" s="26">
        <v>28</v>
      </c>
      <c r="AI155" s="30">
        <v>29</v>
      </c>
      <c r="AJ155" s="26">
        <v>30</v>
      </c>
      <c r="AK155" s="28">
        <v>31</v>
      </c>
      <c r="AL155" s="25"/>
    </row>
    <row r="156" spans="1:38" s="4" customFormat="1" ht="12.75" customHeight="1" thickTop="1" x14ac:dyDescent="0.2">
      <c r="A156" s="1"/>
      <c r="B156" s="84" t="s">
        <v>4</v>
      </c>
      <c r="C156" s="98"/>
      <c r="D156" s="84" t="s">
        <v>5</v>
      </c>
      <c r="E156" s="185" t="s">
        <v>6</v>
      </c>
      <c r="F156" s="83" t="s">
        <v>7</v>
      </c>
      <c r="G156" s="160"/>
      <c r="H156" s="83"/>
      <c r="I156" s="100"/>
      <c r="J156" s="84"/>
      <c r="K156" s="83"/>
      <c r="L156" s="84" t="s">
        <v>237</v>
      </c>
      <c r="M156" s="84"/>
      <c r="N156" s="84" t="s">
        <v>235</v>
      </c>
      <c r="O156" s="101" t="s">
        <v>481</v>
      </c>
      <c r="P156" s="274"/>
      <c r="Q156" s="84" t="s">
        <v>391</v>
      </c>
      <c r="R156" s="83" t="s">
        <v>274</v>
      </c>
      <c r="S156" s="103"/>
      <c r="T156" s="67"/>
      <c r="U156" s="475" t="s">
        <v>256</v>
      </c>
      <c r="V156" s="476"/>
      <c r="W156" s="476"/>
      <c r="X156" s="476"/>
      <c r="Y156" s="477"/>
      <c r="Z156" s="84" t="s">
        <v>10</v>
      </c>
      <c r="AA156" s="84" t="s">
        <v>11</v>
      </c>
      <c r="AB156" s="84" t="s">
        <v>205</v>
      </c>
      <c r="AC156" s="84" t="s">
        <v>12</v>
      </c>
      <c r="AD156" s="84" t="s">
        <v>13</v>
      </c>
      <c r="AE156" s="84" t="s">
        <v>14</v>
      </c>
      <c r="AF156" s="84"/>
      <c r="AG156" s="84"/>
      <c r="AH156" s="101"/>
      <c r="AI156" s="102"/>
      <c r="AJ156" s="84" t="s">
        <v>15</v>
      </c>
      <c r="AK156" s="83" t="s">
        <v>7</v>
      </c>
      <c r="AL156" s="3"/>
    </row>
    <row r="157" spans="1:38" s="4" customFormat="1" ht="12.75" customHeight="1" x14ac:dyDescent="0.2">
      <c r="A157" s="1"/>
      <c r="B157" s="84" t="s">
        <v>8</v>
      </c>
      <c r="C157" s="84" t="s">
        <v>16</v>
      </c>
      <c r="D157" s="84" t="s">
        <v>17</v>
      </c>
      <c r="E157" s="186" t="s">
        <v>8</v>
      </c>
      <c r="F157" s="83" t="s">
        <v>18</v>
      </c>
      <c r="G157" s="160" t="s">
        <v>19</v>
      </c>
      <c r="H157" s="83" t="s">
        <v>20</v>
      </c>
      <c r="I157" s="100" t="s">
        <v>394</v>
      </c>
      <c r="J157" s="84" t="s">
        <v>21</v>
      </c>
      <c r="K157" s="83" t="s">
        <v>22</v>
      </c>
      <c r="L157" s="84" t="s">
        <v>392</v>
      </c>
      <c r="M157" s="84" t="s">
        <v>393</v>
      </c>
      <c r="N157" s="84" t="s">
        <v>262</v>
      </c>
      <c r="O157" s="101" t="s">
        <v>262</v>
      </c>
      <c r="P157" s="186" t="s">
        <v>23</v>
      </c>
      <c r="Q157" s="84" t="s">
        <v>8</v>
      </c>
      <c r="R157" s="83" t="s">
        <v>8</v>
      </c>
      <c r="S157" s="103"/>
      <c r="T157" s="67"/>
      <c r="U157" s="84" t="s">
        <v>25</v>
      </c>
      <c r="V157" s="84" t="s">
        <v>26</v>
      </c>
      <c r="W157" s="84" t="s">
        <v>27</v>
      </c>
      <c r="X157" s="84" t="s">
        <v>28</v>
      </c>
      <c r="Y157" s="84" t="s">
        <v>136</v>
      </c>
      <c r="Z157" s="84" t="s">
        <v>252</v>
      </c>
      <c r="AA157" s="84" t="s">
        <v>137</v>
      </c>
      <c r="AB157" s="84" t="s">
        <v>204</v>
      </c>
      <c r="AC157" s="84" t="s">
        <v>30</v>
      </c>
      <c r="AD157" s="84" t="s">
        <v>140</v>
      </c>
      <c r="AE157" s="84" t="s">
        <v>31</v>
      </c>
      <c r="AF157" s="84" t="s">
        <v>32</v>
      </c>
      <c r="AG157" s="84" t="s">
        <v>206</v>
      </c>
      <c r="AH157" s="101" t="s">
        <v>16</v>
      </c>
      <c r="AI157" s="99" t="s">
        <v>34</v>
      </c>
      <c r="AJ157" s="84" t="s">
        <v>35</v>
      </c>
      <c r="AK157" s="83" t="s">
        <v>18</v>
      </c>
      <c r="AL157" s="3"/>
    </row>
    <row r="158" spans="1:38" s="4" customFormat="1" ht="12.75" customHeight="1" thickBot="1" x14ac:dyDescent="0.25">
      <c r="A158" s="6"/>
      <c r="B158" s="85" t="s">
        <v>36</v>
      </c>
      <c r="C158" s="85" t="s">
        <v>37</v>
      </c>
      <c r="D158" s="85" t="s">
        <v>38</v>
      </c>
      <c r="E158" s="187" t="s">
        <v>39</v>
      </c>
      <c r="F158" s="104" t="s">
        <v>40</v>
      </c>
      <c r="G158" s="161"/>
      <c r="H158" s="104"/>
      <c r="I158" s="105" t="s">
        <v>41</v>
      </c>
      <c r="J158" s="85"/>
      <c r="K158" s="104"/>
      <c r="L158" s="85" t="s">
        <v>237</v>
      </c>
      <c r="M158" s="85"/>
      <c r="N158" s="85" t="s">
        <v>236</v>
      </c>
      <c r="O158" s="106" t="s">
        <v>236</v>
      </c>
      <c r="P158" s="275"/>
      <c r="Q158" s="276" t="s">
        <v>24</v>
      </c>
      <c r="R158" s="277" t="s">
        <v>24</v>
      </c>
      <c r="S158" s="108"/>
      <c r="T158" s="76"/>
      <c r="U158" s="85" t="s">
        <v>42</v>
      </c>
      <c r="V158" s="85" t="s">
        <v>43</v>
      </c>
      <c r="W158" s="85"/>
      <c r="X158" s="85" t="s">
        <v>44</v>
      </c>
      <c r="Y158" s="85" t="s">
        <v>30</v>
      </c>
      <c r="Z158" s="85" t="s">
        <v>30</v>
      </c>
      <c r="AA158" s="85" t="s">
        <v>138</v>
      </c>
      <c r="AB158" s="85" t="s">
        <v>15</v>
      </c>
      <c r="AC158" s="85" t="s">
        <v>139</v>
      </c>
      <c r="AD158" s="85" t="s">
        <v>141</v>
      </c>
      <c r="AE158" s="85" t="s">
        <v>47</v>
      </c>
      <c r="AF158" s="85" t="s">
        <v>48</v>
      </c>
      <c r="AG158" s="85" t="s">
        <v>15</v>
      </c>
      <c r="AH158" s="106" t="s">
        <v>30</v>
      </c>
      <c r="AI158" s="107"/>
      <c r="AJ158" s="85" t="s">
        <v>49</v>
      </c>
      <c r="AK158" s="104" t="s">
        <v>188</v>
      </c>
      <c r="AL158" s="7"/>
    </row>
    <row r="159" spans="1:38" s="297" customFormat="1" ht="12.75" customHeight="1" thickTop="1" x14ac:dyDescent="0.2">
      <c r="A159" s="292"/>
      <c r="B159" s="364">
        <f>B145</f>
        <v>0</v>
      </c>
      <c r="C159" s="364">
        <f>C145</f>
        <v>0</v>
      </c>
      <c r="D159" s="364">
        <f>D145</f>
        <v>0</v>
      </c>
      <c r="E159" s="378">
        <f>E145</f>
        <v>0</v>
      </c>
      <c r="F159" s="363">
        <f>F145</f>
        <v>0</v>
      </c>
      <c r="G159" s="132" t="str">
        <f>$C$11</f>
        <v>NOVEMBER</v>
      </c>
      <c r="H159" s="293" t="s">
        <v>58</v>
      </c>
      <c r="I159" s="294"/>
      <c r="J159" s="379">
        <f t="shared" ref="J159:R159" si="18">J145</f>
        <v>0</v>
      </c>
      <c r="K159" s="380">
        <f t="shared" si="18"/>
        <v>0</v>
      </c>
      <c r="L159" s="364">
        <f t="shared" si="18"/>
        <v>0</v>
      </c>
      <c r="M159" s="364">
        <f t="shared" si="18"/>
        <v>0</v>
      </c>
      <c r="N159" s="364">
        <f t="shared" si="18"/>
        <v>0</v>
      </c>
      <c r="O159" s="378">
        <f t="shared" si="18"/>
        <v>0</v>
      </c>
      <c r="P159" s="378">
        <f t="shared" si="18"/>
        <v>0</v>
      </c>
      <c r="Q159" s="364">
        <f t="shared" si="18"/>
        <v>0</v>
      </c>
      <c r="R159" s="381">
        <f t="shared" si="18"/>
        <v>0</v>
      </c>
      <c r="S159" s="295"/>
      <c r="T159" s="292"/>
      <c r="U159" s="364">
        <f t="shared" ref="U159:AH159" si="19">U145</f>
        <v>0</v>
      </c>
      <c r="V159" s="364">
        <f t="shared" si="19"/>
        <v>0</v>
      </c>
      <c r="W159" s="364">
        <f t="shared" si="19"/>
        <v>0</v>
      </c>
      <c r="X159" s="364">
        <f t="shared" si="19"/>
        <v>0</v>
      </c>
      <c r="Y159" s="364">
        <f t="shared" si="19"/>
        <v>0</v>
      </c>
      <c r="Z159" s="364">
        <f t="shared" si="19"/>
        <v>0</v>
      </c>
      <c r="AA159" s="364">
        <f t="shared" si="19"/>
        <v>0</v>
      </c>
      <c r="AB159" s="364">
        <f t="shared" si="19"/>
        <v>0</v>
      </c>
      <c r="AC159" s="364">
        <f t="shared" si="19"/>
        <v>0</v>
      </c>
      <c r="AD159" s="364">
        <f t="shared" si="19"/>
        <v>0</v>
      </c>
      <c r="AE159" s="364">
        <f t="shared" si="19"/>
        <v>0</v>
      </c>
      <c r="AF159" s="364">
        <f t="shared" si="19"/>
        <v>0</v>
      </c>
      <c r="AG159" s="364">
        <f t="shared" si="19"/>
        <v>0</v>
      </c>
      <c r="AH159" s="364">
        <f t="shared" si="19"/>
        <v>0</v>
      </c>
      <c r="AI159" s="296"/>
      <c r="AJ159" s="364">
        <f>AJ145</f>
        <v>0</v>
      </c>
      <c r="AK159" s="382">
        <f>AK145</f>
        <v>0</v>
      </c>
      <c r="AL159" s="295"/>
    </row>
    <row r="160" spans="1:38" s="22" customFormat="1" ht="12.75" customHeight="1" x14ac:dyDescent="0.2">
      <c r="A160" s="8">
        <v>1</v>
      </c>
      <c r="B160" s="343"/>
      <c r="C160" s="343"/>
      <c r="D160" s="343"/>
      <c r="E160" s="343"/>
      <c r="F160" s="345"/>
      <c r="G160" s="438"/>
      <c r="H160" s="287"/>
      <c r="I160" s="439"/>
      <c r="J160" s="364">
        <f t="shared" ref="J160:J190" si="20">SUM(B160:F160)</f>
        <v>0</v>
      </c>
      <c r="K160" s="363">
        <f t="shared" ref="K160:K190" si="21">SUM(U160:AK160)-SUM(L160:R160)</f>
        <v>0</v>
      </c>
      <c r="L160" s="343"/>
      <c r="M160" s="343"/>
      <c r="N160" s="343"/>
      <c r="O160" s="367"/>
      <c r="P160" s="344"/>
      <c r="Q160" s="343"/>
      <c r="R160" s="345"/>
      <c r="S160" s="16" t="s">
        <v>59</v>
      </c>
      <c r="T160" s="8">
        <v>1</v>
      </c>
      <c r="U160" s="343"/>
      <c r="V160" s="343"/>
      <c r="W160" s="343"/>
      <c r="X160" s="343"/>
      <c r="Y160" s="343"/>
      <c r="Z160" s="343"/>
      <c r="AA160" s="343"/>
      <c r="AB160" s="343"/>
      <c r="AC160" s="343"/>
      <c r="AD160" s="343"/>
      <c r="AE160" s="343"/>
      <c r="AF160" s="343"/>
      <c r="AG160" s="343"/>
      <c r="AH160" s="367"/>
      <c r="AI160" s="287"/>
      <c r="AJ160" s="343"/>
      <c r="AK160" s="345"/>
      <c r="AL160" s="16" t="s">
        <v>59</v>
      </c>
    </row>
    <row r="161" spans="1:38" s="22" customFormat="1" ht="12.75" customHeight="1" x14ac:dyDescent="0.2">
      <c r="A161" s="8">
        <v>2</v>
      </c>
      <c r="B161" s="343"/>
      <c r="C161" s="343"/>
      <c r="D161" s="343"/>
      <c r="E161" s="343"/>
      <c r="F161" s="345"/>
      <c r="G161" s="438"/>
      <c r="H161" s="287"/>
      <c r="I161" s="439"/>
      <c r="J161" s="364">
        <f t="shared" si="20"/>
        <v>0</v>
      </c>
      <c r="K161" s="363">
        <f t="shared" si="21"/>
        <v>0</v>
      </c>
      <c r="L161" s="343"/>
      <c r="M161" s="343"/>
      <c r="N161" s="343"/>
      <c r="O161" s="367"/>
      <c r="P161" s="344"/>
      <c r="Q161" s="343"/>
      <c r="R161" s="345"/>
      <c r="S161" s="16" t="s">
        <v>60</v>
      </c>
      <c r="T161" s="8">
        <v>2</v>
      </c>
      <c r="U161" s="343"/>
      <c r="V161" s="343"/>
      <c r="W161" s="343"/>
      <c r="X161" s="343"/>
      <c r="Y161" s="343"/>
      <c r="Z161" s="343"/>
      <c r="AA161" s="343"/>
      <c r="AB161" s="343"/>
      <c r="AC161" s="343"/>
      <c r="AD161" s="343"/>
      <c r="AE161" s="343"/>
      <c r="AF161" s="343"/>
      <c r="AG161" s="343"/>
      <c r="AH161" s="367"/>
      <c r="AI161" s="287"/>
      <c r="AJ161" s="343"/>
      <c r="AK161" s="345"/>
      <c r="AL161" s="16" t="s">
        <v>60</v>
      </c>
    </row>
    <row r="162" spans="1:38" s="22" customFormat="1" ht="12.75" customHeight="1" x14ac:dyDescent="0.2">
      <c r="A162" s="8">
        <v>3</v>
      </c>
      <c r="B162" s="343"/>
      <c r="C162" s="343"/>
      <c r="D162" s="343"/>
      <c r="E162" s="343"/>
      <c r="F162" s="345"/>
      <c r="G162" s="438"/>
      <c r="H162" s="287"/>
      <c r="I162" s="439"/>
      <c r="J162" s="364">
        <f t="shared" si="20"/>
        <v>0</v>
      </c>
      <c r="K162" s="363">
        <f t="shared" si="21"/>
        <v>0</v>
      </c>
      <c r="L162" s="343"/>
      <c r="M162" s="343"/>
      <c r="N162" s="343"/>
      <c r="O162" s="367"/>
      <c r="P162" s="344"/>
      <c r="Q162" s="343"/>
      <c r="R162" s="345"/>
      <c r="S162" s="16" t="s">
        <v>61</v>
      </c>
      <c r="T162" s="8">
        <v>3</v>
      </c>
      <c r="U162" s="343"/>
      <c r="V162" s="343"/>
      <c r="W162" s="343"/>
      <c r="X162" s="343"/>
      <c r="Y162" s="343"/>
      <c r="Z162" s="343"/>
      <c r="AA162" s="343"/>
      <c r="AB162" s="343"/>
      <c r="AC162" s="343"/>
      <c r="AD162" s="343"/>
      <c r="AE162" s="343"/>
      <c r="AF162" s="343"/>
      <c r="AG162" s="343"/>
      <c r="AH162" s="367"/>
      <c r="AI162" s="287"/>
      <c r="AJ162" s="343"/>
      <c r="AK162" s="345"/>
      <c r="AL162" s="16" t="s">
        <v>61</v>
      </c>
    </row>
    <row r="163" spans="1:38" s="22" customFormat="1" ht="12.75" customHeight="1" x14ac:dyDescent="0.2">
      <c r="A163" s="8">
        <v>4</v>
      </c>
      <c r="B163" s="343"/>
      <c r="C163" s="343"/>
      <c r="D163" s="343"/>
      <c r="E163" s="343"/>
      <c r="F163" s="345"/>
      <c r="G163" s="438"/>
      <c r="H163" s="287"/>
      <c r="I163" s="439"/>
      <c r="J163" s="364">
        <f t="shared" si="20"/>
        <v>0</v>
      </c>
      <c r="K163" s="363">
        <f t="shared" si="21"/>
        <v>0</v>
      </c>
      <c r="L163" s="343"/>
      <c r="M163" s="343"/>
      <c r="N163" s="343"/>
      <c r="O163" s="367"/>
      <c r="P163" s="344"/>
      <c r="Q163" s="343"/>
      <c r="R163" s="345"/>
      <c r="S163" s="16" t="s">
        <v>62</v>
      </c>
      <c r="T163" s="8">
        <v>4</v>
      </c>
      <c r="U163" s="343"/>
      <c r="V163" s="343"/>
      <c r="W163" s="343"/>
      <c r="X163" s="343"/>
      <c r="Y163" s="343"/>
      <c r="Z163" s="343"/>
      <c r="AA163" s="343"/>
      <c r="AB163" s="343"/>
      <c r="AC163" s="343"/>
      <c r="AD163" s="343"/>
      <c r="AE163" s="343"/>
      <c r="AF163" s="343"/>
      <c r="AG163" s="343"/>
      <c r="AH163" s="367"/>
      <c r="AI163" s="287"/>
      <c r="AJ163" s="343"/>
      <c r="AK163" s="345"/>
      <c r="AL163" s="16" t="s">
        <v>62</v>
      </c>
    </row>
    <row r="164" spans="1:38" s="22" customFormat="1" ht="12.75" customHeight="1" x14ac:dyDescent="0.2">
      <c r="A164" s="8">
        <v>5</v>
      </c>
      <c r="B164" s="343"/>
      <c r="C164" s="343"/>
      <c r="D164" s="343"/>
      <c r="E164" s="343"/>
      <c r="F164" s="345"/>
      <c r="G164" s="440"/>
      <c r="H164" s="287"/>
      <c r="I164" s="439"/>
      <c r="J164" s="364">
        <f t="shared" si="20"/>
        <v>0</v>
      </c>
      <c r="K164" s="363">
        <f t="shared" si="21"/>
        <v>0</v>
      </c>
      <c r="L164" s="343"/>
      <c r="M164" s="343"/>
      <c r="N164" s="343"/>
      <c r="O164" s="367"/>
      <c r="P164" s="344"/>
      <c r="Q164" s="343"/>
      <c r="R164" s="345"/>
      <c r="S164" s="16" t="s">
        <v>63</v>
      </c>
      <c r="T164" s="8">
        <v>5</v>
      </c>
      <c r="U164" s="343"/>
      <c r="V164" s="343"/>
      <c r="W164" s="343"/>
      <c r="X164" s="343"/>
      <c r="Y164" s="343"/>
      <c r="Z164" s="343"/>
      <c r="AA164" s="343"/>
      <c r="AB164" s="343"/>
      <c r="AC164" s="343"/>
      <c r="AD164" s="343"/>
      <c r="AE164" s="343"/>
      <c r="AF164" s="343"/>
      <c r="AG164" s="343"/>
      <c r="AH164" s="367"/>
      <c r="AI164" s="287"/>
      <c r="AJ164" s="343"/>
      <c r="AK164" s="345"/>
      <c r="AL164" s="16" t="s">
        <v>63</v>
      </c>
    </row>
    <row r="165" spans="1:38" s="22" customFormat="1" ht="12.75" customHeight="1" x14ac:dyDescent="0.2">
      <c r="A165" s="17">
        <v>6</v>
      </c>
      <c r="B165" s="346"/>
      <c r="C165" s="346"/>
      <c r="D165" s="346"/>
      <c r="E165" s="346"/>
      <c r="F165" s="348"/>
      <c r="G165" s="438"/>
      <c r="H165" s="288"/>
      <c r="I165" s="441"/>
      <c r="J165" s="364">
        <f t="shared" si="20"/>
        <v>0</v>
      </c>
      <c r="K165" s="363">
        <f t="shared" si="21"/>
        <v>0</v>
      </c>
      <c r="L165" s="346"/>
      <c r="M165" s="346"/>
      <c r="N165" s="346"/>
      <c r="O165" s="368"/>
      <c r="P165" s="347"/>
      <c r="Q165" s="346"/>
      <c r="R165" s="348"/>
      <c r="S165" s="18" t="s">
        <v>64</v>
      </c>
      <c r="T165" s="17">
        <v>6</v>
      </c>
      <c r="U165" s="346"/>
      <c r="V165" s="346"/>
      <c r="W165" s="346"/>
      <c r="X165" s="346"/>
      <c r="Y165" s="346"/>
      <c r="Z165" s="346"/>
      <c r="AA165" s="346"/>
      <c r="AB165" s="346"/>
      <c r="AC165" s="346"/>
      <c r="AD165" s="346"/>
      <c r="AE165" s="346"/>
      <c r="AF165" s="346"/>
      <c r="AG165" s="346"/>
      <c r="AH165" s="368"/>
      <c r="AI165" s="288"/>
      <c r="AJ165" s="346"/>
      <c r="AK165" s="348"/>
      <c r="AL165" s="18" t="s">
        <v>64</v>
      </c>
    </row>
    <row r="166" spans="1:38" s="22" customFormat="1" ht="12.75" customHeight="1" x14ac:dyDescent="0.2">
      <c r="A166" s="8">
        <v>7</v>
      </c>
      <c r="B166" s="343"/>
      <c r="C166" s="343"/>
      <c r="D166" s="343"/>
      <c r="E166" s="343"/>
      <c r="F166" s="345"/>
      <c r="G166" s="438"/>
      <c r="H166" s="287"/>
      <c r="I166" s="439"/>
      <c r="J166" s="364">
        <f t="shared" si="20"/>
        <v>0</v>
      </c>
      <c r="K166" s="363">
        <f t="shared" si="21"/>
        <v>0</v>
      </c>
      <c r="L166" s="343"/>
      <c r="M166" s="343"/>
      <c r="N166" s="343"/>
      <c r="O166" s="367"/>
      <c r="P166" s="344"/>
      <c r="Q166" s="343"/>
      <c r="R166" s="345"/>
      <c r="S166" s="16" t="s">
        <v>65</v>
      </c>
      <c r="T166" s="8">
        <v>7</v>
      </c>
      <c r="U166" s="343"/>
      <c r="V166" s="343"/>
      <c r="W166" s="343"/>
      <c r="X166" s="343"/>
      <c r="Y166" s="343"/>
      <c r="Z166" s="343"/>
      <c r="AA166" s="343"/>
      <c r="AB166" s="343"/>
      <c r="AC166" s="343"/>
      <c r="AD166" s="343"/>
      <c r="AE166" s="343"/>
      <c r="AF166" s="343"/>
      <c r="AG166" s="343"/>
      <c r="AH166" s="367"/>
      <c r="AI166" s="287"/>
      <c r="AJ166" s="343"/>
      <c r="AK166" s="345"/>
      <c r="AL166" s="16" t="s">
        <v>65</v>
      </c>
    </row>
    <row r="167" spans="1:38" s="22" customFormat="1" ht="12.75" customHeight="1" x14ac:dyDescent="0.2">
      <c r="A167" s="8">
        <v>8</v>
      </c>
      <c r="B167" s="343"/>
      <c r="C167" s="343"/>
      <c r="D167" s="343"/>
      <c r="E167" s="343"/>
      <c r="F167" s="345"/>
      <c r="G167" s="438"/>
      <c r="H167" s="287"/>
      <c r="I167" s="439"/>
      <c r="J167" s="364">
        <f t="shared" si="20"/>
        <v>0</v>
      </c>
      <c r="K167" s="363">
        <f t="shared" si="21"/>
        <v>0</v>
      </c>
      <c r="L167" s="343"/>
      <c r="M167" s="343"/>
      <c r="N167" s="343"/>
      <c r="O167" s="367"/>
      <c r="P167" s="344"/>
      <c r="Q167" s="343"/>
      <c r="R167" s="345"/>
      <c r="S167" s="16" t="s">
        <v>66</v>
      </c>
      <c r="T167" s="8">
        <v>8</v>
      </c>
      <c r="U167" s="343"/>
      <c r="V167" s="343"/>
      <c r="W167" s="343"/>
      <c r="X167" s="343"/>
      <c r="Y167" s="343"/>
      <c r="Z167" s="343"/>
      <c r="AA167" s="343"/>
      <c r="AB167" s="343"/>
      <c r="AC167" s="343"/>
      <c r="AD167" s="343"/>
      <c r="AE167" s="343"/>
      <c r="AF167" s="343"/>
      <c r="AG167" s="343"/>
      <c r="AH167" s="367"/>
      <c r="AI167" s="287"/>
      <c r="AJ167" s="343"/>
      <c r="AK167" s="345"/>
      <c r="AL167" s="16" t="s">
        <v>66</v>
      </c>
    </row>
    <row r="168" spans="1:38" s="22" customFormat="1" ht="12.75" customHeight="1" x14ac:dyDescent="0.2">
      <c r="A168" s="8">
        <v>9</v>
      </c>
      <c r="B168" s="343"/>
      <c r="C168" s="343"/>
      <c r="D168" s="343"/>
      <c r="E168" s="343"/>
      <c r="F168" s="345"/>
      <c r="G168" s="438"/>
      <c r="H168" s="287"/>
      <c r="I168" s="439"/>
      <c r="J168" s="364">
        <f t="shared" si="20"/>
        <v>0</v>
      </c>
      <c r="K168" s="363">
        <f t="shared" si="21"/>
        <v>0</v>
      </c>
      <c r="L168" s="343"/>
      <c r="M168" s="343"/>
      <c r="N168" s="343"/>
      <c r="O168" s="367"/>
      <c r="P168" s="344"/>
      <c r="Q168" s="343"/>
      <c r="R168" s="345"/>
      <c r="S168" s="16" t="s">
        <v>67</v>
      </c>
      <c r="T168" s="8">
        <v>9</v>
      </c>
      <c r="U168" s="343"/>
      <c r="V168" s="343"/>
      <c r="W168" s="343"/>
      <c r="X168" s="343"/>
      <c r="Y168" s="343"/>
      <c r="Z168" s="343"/>
      <c r="AA168" s="343"/>
      <c r="AB168" s="343"/>
      <c r="AC168" s="343"/>
      <c r="AD168" s="343"/>
      <c r="AE168" s="343"/>
      <c r="AF168" s="343"/>
      <c r="AG168" s="343"/>
      <c r="AH168" s="367"/>
      <c r="AI168" s="287"/>
      <c r="AJ168" s="343"/>
      <c r="AK168" s="345"/>
      <c r="AL168" s="16" t="s">
        <v>67</v>
      </c>
    </row>
    <row r="169" spans="1:38" s="22" customFormat="1" ht="12.75" customHeight="1" x14ac:dyDescent="0.2">
      <c r="A169" s="8">
        <v>10</v>
      </c>
      <c r="B169" s="343"/>
      <c r="C169" s="343"/>
      <c r="D169" s="343"/>
      <c r="E169" s="343"/>
      <c r="F169" s="345"/>
      <c r="G169" s="438"/>
      <c r="H169" s="287"/>
      <c r="I169" s="439"/>
      <c r="J169" s="364">
        <f t="shared" si="20"/>
        <v>0</v>
      </c>
      <c r="K169" s="363">
        <f t="shared" si="21"/>
        <v>0</v>
      </c>
      <c r="L169" s="343"/>
      <c r="M169" s="343"/>
      <c r="N169" s="343"/>
      <c r="O169" s="367"/>
      <c r="P169" s="344"/>
      <c r="Q169" s="343"/>
      <c r="R169" s="345"/>
      <c r="S169" s="16" t="s">
        <v>68</v>
      </c>
      <c r="T169" s="8">
        <v>10</v>
      </c>
      <c r="U169" s="343"/>
      <c r="V169" s="343"/>
      <c r="W169" s="343"/>
      <c r="X169" s="343"/>
      <c r="Y169" s="343"/>
      <c r="Z169" s="343"/>
      <c r="AA169" s="343"/>
      <c r="AB169" s="343"/>
      <c r="AC169" s="343"/>
      <c r="AD169" s="343"/>
      <c r="AE169" s="343"/>
      <c r="AF169" s="343"/>
      <c r="AG169" s="343"/>
      <c r="AH169" s="367"/>
      <c r="AI169" s="287"/>
      <c r="AJ169" s="343"/>
      <c r="AK169" s="345"/>
      <c r="AL169" s="16" t="s">
        <v>68</v>
      </c>
    </row>
    <row r="170" spans="1:38" s="22" customFormat="1" ht="12.75" customHeight="1" x14ac:dyDescent="0.2">
      <c r="A170" s="8">
        <v>11</v>
      </c>
      <c r="B170" s="343"/>
      <c r="C170" s="343"/>
      <c r="D170" s="343"/>
      <c r="E170" s="343"/>
      <c r="F170" s="345"/>
      <c r="G170" s="438"/>
      <c r="H170" s="287"/>
      <c r="I170" s="439"/>
      <c r="J170" s="364">
        <f t="shared" si="20"/>
        <v>0</v>
      </c>
      <c r="K170" s="363">
        <f t="shared" si="21"/>
        <v>0</v>
      </c>
      <c r="L170" s="343"/>
      <c r="M170" s="343"/>
      <c r="N170" s="343"/>
      <c r="O170" s="367"/>
      <c r="P170" s="344"/>
      <c r="Q170" s="343"/>
      <c r="R170" s="345"/>
      <c r="S170" s="16" t="s">
        <v>69</v>
      </c>
      <c r="T170" s="8">
        <v>11</v>
      </c>
      <c r="U170" s="343"/>
      <c r="V170" s="343"/>
      <c r="W170" s="343"/>
      <c r="X170" s="343"/>
      <c r="Y170" s="343"/>
      <c r="Z170" s="343"/>
      <c r="AA170" s="343"/>
      <c r="AB170" s="343"/>
      <c r="AC170" s="343"/>
      <c r="AD170" s="343"/>
      <c r="AE170" s="343"/>
      <c r="AF170" s="343"/>
      <c r="AG170" s="343"/>
      <c r="AH170" s="367"/>
      <c r="AI170" s="287"/>
      <c r="AJ170" s="343"/>
      <c r="AK170" s="345"/>
      <c r="AL170" s="16" t="s">
        <v>69</v>
      </c>
    </row>
    <row r="171" spans="1:38" s="22" customFormat="1" ht="12.75" customHeight="1" x14ac:dyDescent="0.2">
      <c r="A171" s="8">
        <v>12</v>
      </c>
      <c r="B171" s="343"/>
      <c r="C171" s="343"/>
      <c r="D171" s="343"/>
      <c r="E171" s="343"/>
      <c r="F171" s="345"/>
      <c r="G171" s="438"/>
      <c r="H171" s="287"/>
      <c r="I171" s="439"/>
      <c r="J171" s="364">
        <f t="shared" si="20"/>
        <v>0</v>
      </c>
      <c r="K171" s="363">
        <f t="shared" si="21"/>
        <v>0</v>
      </c>
      <c r="L171" s="343"/>
      <c r="M171" s="343"/>
      <c r="N171" s="343"/>
      <c r="O171" s="367"/>
      <c r="P171" s="344"/>
      <c r="Q171" s="343"/>
      <c r="R171" s="345"/>
      <c r="S171" s="16" t="s">
        <v>70</v>
      </c>
      <c r="T171" s="8">
        <v>12</v>
      </c>
      <c r="U171" s="343"/>
      <c r="V171" s="343"/>
      <c r="W171" s="343"/>
      <c r="X171" s="343"/>
      <c r="Y171" s="343"/>
      <c r="Z171" s="343"/>
      <c r="AA171" s="343"/>
      <c r="AB171" s="343"/>
      <c r="AC171" s="343"/>
      <c r="AD171" s="343"/>
      <c r="AE171" s="343"/>
      <c r="AF171" s="343"/>
      <c r="AG171" s="343"/>
      <c r="AH171" s="367"/>
      <c r="AI171" s="287"/>
      <c r="AJ171" s="343"/>
      <c r="AK171" s="345"/>
      <c r="AL171" s="16" t="s">
        <v>70</v>
      </c>
    </row>
    <row r="172" spans="1:38" s="22" customFormat="1" ht="12.75" customHeight="1" x14ac:dyDescent="0.2">
      <c r="A172" s="8">
        <v>13</v>
      </c>
      <c r="B172" s="343"/>
      <c r="C172" s="343"/>
      <c r="D172" s="343"/>
      <c r="E172" s="343"/>
      <c r="F172" s="345"/>
      <c r="G172" s="438"/>
      <c r="H172" s="287"/>
      <c r="I172" s="439"/>
      <c r="J172" s="364">
        <f t="shared" si="20"/>
        <v>0</v>
      </c>
      <c r="K172" s="363">
        <f t="shared" si="21"/>
        <v>0</v>
      </c>
      <c r="L172" s="343"/>
      <c r="M172" s="343"/>
      <c r="N172" s="343"/>
      <c r="O172" s="367"/>
      <c r="P172" s="344"/>
      <c r="Q172" s="343"/>
      <c r="R172" s="345"/>
      <c r="S172" s="16" t="s">
        <v>71</v>
      </c>
      <c r="T172" s="8">
        <v>13</v>
      </c>
      <c r="U172" s="343"/>
      <c r="V172" s="343"/>
      <c r="W172" s="343"/>
      <c r="X172" s="343"/>
      <c r="Y172" s="343"/>
      <c r="Z172" s="343"/>
      <c r="AA172" s="343"/>
      <c r="AB172" s="343"/>
      <c r="AC172" s="343"/>
      <c r="AD172" s="343"/>
      <c r="AE172" s="343"/>
      <c r="AF172" s="343"/>
      <c r="AG172" s="343"/>
      <c r="AH172" s="367"/>
      <c r="AI172" s="287"/>
      <c r="AJ172" s="343"/>
      <c r="AK172" s="345"/>
      <c r="AL172" s="16" t="s">
        <v>71</v>
      </c>
    </row>
    <row r="173" spans="1:38" s="22" customFormat="1" ht="12.75" customHeight="1" x14ac:dyDescent="0.2">
      <c r="A173" s="8">
        <v>14</v>
      </c>
      <c r="B173" s="343"/>
      <c r="C173" s="343"/>
      <c r="D173" s="343"/>
      <c r="E173" s="343"/>
      <c r="F173" s="345"/>
      <c r="G173" s="438"/>
      <c r="H173" s="287"/>
      <c r="I173" s="439"/>
      <c r="J173" s="364">
        <f t="shared" si="20"/>
        <v>0</v>
      </c>
      <c r="K173" s="363">
        <f t="shared" si="21"/>
        <v>0</v>
      </c>
      <c r="L173" s="343"/>
      <c r="M173" s="343"/>
      <c r="N173" s="343"/>
      <c r="O173" s="367"/>
      <c r="P173" s="344"/>
      <c r="Q173" s="343"/>
      <c r="R173" s="345"/>
      <c r="S173" s="16" t="s">
        <v>72</v>
      </c>
      <c r="T173" s="8">
        <v>14</v>
      </c>
      <c r="U173" s="343"/>
      <c r="V173" s="343"/>
      <c r="W173" s="343"/>
      <c r="X173" s="343"/>
      <c r="Y173" s="343"/>
      <c r="Z173" s="343"/>
      <c r="AA173" s="343"/>
      <c r="AB173" s="343"/>
      <c r="AC173" s="343"/>
      <c r="AD173" s="343"/>
      <c r="AE173" s="343"/>
      <c r="AF173" s="343"/>
      <c r="AG173" s="343"/>
      <c r="AH173" s="367"/>
      <c r="AI173" s="287"/>
      <c r="AJ173" s="343"/>
      <c r="AK173" s="345"/>
      <c r="AL173" s="16" t="s">
        <v>72</v>
      </c>
    </row>
    <row r="174" spans="1:38" s="22" customFormat="1" ht="12.75" customHeight="1" x14ac:dyDescent="0.2">
      <c r="A174" s="8">
        <v>15</v>
      </c>
      <c r="B174" s="343"/>
      <c r="C174" s="343"/>
      <c r="D174" s="343"/>
      <c r="E174" s="343"/>
      <c r="F174" s="345"/>
      <c r="G174" s="438"/>
      <c r="H174" s="287"/>
      <c r="I174" s="439"/>
      <c r="J174" s="364">
        <f t="shared" si="20"/>
        <v>0</v>
      </c>
      <c r="K174" s="363">
        <f t="shared" si="21"/>
        <v>0</v>
      </c>
      <c r="L174" s="343"/>
      <c r="M174" s="343"/>
      <c r="N174" s="343"/>
      <c r="O174" s="367"/>
      <c r="P174" s="344"/>
      <c r="Q174" s="343"/>
      <c r="R174" s="345"/>
      <c r="S174" s="16" t="s">
        <v>73</v>
      </c>
      <c r="T174" s="8">
        <v>15</v>
      </c>
      <c r="U174" s="343"/>
      <c r="V174" s="343"/>
      <c r="W174" s="343"/>
      <c r="X174" s="343"/>
      <c r="Y174" s="343"/>
      <c r="Z174" s="343"/>
      <c r="AA174" s="343"/>
      <c r="AB174" s="343"/>
      <c r="AC174" s="343"/>
      <c r="AD174" s="343"/>
      <c r="AE174" s="343"/>
      <c r="AF174" s="343"/>
      <c r="AG174" s="343"/>
      <c r="AH174" s="367"/>
      <c r="AI174" s="287"/>
      <c r="AJ174" s="343"/>
      <c r="AK174" s="345"/>
      <c r="AL174" s="16" t="s">
        <v>73</v>
      </c>
    </row>
    <row r="175" spans="1:38" s="22" customFormat="1" ht="12.75" customHeight="1" x14ac:dyDescent="0.2">
      <c r="A175" s="8">
        <v>16</v>
      </c>
      <c r="B175" s="343"/>
      <c r="C175" s="343"/>
      <c r="D175" s="343"/>
      <c r="E175" s="343"/>
      <c r="F175" s="345"/>
      <c r="G175" s="438"/>
      <c r="H175" s="287"/>
      <c r="I175" s="439"/>
      <c r="J175" s="364">
        <f t="shared" si="20"/>
        <v>0</v>
      </c>
      <c r="K175" s="363">
        <f t="shared" si="21"/>
        <v>0</v>
      </c>
      <c r="L175" s="343"/>
      <c r="M175" s="343"/>
      <c r="N175" s="343"/>
      <c r="O175" s="367"/>
      <c r="P175" s="344"/>
      <c r="Q175" s="343"/>
      <c r="R175" s="345"/>
      <c r="S175" s="16" t="s">
        <v>74</v>
      </c>
      <c r="T175" s="8">
        <v>16</v>
      </c>
      <c r="U175" s="343"/>
      <c r="V175" s="343"/>
      <c r="W175" s="343"/>
      <c r="X175" s="343"/>
      <c r="Y175" s="343"/>
      <c r="Z175" s="343"/>
      <c r="AA175" s="343"/>
      <c r="AB175" s="343"/>
      <c r="AC175" s="343"/>
      <c r="AD175" s="343"/>
      <c r="AE175" s="343"/>
      <c r="AF175" s="343"/>
      <c r="AG175" s="343"/>
      <c r="AH175" s="367"/>
      <c r="AI175" s="287"/>
      <c r="AJ175" s="343"/>
      <c r="AK175" s="345"/>
      <c r="AL175" s="16" t="s">
        <v>74</v>
      </c>
    </row>
    <row r="176" spans="1:38" s="22" customFormat="1" ht="12.75" customHeight="1" x14ac:dyDescent="0.2">
      <c r="A176" s="8">
        <v>17</v>
      </c>
      <c r="B176" s="343"/>
      <c r="C176" s="343"/>
      <c r="D176" s="343"/>
      <c r="E176" s="343"/>
      <c r="F176" s="345"/>
      <c r="G176" s="438"/>
      <c r="H176" s="287"/>
      <c r="I176" s="439"/>
      <c r="J176" s="364">
        <f t="shared" si="20"/>
        <v>0</v>
      </c>
      <c r="K176" s="363">
        <f t="shared" si="21"/>
        <v>0</v>
      </c>
      <c r="L176" s="343"/>
      <c r="M176" s="343"/>
      <c r="N176" s="343"/>
      <c r="O176" s="367"/>
      <c r="P176" s="344"/>
      <c r="Q176" s="343"/>
      <c r="R176" s="345"/>
      <c r="S176" s="16" t="s">
        <v>75</v>
      </c>
      <c r="T176" s="8">
        <v>17</v>
      </c>
      <c r="U176" s="343"/>
      <c r="V176" s="343"/>
      <c r="W176" s="343"/>
      <c r="X176" s="343"/>
      <c r="Y176" s="343"/>
      <c r="Z176" s="343"/>
      <c r="AA176" s="343"/>
      <c r="AB176" s="343"/>
      <c r="AC176" s="343"/>
      <c r="AD176" s="343"/>
      <c r="AE176" s="343"/>
      <c r="AF176" s="343"/>
      <c r="AG176" s="343"/>
      <c r="AH176" s="367"/>
      <c r="AI176" s="287"/>
      <c r="AJ176" s="343"/>
      <c r="AK176" s="345"/>
      <c r="AL176" s="16" t="s">
        <v>75</v>
      </c>
    </row>
    <row r="177" spans="1:38" s="22" customFormat="1" ht="12.75" customHeight="1" x14ac:dyDescent="0.2">
      <c r="A177" s="8">
        <v>18</v>
      </c>
      <c r="B177" s="343"/>
      <c r="C177" s="343"/>
      <c r="D177" s="343"/>
      <c r="E177" s="343"/>
      <c r="F177" s="345"/>
      <c r="G177" s="438"/>
      <c r="H177" s="287"/>
      <c r="I177" s="439"/>
      <c r="J177" s="364">
        <f t="shared" si="20"/>
        <v>0</v>
      </c>
      <c r="K177" s="363">
        <f t="shared" si="21"/>
        <v>0</v>
      </c>
      <c r="L177" s="343"/>
      <c r="M177" s="343"/>
      <c r="N177" s="343"/>
      <c r="O177" s="367"/>
      <c r="P177" s="344"/>
      <c r="Q177" s="343"/>
      <c r="R177" s="345"/>
      <c r="S177" s="16" t="s">
        <v>76</v>
      </c>
      <c r="T177" s="8">
        <v>18</v>
      </c>
      <c r="U177" s="343"/>
      <c r="V177" s="343"/>
      <c r="W177" s="343"/>
      <c r="X177" s="343"/>
      <c r="Y177" s="343"/>
      <c r="Z177" s="343"/>
      <c r="AA177" s="343"/>
      <c r="AB177" s="343"/>
      <c r="AC177" s="343"/>
      <c r="AD177" s="343"/>
      <c r="AE177" s="343"/>
      <c r="AF177" s="343"/>
      <c r="AG177" s="343"/>
      <c r="AH177" s="367"/>
      <c r="AI177" s="287"/>
      <c r="AJ177" s="343"/>
      <c r="AK177" s="345"/>
      <c r="AL177" s="16" t="s">
        <v>76</v>
      </c>
    </row>
    <row r="178" spans="1:38" s="22" customFormat="1" ht="12.75" customHeight="1" x14ac:dyDescent="0.2">
      <c r="A178" s="8">
        <v>19</v>
      </c>
      <c r="B178" s="343"/>
      <c r="C178" s="343"/>
      <c r="D178" s="343"/>
      <c r="E178" s="343"/>
      <c r="F178" s="345"/>
      <c r="G178" s="438"/>
      <c r="H178" s="287"/>
      <c r="I178" s="439"/>
      <c r="J178" s="364">
        <f t="shared" si="20"/>
        <v>0</v>
      </c>
      <c r="K178" s="363">
        <f t="shared" si="21"/>
        <v>0</v>
      </c>
      <c r="L178" s="343"/>
      <c r="M178" s="343"/>
      <c r="N178" s="343"/>
      <c r="O178" s="367"/>
      <c r="P178" s="344"/>
      <c r="Q178" s="343"/>
      <c r="R178" s="345"/>
      <c r="S178" s="16" t="s">
        <v>77</v>
      </c>
      <c r="T178" s="8">
        <v>19</v>
      </c>
      <c r="U178" s="343"/>
      <c r="V178" s="343"/>
      <c r="W178" s="343"/>
      <c r="X178" s="343"/>
      <c r="Y178" s="343"/>
      <c r="Z178" s="343"/>
      <c r="AA178" s="343"/>
      <c r="AB178" s="343"/>
      <c r="AC178" s="343"/>
      <c r="AD178" s="343"/>
      <c r="AE178" s="343"/>
      <c r="AF178" s="343"/>
      <c r="AG178" s="343"/>
      <c r="AH178" s="367"/>
      <c r="AI178" s="287"/>
      <c r="AJ178" s="343"/>
      <c r="AK178" s="345"/>
      <c r="AL178" s="16" t="s">
        <v>77</v>
      </c>
    </row>
    <row r="179" spans="1:38" s="22" customFormat="1" ht="12.75" customHeight="1" x14ac:dyDescent="0.2">
      <c r="A179" s="8">
        <v>20</v>
      </c>
      <c r="B179" s="343"/>
      <c r="C179" s="343"/>
      <c r="D179" s="343"/>
      <c r="E179" s="343"/>
      <c r="F179" s="345"/>
      <c r="G179" s="438"/>
      <c r="H179" s="287"/>
      <c r="I179" s="439"/>
      <c r="J179" s="364">
        <f t="shared" si="20"/>
        <v>0</v>
      </c>
      <c r="K179" s="363">
        <f t="shared" si="21"/>
        <v>0</v>
      </c>
      <c r="L179" s="343"/>
      <c r="M179" s="343"/>
      <c r="N179" s="343"/>
      <c r="O179" s="367"/>
      <c r="P179" s="344"/>
      <c r="Q179" s="343"/>
      <c r="R179" s="345"/>
      <c r="S179" s="16" t="s">
        <v>78</v>
      </c>
      <c r="T179" s="8">
        <v>20</v>
      </c>
      <c r="U179" s="343"/>
      <c r="V179" s="343"/>
      <c r="W179" s="343"/>
      <c r="X179" s="343"/>
      <c r="Y179" s="343"/>
      <c r="Z179" s="343"/>
      <c r="AA179" s="343"/>
      <c r="AB179" s="343"/>
      <c r="AC179" s="343"/>
      <c r="AD179" s="343"/>
      <c r="AE179" s="343"/>
      <c r="AF179" s="343"/>
      <c r="AG179" s="343"/>
      <c r="AH179" s="367"/>
      <c r="AI179" s="287"/>
      <c r="AJ179" s="343"/>
      <c r="AK179" s="345"/>
      <c r="AL179" s="16" t="s">
        <v>78</v>
      </c>
    </row>
    <row r="180" spans="1:38" s="22" customFormat="1" ht="12.75" customHeight="1" x14ac:dyDescent="0.2">
      <c r="A180" s="8">
        <v>21</v>
      </c>
      <c r="B180" s="343"/>
      <c r="C180" s="343"/>
      <c r="D180" s="343"/>
      <c r="E180" s="343"/>
      <c r="F180" s="345"/>
      <c r="G180" s="438"/>
      <c r="H180" s="287"/>
      <c r="I180" s="439"/>
      <c r="J180" s="364">
        <f t="shared" si="20"/>
        <v>0</v>
      </c>
      <c r="K180" s="363">
        <f t="shared" si="21"/>
        <v>0</v>
      </c>
      <c r="L180" s="343"/>
      <c r="M180" s="343"/>
      <c r="N180" s="343"/>
      <c r="O180" s="367"/>
      <c r="P180" s="344"/>
      <c r="Q180" s="343"/>
      <c r="R180" s="345"/>
      <c r="S180" s="16" t="s">
        <v>79</v>
      </c>
      <c r="T180" s="8">
        <v>21</v>
      </c>
      <c r="U180" s="343"/>
      <c r="V180" s="343"/>
      <c r="W180" s="343"/>
      <c r="X180" s="343"/>
      <c r="Y180" s="343"/>
      <c r="Z180" s="343"/>
      <c r="AA180" s="343"/>
      <c r="AB180" s="343"/>
      <c r="AC180" s="343"/>
      <c r="AD180" s="343"/>
      <c r="AE180" s="343"/>
      <c r="AF180" s="343"/>
      <c r="AG180" s="343"/>
      <c r="AH180" s="367"/>
      <c r="AI180" s="287"/>
      <c r="AJ180" s="343"/>
      <c r="AK180" s="345"/>
      <c r="AL180" s="16" t="s">
        <v>79</v>
      </c>
    </row>
    <row r="181" spans="1:38" s="22" customFormat="1" ht="12.75" customHeight="1" x14ac:dyDescent="0.2">
      <c r="A181" s="8">
        <v>22</v>
      </c>
      <c r="B181" s="343"/>
      <c r="C181" s="343"/>
      <c r="D181" s="343"/>
      <c r="E181" s="343"/>
      <c r="F181" s="345"/>
      <c r="G181" s="438"/>
      <c r="H181" s="287"/>
      <c r="I181" s="439"/>
      <c r="J181" s="364">
        <f t="shared" si="20"/>
        <v>0</v>
      </c>
      <c r="K181" s="363">
        <f t="shared" si="21"/>
        <v>0</v>
      </c>
      <c r="L181" s="343"/>
      <c r="M181" s="343"/>
      <c r="N181" s="343"/>
      <c r="O181" s="367"/>
      <c r="P181" s="344"/>
      <c r="Q181" s="343"/>
      <c r="R181" s="345"/>
      <c r="S181" s="16" t="s">
        <v>80</v>
      </c>
      <c r="T181" s="8">
        <v>22</v>
      </c>
      <c r="U181" s="343"/>
      <c r="V181" s="343"/>
      <c r="W181" s="343"/>
      <c r="X181" s="343"/>
      <c r="Y181" s="343"/>
      <c r="Z181" s="343"/>
      <c r="AA181" s="343"/>
      <c r="AB181" s="343"/>
      <c r="AC181" s="343"/>
      <c r="AD181" s="343"/>
      <c r="AE181" s="343"/>
      <c r="AF181" s="343"/>
      <c r="AG181" s="343"/>
      <c r="AH181" s="367"/>
      <c r="AI181" s="287"/>
      <c r="AJ181" s="343"/>
      <c r="AK181" s="345"/>
      <c r="AL181" s="16" t="s">
        <v>80</v>
      </c>
    </row>
    <row r="182" spans="1:38" s="22" customFormat="1" ht="12.75" customHeight="1" x14ac:dyDescent="0.2">
      <c r="A182" s="8">
        <v>23</v>
      </c>
      <c r="B182" s="343"/>
      <c r="C182" s="343"/>
      <c r="D182" s="343"/>
      <c r="E182" s="343"/>
      <c r="F182" s="345"/>
      <c r="G182" s="438"/>
      <c r="H182" s="287"/>
      <c r="I182" s="439"/>
      <c r="J182" s="364">
        <f t="shared" si="20"/>
        <v>0</v>
      </c>
      <c r="K182" s="363">
        <f t="shared" si="21"/>
        <v>0</v>
      </c>
      <c r="L182" s="343"/>
      <c r="M182" s="343"/>
      <c r="N182" s="343"/>
      <c r="O182" s="367"/>
      <c r="P182" s="344"/>
      <c r="Q182" s="343"/>
      <c r="R182" s="345"/>
      <c r="S182" s="16" t="s">
        <v>81</v>
      </c>
      <c r="T182" s="8">
        <v>23</v>
      </c>
      <c r="U182" s="343"/>
      <c r="V182" s="343"/>
      <c r="W182" s="343"/>
      <c r="X182" s="343"/>
      <c r="Y182" s="343"/>
      <c r="Z182" s="343"/>
      <c r="AA182" s="343"/>
      <c r="AB182" s="343"/>
      <c r="AC182" s="343"/>
      <c r="AD182" s="343"/>
      <c r="AE182" s="343"/>
      <c r="AF182" s="343"/>
      <c r="AG182" s="343"/>
      <c r="AH182" s="367"/>
      <c r="AI182" s="287"/>
      <c r="AJ182" s="343"/>
      <c r="AK182" s="345"/>
      <c r="AL182" s="16" t="s">
        <v>81</v>
      </c>
    </row>
    <row r="183" spans="1:38" s="22" customFormat="1" ht="12.75" customHeight="1" x14ac:dyDescent="0.2">
      <c r="A183" s="8">
        <v>24</v>
      </c>
      <c r="B183" s="343"/>
      <c r="C183" s="343"/>
      <c r="D183" s="343"/>
      <c r="E183" s="343"/>
      <c r="F183" s="345"/>
      <c r="G183" s="438"/>
      <c r="H183" s="287"/>
      <c r="I183" s="439"/>
      <c r="J183" s="364">
        <f t="shared" si="20"/>
        <v>0</v>
      </c>
      <c r="K183" s="363">
        <f t="shared" si="21"/>
        <v>0</v>
      </c>
      <c r="L183" s="343"/>
      <c r="M183" s="343"/>
      <c r="N183" s="343"/>
      <c r="O183" s="367"/>
      <c r="P183" s="344"/>
      <c r="Q183" s="343"/>
      <c r="R183" s="345"/>
      <c r="S183" s="16" t="s">
        <v>82</v>
      </c>
      <c r="T183" s="8">
        <v>24</v>
      </c>
      <c r="U183" s="343"/>
      <c r="V183" s="343"/>
      <c r="W183" s="343"/>
      <c r="X183" s="343"/>
      <c r="Y183" s="343"/>
      <c r="Z183" s="343"/>
      <c r="AA183" s="343"/>
      <c r="AB183" s="343"/>
      <c r="AC183" s="343"/>
      <c r="AD183" s="343"/>
      <c r="AE183" s="343"/>
      <c r="AF183" s="343"/>
      <c r="AG183" s="343"/>
      <c r="AH183" s="367"/>
      <c r="AI183" s="287"/>
      <c r="AJ183" s="343"/>
      <c r="AK183" s="345"/>
      <c r="AL183" s="16" t="s">
        <v>82</v>
      </c>
    </row>
    <row r="184" spans="1:38" s="22" customFormat="1" ht="12.75" customHeight="1" x14ac:dyDescent="0.2">
      <c r="A184" s="8">
        <v>25</v>
      </c>
      <c r="B184" s="343"/>
      <c r="C184" s="343"/>
      <c r="D184" s="343"/>
      <c r="E184" s="343"/>
      <c r="F184" s="345"/>
      <c r="G184" s="438"/>
      <c r="H184" s="287"/>
      <c r="I184" s="439"/>
      <c r="J184" s="364">
        <f t="shared" si="20"/>
        <v>0</v>
      </c>
      <c r="K184" s="363">
        <f t="shared" si="21"/>
        <v>0</v>
      </c>
      <c r="L184" s="343"/>
      <c r="M184" s="343"/>
      <c r="N184" s="343"/>
      <c r="O184" s="367"/>
      <c r="P184" s="344"/>
      <c r="Q184" s="343"/>
      <c r="R184" s="345"/>
      <c r="S184" s="16" t="s">
        <v>83</v>
      </c>
      <c r="T184" s="8">
        <v>25</v>
      </c>
      <c r="U184" s="343"/>
      <c r="V184" s="343"/>
      <c r="W184" s="343"/>
      <c r="X184" s="343"/>
      <c r="Y184" s="343"/>
      <c r="Z184" s="343"/>
      <c r="AA184" s="343"/>
      <c r="AB184" s="343"/>
      <c r="AC184" s="343"/>
      <c r="AD184" s="343"/>
      <c r="AE184" s="343"/>
      <c r="AF184" s="343"/>
      <c r="AG184" s="343"/>
      <c r="AH184" s="367"/>
      <c r="AI184" s="287"/>
      <c r="AJ184" s="343"/>
      <c r="AK184" s="345"/>
      <c r="AL184" s="16" t="s">
        <v>83</v>
      </c>
    </row>
    <row r="185" spans="1:38" s="22" customFormat="1" ht="12.75" customHeight="1" x14ac:dyDescent="0.2">
      <c r="A185" s="8">
        <v>26</v>
      </c>
      <c r="B185" s="343"/>
      <c r="C185" s="343"/>
      <c r="D185" s="343"/>
      <c r="E185" s="343"/>
      <c r="F185" s="345"/>
      <c r="G185" s="438"/>
      <c r="H185" s="287"/>
      <c r="I185" s="439"/>
      <c r="J185" s="364">
        <f t="shared" si="20"/>
        <v>0</v>
      </c>
      <c r="K185" s="363">
        <f t="shared" si="21"/>
        <v>0</v>
      </c>
      <c r="L185" s="343"/>
      <c r="M185" s="343"/>
      <c r="N185" s="343"/>
      <c r="O185" s="367"/>
      <c r="P185" s="344"/>
      <c r="Q185" s="343"/>
      <c r="R185" s="345"/>
      <c r="S185" s="16" t="s">
        <v>84</v>
      </c>
      <c r="T185" s="8">
        <v>26</v>
      </c>
      <c r="U185" s="343"/>
      <c r="V185" s="343"/>
      <c r="W185" s="343"/>
      <c r="X185" s="343"/>
      <c r="Y185" s="343"/>
      <c r="Z185" s="343"/>
      <c r="AA185" s="343"/>
      <c r="AB185" s="343"/>
      <c r="AC185" s="343"/>
      <c r="AD185" s="343"/>
      <c r="AE185" s="343"/>
      <c r="AF185" s="343"/>
      <c r="AG185" s="343"/>
      <c r="AH185" s="367"/>
      <c r="AI185" s="287"/>
      <c r="AJ185" s="343"/>
      <c r="AK185" s="345"/>
      <c r="AL185" s="16" t="s">
        <v>84</v>
      </c>
    </row>
    <row r="186" spans="1:38" s="22" customFormat="1" ht="12.75" customHeight="1" x14ac:dyDescent="0.2">
      <c r="A186" s="8">
        <v>27</v>
      </c>
      <c r="B186" s="343"/>
      <c r="C186" s="343"/>
      <c r="D186" s="343"/>
      <c r="E186" s="343"/>
      <c r="F186" s="345"/>
      <c r="G186" s="438"/>
      <c r="H186" s="287"/>
      <c r="I186" s="439"/>
      <c r="J186" s="364">
        <f t="shared" si="20"/>
        <v>0</v>
      </c>
      <c r="K186" s="363">
        <f t="shared" si="21"/>
        <v>0</v>
      </c>
      <c r="L186" s="343"/>
      <c r="M186" s="343"/>
      <c r="N186" s="343"/>
      <c r="O186" s="367"/>
      <c r="P186" s="344"/>
      <c r="Q186" s="343"/>
      <c r="R186" s="345"/>
      <c r="S186" s="16" t="s">
        <v>85</v>
      </c>
      <c r="T186" s="8">
        <v>27</v>
      </c>
      <c r="U186" s="343"/>
      <c r="V186" s="343"/>
      <c r="W186" s="343"/>
      <c r="X186" s="343"/>
      <c r="Y186" s="343"/>
      <c r="Z186" s="343"/>
      <c r="AA186" s="343"/>
      <c r="AB186" s="343"/>
      <c r="AC186" s="343"/>
      <c r="AD186" s="343"/>
      <c r="AE186" s="343"/>
      <c r="AF186" s="343"/>
      <c r="AG186" s="343"/>
      <c r="AH186" s="367"/>
      <c r="AI186" s="287"/>
      <c r="AJ186" s="343"/>
      <c r="AK186" s="345"/>
      <c r="AL186" s="16" t="s">
        <v>85</v>
      </c>
    </row>
    <row r="187" spans="1:38" s="22" customFormat="1" ht="12.75" customHeight="1" x14ac:dyDescent="0.2">
      <c r="A187" s="8">
        <v>28</v>
      </c>
      <c r="B187" s="343"/>
      <c r="C187" s="343"/>
      <c r="D187" s="343"/>
      <c r="E187" s="343"/>
      <c r="F187" s="345"/>
      <c r="G187" s="438"/>
      <c r="H187" s="287"/>
      <c r="I187" s="439"/>
      <c r="J187" s="364">
        <f t="shared" si="20"/>
        <v>0</v>
      </c>
      <c r="K187" s="363">
        <f t="shared" si="21"/>
        <v>0</v>
      </c>
      <c r="L187" s="343"/>
      <c r="M187" s="343"/>
      <c r="N187" s="343"/>
      <c r="O187" s="367"/>
      <c r="P187" s="344"/>
      <c r="Q187" s="343"/>
      <c r="R187" s="345"/>
      <c r="S187" s="16" t="s">
        <v>86</v>
      </c>
      <c r="T187" s="8">
        <v>28</v>
      </c>
      <c r="U187" s="343"/>
      <c r="V187" s="343"/>
      <c r="W187" s="343"/>
      <c r="X187" s="343"/>
      <c r="Y187" s="343"/>
      <c r="Z187" s="343"/>
      <c r="AA187" s="343"/>
      <c r="AB187" s="343"/>
      <c r="AC187" s="343"/>
      <c r="AD187" s="343"/>
      <c r="AE187" s="343"/>
      <c r="AF187" s="343"/>
      <c r="AG187" s="343"/>
      <c r="AH187" s="367"/>
      <c r="AI187" s="287"/>
      <c r="AJ187" s="343"/>
      <c r="AK187" s="345"/>
      <c r="AL187" s="16" t="s">
        <v>86</v>
      </c>
    </row>
    <row r="188" spans="1:38" s="22" customFormat="1" ht="12.75" customHeight="1" x14ac:dyDescent="0.2">
      <c r="A188" s="8">
        <v>29</v>
      </c>
      <c r="B188" s="343"/>
      <c r="C188" s="343"/>
      <c r="D188" s="343"/>
      <c r="E188" s="343"/>
      <c r="F188" s="345"/>
      <c r="G188" s="438"/>
      <c r="H188" s="287"/>
      <c r="I188" s="439"/>
      <c r="J188" s="364">
        <f t="shared" si="20"/>
        <v>0</v>
      </c>
      <c r="K188" s="363">
        <f t="shared" si="21"/>
        <v>0</v>
      </c>
      <c r="L188" s="343"/>
      <c r="M188" s="343"/>
      <c r="N188" s="343"/>
      <c r="O188" s="367"/>
      <c r="P188" s="344"/>
      <c r="Q188" s="343"/>
      <c r="R188" s="345"/>
      <c r="S188" s="16" t="s">
        <v>87</v>
      </c>
      <c r="T188" s="8">
        <v>29</v>
      </c>
      <c r="U188" s="343"/>
      <c r="V188" s="343"/>
      <c r="W188" s="343"/>
      <c r="X188" s="347"/>
      <c r="Y188" s="343"/>
      <c r="Z188" s="343"/>
      <c r="AA188" s="343"/>
      <c r="AB188" s="343"/>
      <c r="AC188" s="343"/>
      <c r="AD188" s="343"/>
      <c r="AE188" s="343"/>
      <c r="AF188" s="343"/>
      <c r="AG188" s="343"/>
      <c r="AH188" s="367"/>
      <c r="AI188" s="287"/>
      <c r="AJ188" s="343"/>
      <c r="AK188" s="345"/>
      <c r="AL188" s="16" t="s">
        <v>87</v>
      </c>
    </row>
    <row r="189" spans="1:38" s="22" customFormat="1" ht="12.75" customHeight="1" x14ac:dyDescent="0.2">
      <c r="A189" s="8">
        <v>30</v>
      </c>
      <c r="B189" s="343"/>
      <c r="C189" s="343"/>
      <c r="D189" s="343"/>
      <c r="E189" s="343"/>
      <c r="F189" s="345"/>
      <c r="G189" s="442"/>
      <c r="H189" s="287"/>
      <c r="I189" s="439"/>
      <c r="J189" s="364">
        <f t="shared" si="20"/>
        <v>0</v>
      </c>
      <c r="K189" s="363">
        <f t="shared" si="21"/>
        <v>0</v>
      </c>
      <c r="L189" s="343"/>
      <c r="M189" s="343"/>
      <c r="N189" s="343"/>
      <c r="O189" s="367"/>
      <c r="P189" s="344"/>
      <c r="Q189" s="343"/>
      <c r="R189" s="345"/>
      <c r="S189" s="16" t="s">
        <v>88</v>
      </c>
      <c r="T189" s="8">
        <v>30</v>
      </c>
      <c r="U189" s="343"/>
      <c r="V189" s="343"/>
      <c r="W189" s="343"/>
      <c r="X189" s="343"/>
      <c r="Y189" s="343"/>
      <c r="Z189" s="343"/>
      <c r="AA189" s="343"/>
      <c r="AB189" s="343"/>
      <c r="AC189" s="343"/>
      <c r="AD189" s="343"/>
      <c r="AE189" s="343"/>
      <c r="AF189" s="343"/>
      <c r="AG189" s="343"/>
      <c r="AH189" s="367"/>
      <c r="AI189" s="287"/>
      <c r="AJ189" s="343"/>
      <c r="AK189" s="345"/>
      <c r="AL189" s="16" t="s">
        <v>88</v>
      </c>
    </row>
    <row r="190" spans="1:38" s="22" customFormat="1" ht="12.75" customHeight="1" x14ac:dyDescent="0.2">
      <c r="A190" s="19">
        <v>31</v>
      </c>
      <c r="B190" s="349"/>
      <c r="C190" s="349"/>
      <c r="D190" s="349"/>
      <c r="E190" s="349"/>
      <c r="F190" s="351"/>
      <c r="G190" s="443"/>
      <c r="H190" s="289"/>
      <c r="I190" s="444"/>
      <c r="J190" s="445">
        <f t="shared" si="20"/>
        <v>0</v>
      </c>
      <c r="K190" s="365">
        <f t="shared" si="21"/>
        <v>0</v>
      </c>
      <c r="L190" s="349"/>
      <c r="M190" s="349"/>
      <c r="N190" s="349"/>
      <c r="O190" s="369"/>
      <c r="P190" s="350"/>
      <c r="Q190" s="349"/>
      <c r="R190" s="351"/>
      <c r="S190" s="20" t="s">
        <v>89</v>
      </c>
      <c r="T190" s="19">
        <v>31</v>
      </c>
      <c r="U190" s="349"/>
      <c r="V190" s="349"/>
      <c r="W190" s="349"/>
      <c r="X190" s="349"/>
      <c r="Y190" s="349"/>
      <c r="Z190" s="349"/>
      <c r="AA190" s="349"/>
      <c r="AB190" s="349"/>
      <c r="AC190" s="349"/>
      <c r="AD190" s="349"/>
      <c r="AE190" s="349"/>
      <c r="AF190" s="349"/>
      <c r="AG190" s="349"/>
      <c r="AH190" s="369"/>
      <c r="AI190" s="289"/>
      <c r="AJ190" s="349"/>
      <c r="AK190" s="351"/>
      <c r="AL190" s="20" t="s">
        <v>89</v>
      </c>
    </row>
    <row r="191" spans="1:38" s="297" customFormat="1" ht="12.75" customHeight="1" thickBot="1" x14ac:dyDescent="0.25">
      <c r="A191" s="302"/>
      <c r="B191" s="383">
        <f>SUM(B159:B190)</f>
        <v>0</v>
      </c>
      <c r="C191" s="383">
        <f>SUM(C159:C190)</f>
        <v>0</v>
      </c>
      <c r="D191" s="383">
        <f>SUM(D159:D190)</f>
        <v>0</v>
      </c>
      <c r="E191" s="384">
        <f>SUM(E159:E190)</f>
        <v>0</v>
      </c>
      <c r="F191" s="385">
        <f>SUM(F159:F190)</f>
        <v>0</v>
      </c>
      <c r="G191" s="303"/>
      <c r="H191" s="303" t="s">
        <v>90</v>
      </c>
      <c r="I191" s="315">
        <f>COUNTA(I160:I190)</f>
        <v>0</v>
      </c>
      <c r="J191" s="383">
        <f t="shared" ref="J191:R191" si="22">SUM(J159:J190)</f>
        <v>0</v>
      </c>
      <c r="K191" s="383">
        <f t="shared" si="22"/>
        <v>0</v>
      </c>
      <c r="L191" s="383">
        <f t="shared" si="22"/>
        <v>0</v>
      </c>
      <c r="M191" s="383">
        <f t="shared" si="22"/>
        <v>0</v>
      </c>
      <c r="N191" s="383">
        <f t="shared" si="22"/>
        <v>0</v>
      </c>
      <c r="O191" s="384">
        <f t="shared" si="22"/>
        <v>0</v>
      </c>
      <c r="P191" s="384">
        <f t="shared" si="22"/>
        <v>0</v>
      </c>
      <c r="Q191" s="383">
        <f t="shared" si="22"/>
        <v>0</v>
      </c>
      <c r="R191" s="386">
        <f t="shared" si="22"/>
        <v>0</v>
      </c>
      <c r="S191" s="304"/>
      <c r="T191" s="302"/>
      <c r="U191" s="383">
        <f t="shared" ref="U191:AH191" si="23">SUM(U159:U190)</f>
        <v>0</v>
      </c>
      <c r="V191" s="383">
        <f t="shared" si="23"/>
        <v>0</v>
      </c>
      <c r="W191" s="383">
        <f t="shared" si="23"/>
        <v>0</v>
      </c>
      <c r="X191" s="383">
        <f t="shared" si="23"/>
        <v>0</v>
      </c>
      <c r="Y191" s="383">
        <f t="shared" si="23"/>
        <v>0</v>
      </c>
      <c r="Z191" s="383">
        <f t="shared" si="23"/>
        <v>0</v>
      </c>
      <c r="AA191" s="383">
        <f t="shared" si="23"/>
        <v>0</v>
      </c>
      <c r="AB191" s="383">
        <f t="shared" si="23"/>
        <v>0</v>
      </c>
      <c r="AC191" s="383">
        <f t="shared" si="23"/>
        <v>0</v>
      </c>
      <c r="AD191" s="383">
        <f t="shared" si="23"/>
        <v>0</v>
      </c>
      <c r="AE191" s="383">
        <f t="shared" si="23"/>
        <v>0</v>
      </c>
      <c r="AF191" s="383">
        <f t="shared" si="23"/>
        <v>0</v>
      </c>
      <c r="AG191" s="383">
        <f t="shared" si="23"/>
        <v>0</v>
      </c>
      <c r="AH191" s="385">
        <f t="shared" si="23"/>
        <v>0</v>
      </c>
      <c r="AI191" s="305"/>
      <c r="AJ191" s="383">
        <f>SUM(AJ159:AJ190)</f>
        <v>0</v>
      </c>
      <c r="AK191" s="386">
        <f>SUM(AK159:AK190)</f>
        <v>0</v>
      </c>
      <c r="AL191" s="304"/>
    </row>
    <row r="192" spans="1:38" s="22" customFormat="1" ht="12.75" customHeight="1" thickTop="1" x14ac:dyDescent="0.2">
      <c r="A192" s="188"/>
      <c r="B192" s="191"/>
      <c r="C192" s="191"/>
      <c r="D192" s="191"/>
      <c r="E192" s="191"/>
      <c r="F192" s="191"/>
      <c r="G192" s="284"/>
      <c r="H192" s="284"/>
      <c r="I192" s="284"/>
      <c r="J192" s="191"/>
      <c r="K192" s="191"/>
      <c r="L192" s="191"/>
      <c r="M192" s="191"/>
      <c r="N192" s="191"/>
      <c r="O192" s="191"/>
      <c r="P192" s="191"/>
      <c r="Q192" s="191"/>
      <c r="R192" s="191"/>
      <c r="S192" s="54"/>
      <c r="T192" s="191"/>
      <c r="U192" s="191"/>
      <c r="V192" s="191"/>
      <c r="W192" s="191"/>
      <c r="X192" s="191"/>
      <c r="Y192" s="191"/>
      <c r="Z192" s="191"/>
      <c r="AA192" s="191"/>
      <c r="AB192" s="191"/>
      <c r="AC192" s="191"/>
      <c r="AD192" s="191"/>
      <c r="AE192" s="191"/>
      <c r="AF192" s="191"/>
      <c r="AG192" s="191"/>
      <c r="AH192" s="191"/>
      <c r="AI192" s="188"/>
      <c r="AJ192" s="286"/>
      <c r="AK192" s="286"/>
      <c r="AL192" s="3"/>
    </row>
    <row r="193" spans="1:38" s="22" customFormat="1" ht="12.75" customHeight="1" x14ac:dyDescent="0.2">
      <c r="A193" s="188"/>
      <c r="B193" s="191"/>
      <c r="C193" s="191"/>
      <c r="D193" s="191"/>
      <c r="E193" s="191"/>
      <c r="F193" s="191"/>
      <c r="G193" s="284"/>
      <c r="H193" s="284"/>
      <c r="I193" s="284"/>
      <c r="J193" s="191"/>
      <c r="K193" s="191"/>
      <c r="L193" s="191"/>
      <c r="M193" s="191"/>
      <c r="N193" s="191"/>
      <c r="O193" s="191"/>
      <c r="P193" s="191"/>
      <c r="Q193" s="191"/>
      <c r="R193" s="191"/>
      <c r="S193" s="54"/>
      <c r="T193" s="191"/>
      <c r="U193" s="191"/>
      <c r="V193" s="191"/>
      <c r="W193" s="191"/>
      <c r="X193" s="191"/>
      <c r="Y193" s="191"/>
      <c r="Z193" s="191"/>
      <c r="AA193" s="191"/>
      <c r="AB193" s="191"/>
      <c r="AC193" s="191"/>
      <c r="AD193" s="191"/>
      <c r="AE193" s="191"/>
      <c r="AF193" s="191"/>
      <c r="AG193" s="191"/>
      <c r="AH193" s="191"/>
      <c r="AI193" s="188"/>
      <c r="AJ193" s="286"/>
      <c r="AK193" s="286"/>
      <c r="AL193" s="3"/>
    </row>
    <row r="194" spans="1:38" ht="12.75" customHeight="1" x14ac:dyDescent="0.2">
      <c r="A194" s="22"/>
      <c r="B194" s="22"/>
      <c r="C194" s="22"/>
      <c r="D194" s="22"/>
      <c r="E194" s="22"/>
      <c r="F194" s="22"/>
      <c r="G194" s="527" t="str">
        <f>$G$10</f>
        <v>UNITED STEELWORKERS - LOCAL UNION</v>
      </c>
      <c r="H194" s="527"/>
      <c r="I194" s="527"/>
      <c r="J194" s="11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11" t="str">
        <f>$AA$10</f>
        <v>FINANCIAL SECRETARY'S CASH BOOK</v>
      </c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</row>
    <row r="195" spans="1:38" ht="12.75" customHeight="1" x14ac:dyDescent="0.2">
      <c r="A195" s="22"/>
      <c r="B195" s="137" t="str">
        <f>$B$11</f>
        <v>Month</v>
      </c>
      <c r="C195" s="73" t="str">
        <f>$C$11</f>
        <v>NOVEMBER</v>
      </c>
      <c r="D195" s="137" t="str">
        <f>$D$11</f>
        <v>Year</v>
      </c>
      <c r="E195" s="44">
        <f>$E$11</f>
        <v>0</v>
      </c>
      <c r="F195" s="22"/>
      <c r="G195" s="31"/>
      <c r="H195" s="22"/>
      <c r="I195" s="5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137"/>
      <c r="AJ195" s="178" t="str">
        <f>$C$11</f>
        <v>NOVEMBER</v>
      </c>
      <c r="AK195" s="44">
        <f>$E$11</f>
        <v>0</v>
      </c>
    </row>
    <row r="196" spans="1:38" ht="12.75" customHeight="1" x14ac:dyDescent="0.2">
      <c r="A196" s="22"/>
      <c r="B196" s="137" t="str">
        <f>$B$12</f>
        <v>Page No.</v>
      </c>
      <c r="C196" s="177">
        <f>C150+1</f>
        <v>5</v>
      </c>
      <c r="D196" s="110"/>
      <c r="E196" s="110"/>
      <c r="F196" s="22"/>
      <c r="G196" s="31"/>
      <c r="H196" s="22"/>
      <c r="I196" s="5" t="s">
        <v>53</v>
      </c>
      <c r="J196" s="22"/>
      <c r="K196" s="22"/>
      <c r="L196" s="5"/>
      <c r="M196" s="22"/>
      <c r="N196" s="22"/>
      <c r="O196" s="22"/>
      <c r="P196" s="33"/>
      <c r="Q196" s="22"/>
      <c r="R196" s="33"/>
      <c r="S196" s="22"/>
      <c r="T196" s="22"/>
      <c r="U196" s="22"/>
      <c r="V196" s="22"/>
      <c r="W196" s="22"/>
      <c r="X196" s="22"/>
      <c r="Y196" s="22"/>
      <c r="Z196" s="22"/>
      <c r="AA196" s="22"/>
      <c r="AB196" s="34" t="s">
        <v>54</v>
      </c>
      <c r="AC196" s="22"/>
      <c r="AD196" s="22"/>
      <c r="AE196" s="22"/>
      <c r="AF196" s="22"/>
      <c r="AG196" s="22"/>
      <c r="AH196" s="22"/>
      <c r="AI196" s="137" t="str">
        <f>$B$12</f>
        <v>Page No.</v>
      </c>
      <c r="AJ196" s="323">
        <f>AJ150+1</f>
        <v>5</v>
      </c>
      <c r="AK196" s="172"/>
      <c r="AL196" s="111"/>
    </row>
    <row r="197" spans="1:38" ht="12.75" customHeight="1" x14ac:dyDescent="0.2">
      <c r="A197" s="3"/>
      <c r="B197" s="3"/>
      <c r="C197" s="3"/>
      <c r="D197" s="3"/>
      <c r="E197" s="3"/>
      <c r="F197" s="3"/>
      <c r="G197" s="35"/>
      <c r="H197" s="3"/>
      <c r="I197" s="5"/>
      <c r="J197" s="3"/>
      <c r="K197" s="3"/>
      <c r="L197" s="22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22"/>
      <c r="AF197" s="3"/>
      <c r="AG197" s="3"/>
      <c r="AH197" s="3"/>
      <c r="AI197" s="3"/>
      <c r="AJ197" s="3"/>
      <c r="AK197" s="3"/>
      <c r="AL197" s="3"/>
    </row>
    <row r="198" spans="1:38" ht="12.75" customHeight="1" x14ac:dyDescent="0.2">
      <c r="A198" s="36"/>
      <c r="B198" s="36"/>
      <c r="C198" s="36"/>
      <c r="D198" s="36"/>
      <c r="E198" s="36"/>
      <c r="F198" s="36"/>
      <c r="G198" s="37"/>
      <c r="H198" s="36"/>
      <c r="I198" s="38"/>
      <c r="J198" s="36"/>
      <c r="K198" s="36"/>
      <c r="L198" s="38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8"/>
      <c r="AF198" s="36"/>
      <c r="AG198" s="36"/>
      <c r="AH198" s="36"/>
      <c r="AI198" s="36"/>
      <c r="AJ198" s="36"/>
      <c r="AK198" s="36"/>
      <c r="AL198" s="36"/>
    </row>
    <row r="199" spans="1:38" customFormat="1" ht="12.75" customHeight="1" x14ac:dyDescent="0.2">
      <c r="A199" s="1"/>
      <c r="B199" s="484" t="s">
        <v>55</v>
      </c>
      <c r="C199" s="473"/>
      <c r="D199" s="473"/>
      <c r="E199" s="473"/>
      <c r="F199" s="474"/>
      <c r="G199" s="21"/>
      <c r="H199" s="2" t="s">
        <v>56</v>
      </c>
      <c r="I199" s="95"/>
      <c r="J199" s="473" t="s">
        <v>255</v>
      </c>
      <c r="K199" s="474"/>
      <c r="L199" s="3"/>
      <c r="M199" s="3"/>
      <c r="N199" s="3"/>
      <c r="O199" s="5" t="s">
        <v>57</v>
      </c>
      <c r="P199" s="3"/>
      <c r="Q199" s="3"/>
      <c r="R199" s="1"/>
      <c r="S199" s="3"/>
      <c r="T199" s="1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13"/>
      <c r="AJ199" s="3"/>
      <c r="AK199" s="1"/>
      <c r="AL199" s="3"/>
    </row>
    <row r="200" spans="1:38" customFormat="1" ht="12.75" customHeight="1" x14ac:dyDescent="0.2">
      <c r="A200" s="1"/>
      <c r="B200" s="3"/>
      <c r="C200" s="3"/>
      <c r="D200" s="3"/>
      <c r="E200" s="188"/>
      <c r="F200" s="1"/>
      <c r="G200" s="21"/>
      <c r="H200" s="13"/>
      <c r="I200" s="96"/>
      <c r="J200" s="3"/>
      <c r="K200" s="1"/>
      <c r="L200" s="3"/>
      <c r="M200" s="3"/>
      <c r="N200" s="3"/>
      <c r="O200" s="3"/>
      <c r="P200" s="3"/>
      <c r="Q200" s="3"/>
      <c r="R200" s="1"/>
      <c r="S200" s="3"/>
      <c r="T200" s="1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13"/>
      <c r="AJ200" s="3"/>
      <c r="AK200" s="1"/>
      <c r="AL200" s="3"/>
    </row>
    <row r="201" spans="1:38" customFormat="1" ht="12.75" customHeight="1" thickBot="1" x14ac:dyDescent="0.25">
      <c r="A201" s="29"/>
      <c r="B201" s="26">
        <v>1</v>
      </c>
      <c r="C201" s="26">
        <v>2</v>
      </c>
      <c r="D201" s="26">
        <v>3</v>
      </c>
      <c r="E201" s="26">
        <v>4</v>
      </c>
      <c r="F201" s="28">
        <v>5</v>
      </c>
      <c r="G201" s="39">
        <v>6</v>
      </c>
      <c r="H201" s="28">
        <v>7</v>
      </c>
      <c r="I201" s="97">
        <v>8</v>
      </c>
      <c r="J201" s="26">
        <v>9</v>
      </c>
      <c r="K201" s="28">
        <v>10</v>
      </c>
      <c r="L201" s="26">
        <v>11</v>
      </c>
      <c r="M201" s="26" t="s">
        <v>1</v>
      </c>
      <c r="N201" s="26">
        <v>12</v>
      </c>
      <c r="O201" s="26">
        <v>13</v>
      </c>
      <c r="P201" s="26">
        <v>14</v>
      </c>
      <c r="Q201" s="26">
        <v>15</v>
      </c>
      <c r="R201" s="28" t="s">
        <v>2</v>
      </c>
      <c r="S201" s="25"/>
      <c r="T201" s="29"/>
      <c r="U201" s="26">
        <v>16</v>
      </c>
      <c r="V201" s="26">
        <v>17</v>
      </c>
      <c r="W201" s="26">
        <v>18</v>
      </c>
      <c r="X201" s="26">
        <v>19</v>
      </c>
      <c r="Y201" s="26">
        <v>20</v>
      </c>
      <c r="Z201" s="26" t="s">
        <v>3</v>
      </c>
      <c r="AA201" s="26">
        <v>21</v>
      </c>
      <c r="AB201" s="26">
        <v>22</v>
      </c>
      <c r="AC201" s="26">
        <v>23</v>
      </c>
      <c r="AD201" s="26">
        <v>24</v>
      </c>
      <c r="AE201" s="26">
        <v>25</v>
      </c>
      <c r="AF201" s="26">
        <v>26</v>
      </c>
      <c r="AG201" s="26">
        <v>27</v>
      </c>
      <c r="AH201" s="26">
        <v>28</v>
      </c>
      <c r="AI201" s="30">
        <v>29</v>
      </c>
      <c r="AJ201" s="26">
        <v>30</v>
      </c>
      <c r="AK201" s="28">
        <v>31</v>
      </c>
      <c r="AL201" s="25"/>
    </row>
    <row r="202" spans="1:38" s="4" customFormat="1" ht="12.75" customHeight="1" thickTop="1" x14ac:dyDescent="0.2">
      <c r="A202" s="1"/>
      <c r="B202" s="84" t="s">
        <v>4</v>
      </c>
      <c r="C202" s="98"/>
      <c r="D202" s="84" t="s">
        <v>5</v>
      </c>
      <c r="E202" s="185" t="s">
        <v>6</v>
      </c>
      <c r="F202" s="83" t="s">
        <v>7</v>
      </c>
      <c r="G202" s="160"/>
      <c r="H202" s="83"/>
      <c r="I202" s="100"/>
      <c r="J202" s="84"/>
      <c r="K202" s="83"/>
      <c r="L202" s="84" t="s">
        <v>237</v>
      </c>
      <c r="M202" s="84"/>
      <c r="N202" s="84" t="s">
        <v>235</v>
      </c>
      <c r="O202" s="101" t="s">
        <v>481</v>
      </c>
      <c r="P202" s="274"/>
      <c r="Q202" s="84" t="s">
        <v>391</v>
      </c>
      <c r="R202" s="83" t="s">
        <v>274</v>
      </c>
      <c r="S202" s="103"/>
      <c r="T202" s="67"/>
      <c r="U202" s="475" t="s">
        <v>256</v>
      </c>
      <c r="V202" s="476"/>
      <c r="W202" s="476"/>
      <c r="X202" s="476"/>
      <c r="Y202" s="477"/>
      <c r="Z202" s="84" t="s">
        <v>10</v>
      </c>
      <c r="AA202" s="84" t="s">
        <v>11</v>
      </c>
      <c r="AB202" s="84" t="s">
        <v>205</v>
      </c>
      <c r="AC202" s="84" t="s">
        <v>12</v>
      </c>
      <c r="AD202" s="84" t="s">
        <v>13</v>
      </c>
      <c r="AE202" s="84" t="s">
        <v>14</v>
      </c>
      <c r="AF202" s="84"/>
      <c r="AG202" s="84"/>
      <c r="AH202" s="101"/>
      <c r="AI202" s="102"/>
      <c r="AJ202" s="84" t="s">
        <v>15</v>
      </c>
      <c r="AK202" s="83" t="s">
        <v>7</v>
      </c>
      <c r="AL202" s="3"/>
    </row>
    <row r="203" spans="1:38" s="4" customFormat="1" ht="12.75" customHeight="1" x14ac:dyDescent="0.2">
      <c r="A203" s="1"/>
      <c r="B203" s="84" t="s">
        <v>8</v>
      </c>
      <c r="C203" s="84" t="s">
        <v>16</v>
      </c>
      <c r="D203" s="84" t="s">
        <v>17</v>
      </c>
      <c r="E203" s="186" t="s">
        <v>8</v>
      </c>
      <c r="F203" s="83" t="s">
        <v>18</v>
      </c>
      <c r="G203" s="160" t="s">
        <v>19</v>
      </c>
      <c r="H203" s="83" t="s">
        <v>20</v>
      </c>
      <c r="I203" s="100" t="s">
        <v>394</v>
      </c>
      <c r="J203" s="84" t="s">
        <v>21</v>
      </c>
      <c r="K203" s="83" t="s">
        <v>22</v>
      </c>
      <c r="L203" s="84" t="s">
        <v>392</v>
      </c>
      <c r="M203" s="84" t="s">
        <v>393</v>
      </c>
      <c r="N203" s="84" t="s">
        <v>262</v>
      </c>
      <c r="O203" s="101" t="s">
        <v>262</v>
      </c>
      <c r="P203" s="186" t="s">
        <v>23</v>
      </c>
      <c r="Q203" s="84" t="s">
        <v>8</v>
      </c>
      <c r="R203" s="83" t="s">
        <v>8</v>
      </c>
      <c r="S203" s="103"/>
      <c r="T203" s="67"/>
      <c r="U203" s="84" t="s">
        <v>25</v>
      </c>
      <c r="V203" s="84" t="s">
        <v>26</v>
      </c>
      <c r="W203" s="84" t="s">
        <v>27</v>
      </c>
      <c r="X203" s="84" t="s">
        <v>28</v>
      </c>
      <c r="Y203" s="84" t="s">
        <v>136</v>
      </c>
      <c r="Z203" s="84" t="s">
        <v>252</v>
      </c>
      <c r="AA203" s="84" t="s">
        <v>137</v>
      </c>
      <c r="AB203" s="84" t="s">
        <v>204</v>
      </c>
      <c r="AC203" s="84" t="s">
        <v>30</v>
      </c>
      <c r="AD203" s="84" t="s">
        <v>140</v>
      </c>
      <c r="AE203" s="84" t="s">
        <v>31</v>
      </c>
      <c r="AF203" s="84" t="s">
        <v>32</v>
      </c>
      <c r="AG203" s="84" t="s">
        <v>206</v>
      </c>
      <c r="AH203" s="101" t="s">
        <v>16</v>
      </c>
      <c r="AI203" s="99" t="s">
        <v>34</v>
      </c>
      <c r="AJ203" s="84" t="s">
        <v>35</v>
      </c>
      <c r="AK203" s="83" t="s">
        <v>18</v>
      </c>
      <c r="AL203" s="3"/>
    </row>
    <row r="204" spans="1:38" s="4" customFormat="1" ht="12.75" customHeight="1" thickBot="1" x14ac:dyDescent="0.25">
      <c r="A204" s="6"/>
      <c r="B204" s="85" t="s">
        <v>36</v>
      </c>
      <c r="C204" s="85" t="s">
        <v>37</v>
      </c>
      <c r="D204" s="85" t="s">
        <v>38</v>
      </c>
      <c r="E204" s="187" t="s">
        <v>39</v>
      </c>
      <c r="F204" s="104" t="s">
        <v>40</v>
      </c>
      <c r="G204" s="161"/>
      <c r="H204" s="104"/>
      <c r="I204" s="105" t="s">
        <v>41</v>
      </c>
      <c r="J204" s="85"/>
      <c r="K204" s="104"/>
      <c r="L204" s="85" t="s">
        <v>237</v>
      </c>
      <c r="M204" s="85"/>
      <c r="N204" s="85" t="s">
        <v>236</v>
      </c>
      <c r="O204" s="106" t="s">
        <v>236</v>
      </c>
      <c r="P204" s="275"/>
      <c r="Q204" s="276" t="s">
        <v>24</v>
      </c>
      <c r="R204" s="277" t="s">
        <v>24</v>
      </c>
      <c r="S204" s="108"/>
      <c r="T204" s="76"/>
      <c r="U204" s="85" t="s">
        <v>42</v>
      </c>
      <c r="V204" s="85" t="s">
        <v>43</v>
      </c>
      <c r="W204" s="85"/>
      <c r="X204" s="85" t="s">
        <v>44</v>
      </c>
      <c r="Y204" s="85" t="s">
        <v>30</v>
      </c>
      <c r="Z204" s="85" t="s">
        <v>30</v>
      </c>
      <c r="AA204" s="85" t="s">
        <v>138</v>
      </c>
      <c r="AB204" s="85" t="s">
        <v>15</v>
      </c>
      <c r="AC204" s="85" t="s">
        <v>139</v>
      </c>
      <c r="AD204" s="85" t="s">
        <v>141</v>
      </c>
      <c r="AE204" s="85" t="s">
        <v>47</v>
      </c>
      <c r="AF204" s="85" t="s">
        <v>48</v>
      </c>
      <c r="AG204" s="85" t="s">
        <v>15</v>
      </c>
      <c r="AH204" s="106" t="s">
        <v>30</v>
      </c>
      <c r="AI204" s="107"/>
      <c r="AJ204" s="85" t="s">
        <v>49</v>
      </c>
      <c r="AK204" s="104" t="s">
        <v>188</v>
      </c>
      <c r="AL204" s="7"/>
    </row>
    <row r="205" spans="1:38" s="297" customFormat="1" ht="12.75" customHeight="1" thickTop="1" x14ac:dyDescent="0.2">
      <c r="A205" s="292"/>
      <c r="B205" s="364">
        <f>B191</f>
        <v>0</v>
      </c>
      <c r="C205" s="364">
        <f>C191</f>
        <v>0</v>
      </c>
      <c r="D205" s="364">
        <f>D191</f>
        <v>0</v>
      </c>
      <c r="E205" s="378">
        <f>E191</f>
        <v>0</v>
      </c>
      <c r="F205" s="363">
        <f>F191</f>
        <v>0</v>
      </c>
      <c r="G205" s="132" t="str">
        <f>$C$11</f>
        <v>NOVEMBER</v>
      </c>
      <c r="H205" s="293" t="s">
        <v>58</v>
      </c>
      <c r="I205" s="294"/>
      <c r="J205" s="379">
        <f t="shared" ref="J205:R205" si="24">J191</f>
        <v>0</v>
      </c>
      <c r="K205" s="380">
        <f t="shared" si="24"/>
        <v>0</v>
      </c>
      <c r="L205" s="364">
        <f t="shared" si="24"/>
        <v>0</v>
      </c>
      <c r="M205" s="364">
        <f t="shared" si="24"/>
        <v>0</v>
      </c>
      <c r="N205" s="364">
        <f t="shared" si="24"/>
        <v>0</v>
      </c>
      <c r="O205" s="378">
        <f t="shared" si="24"/>
        <v>0</v>
      </c>
      <c r="P205" s="378">
        <f t="shared" si="24"/>
        <v>0</v>
      </c>
      <c r="Q205" s="364">
        <f t="shared" si="24"/>
        <v>0</v>
      </c>
      <c r="R205" s="381">
        <f t="shared" si="24"/>
        <v>0</v>
      </c>
      <c r="S205" s="295"/>
      <c r="T205" s="292"/>
      <c r="U205" s="364">
        <f t="shared" ref="U205:AH205" si="25">U191</f>
        <v>0</v>
      </c>
      <c r="V205" s="364">
        <f t="shared" si="25"/>
        <v>0</v>
      </c>
      <c r="W205" s="364">
        <f t="shared" si="25"/>
        <v>0</v>
      </c>
      <c r="X205" s="364">
        <f t="shared" si="25"/>
        <v>0</v>
      </c>
      <c r="Y205" s="364">
        <f t="shared" si="25"/>
        <v>0</v>
      </c>
      <c r="Z205" s="364">
        <f t="shared" si="25"/>
        <v>0</v>
      </c>
      <c r="AA205" s="364">
        <f t="shared" si="25"/>
        <v>0</v>
      </c>
      <c r="AB205" s="364">
        <f t="shared" si="25"/>
        <v>0</v>
      </c>
      <c r="AC205" s="364">
        <f t="shared" si="25"/>
        <v>0</v>
      </c>
      <c r="AD205" s="364">
        <f t="shared" si="25"/>
        <v>0</v>
      </c>
      <c r="AE205" s="364">
        <f t="shared" si="25"/>
        <v>0</v>
      </c>
      <c r="AF205" s="364">
        <f t="shared" si="25"/>
        <v>0</v>
      </c>
      <c r="AG205" s="364">
        <f t="shared" si="25"/>
        <v>0</v>
      </c>
      <c r="AH205" s="364">
        <f t="shared" si="25"/>
        <v>0</v>
      </c>
      <c r="AI205" s="296"/>
      <c r="AJ205" s="364">
        <f>AJ191</f>
        <v>0</v>
      </c>
      <c r="AK205" s="382">
        <f>AK191</f>
        <v>0</v>
      </c>
      <c r="AL205" s="295"/>
    </row>
    <row r="206" spans="1:38" s="22" customFormat="1" ht="12.75" customHeight="1" x14ac:dyDescent="0.2">
      <c r="A206" s="8">
        <v>1</v>
      </c>
      <c r="B206" s="343"/>
      <c r="C206" s="343"/>
      <c r="D206" s="343"/>
      <c r="E206" s="343"/>
      <c r="F206" s="345"/>
      <c r="G206" s="438"/>
      <c r="H206" s="287"/>
      <c r="I206" s="439"/>
      <c r="J206" s="364">
        <f t="shared" ref="J206:J236" si="26">SUM(B206:F206)</f>
        <v>0</v>
      </c>
      <c r="K206" s="363">
        <f t="shared" ref="K206:K236" si="27">SUM(U206:AK206)-SUM(L206:R206)</f>
        <v>0</v>
      </c>
      <c r="L206" s="343"/>
      <c r="M206" s="343"/>
      <c r="N206" s="343"/>
      <c r="O206" s="367"/>
      <c r="P206" s="344"/>
      <c r="Q206" s="343"/>
      <c r="R206" s="345"/>
      <c r="S206" s="16" t="s">
        <v>59</v>
      </c>
      <c r="T206" s="8">
        <v>1</v>
      </c>
      <c r="U206" s="343"/>
      <c r="V206" s="343"/>
      <c r="W206" s="343"/>
      <c r="X206" s="343"/>
      <c r="Y206" s="343"/>
      <c r="Z206" s="343"/>
      <c r="AA206" s="343"/>
      <c r="AB206" s="343"/>
      <c r="AC206" s="343"/>
      <c r="AD206" s="343"/>
      <c r="AE206" s="343"/>
      <c r="AF206" s="343"/>
      <c r="AG206" s="343"/>
      <c r="AH206" s="367"/>
      <c r="AI206" s="287"/>
      <c r="AJ206" s="343"/>
      <c r="AK206" s="345"/>
      <c r="AL206" s="16" t="s">
        <v>59</v>
      </c>
    </row>
    <row r="207" spans="1:38" s="22" customFormat="1" ht="12.75" customHeight="1" x14ac:dyDescent="0.2">
      <c r="A207" s="8">
        <v>2</v>
      </c>
      <c r="B207" s="343"/>
      <c r="C207" s="343"/>
      <c r="D207" s="343"/>
      <c r="E207" s="343"/>
      <c r="F207" s="345"/>
      <c r="G207" s="438"/>
      <c r="H207" s="287"/>
      <c r="I207" s="439"/>
      <c r="J207" s="364">
        <f t="shared" si="26"/>
        <v>0</v>
      </c>
      <c r="K207" s="363">
        <f t="shared" si="27"/>
        <v>0</v>
      </c>
      <c r="L207" s="343"/>
      <c r="M207" s="343"/>
      <c r="N207" s="343"/>
      <c r="O207" s="367"/>
      <c r="P207" s="344"/>
      <c r="Q207" s="343"/>
      <c r="R207" s="345"/>
      <c r="S207" s="16" t="s">
        <v>60</v>
      </c>
      <c r="T207" s="8">
        <v>2</v>
      </c>
      <c r="U207" s="343"/>
      <c r="V207" s="343"/>
      <c r="W207" s="343"/>
      <c r="X207" s="343"/>
      <c r="Y207" s="343"/>
      <c r="Z207" s="343"/>
      <c r="AA207" s="343"/>
      <c r="AB207" s="343"/>
      <c r="AC207" s="343"/>
      <c r="AD207" s="343"/>
      <c r="AE207" s="343"/>
      <c r="AF207" s="343"/>
      <c r="AG207" s="343"/>
      <c r="AH207" s="367"/>
      <c r="AI207" s="287"/>
      <c r="AJ207" s="343"/>
      <c r="AK207" s="345"/>
      <c r="AL207" s="16" t="s">
        <v>60</v>
      </c>
    </row>
    <row r="208" spans="1:38" s="22" customFormat="1" ht="12.75" customHeight="1" x14ac:dyDescent="0.2">
      <c r="A208" s="8">
        <v>3</v>
      </c>
      <c r="B208" s="343"/>
      <c r="C208" s="343"/>
      <c r="D208" s="343"/>
      <c r="E208" s="343"/>
      <c r="F208" s="345"/>
      <c r="G208" s="438"/>
      <c r="H208" s="287"/>
      <c r="I208" s="439"/>
      <c r="J208" s="364">
        <f t="shared" si="26"/>
        <v>0</v>
      </c>
      <c r="K208" s="363">
        <f t="shared" si="27"/>
        <v>0</v>
      </c>
      <c r="L208" s="343"/>
      <c r="M208" s="343"/>
      <c r="N208" s="343"/>
      <c r="O208" s="367"/>
      <c r="P208" s="344"/>
      <c r="Q208" s="343"/>
      <c r="R208" s="345"/>
      <c r="S208" s="16" t="s">
        <v>61</v>
      </c>
      <c r="T208" s="8">
        <v>3</v>
      </c>
      <c r="U208" s="343"/>
      <c r="V208" s="343"/>
      <c r="W208" s="343"/>
      <c r="X208" s="343"/>
      <c r="Y208" s="343"/>
      <c r="Z208" s="343"/>
      <c r="AA208" s="343"/>
      <c r="AB208" s="343"/>
      <c r="AC208" s="343"/>
      <c r="AD208" s="343"/>
      <c r="AE208" s="343"/>
      <c r="AF208" s="343"/>
      <c r="AG208" s="343"/>
      <c r="AH208" s="367"/>
      <c r="AI208" s="287"/>
      <c r="AJ208" s="343"/>
      <c r="AK208" s="345"/>
      <c r="AL208" s="16" t="s">
        <v>61</v>
      </c>
    </row>
    <row r="209" spans="1:38" s="22" customFormat="1" ht="12.75" customHeight="1" x14ac:dyDescent="0.2">
      <c r="A209" s="8">
        <v>4</v>
      </c>
      <c r="B209" s="343"/>
      <c r="C209" s="343"/>
      <c r="D209" s="343"/>
      <c r="E209" s="343"/>
      <c r="F209" s="345"/>
      <c r="G209" s="438"/>
      <c r="H209" s="287"/>
      <c r="I209" s="439"/>
      <c r="J209" s="364">
        <f t="shared" si="26"/>
        <v>0</v>
      </c>
      <c r="K209" s="363">
        <f t="shared" si="27"/>
        <v>0</v>
      </c>
      <c r="L209" s="343"/>
      <c r="M209" s="343"/>
      <c r="N209" s="343"/>
      <c r="O209" s="367"/>
      <c r="P209" s="344"/>
      <c r="Q209" s="343"/>
      <c r="R209" s="345"/>
      <c r="S209" s="16" t="s">
        <v>62</v>
      </c>
      <c r="T209" s="8">
        <v>4</v>
      </c>
      <c r="U209" s="343"/>
      <c r="V209" s="343"/>
      <c r="W209" s="343"/>
      <c r="X209" s="343"/>
      <c r="Y209" s="343"/>
      <c r="Z209" s="343"/>
      <c r="AA209" s="343"/>
      <c r="AB209" s="343"/>
      <c r="AC209" s="343"/>
      <c r="AD209" s="343"/>
      <c r="AE209" s="343"/>
      <c r="AF209" s="343"/>
      <c r="AG209" s="343"/>
      <c r="AH209" s="367"/>
      <c r="AI209" s="287"/>
      <c r="AJ209" s="343"/>
      <c r="AK209" s="345"/>
      <c r="AL209" s="16" t="s">
        <v>62</v>
      </c>
    </row>
    <row r="210" spans="1:38" s="22" customFormat="1" ht="12.75" customHeight="1" x14ac:dyDescent="0.2">
      <c r="A210" s="8">
        <v>5</v>
      </c>
      <c r="B210" s="343"/>
      <c r="C210" s="343"/>
      <c r="D210" s="343"/>
      <c r="E210" s="343"/>
      <c r="F210" s="345"/>
      <c r="G210" s="440"/>
      <c r="H210" s="287"/>
      <c r="I210" s="439"/>
      <c r="J210" s="364">
        <f t="shared" si="26"/>
        <v>0</v>
      </c>
      <c r="K210" s="363">
        <f t="shared" si="27"/>
        <v>0</v>
      </c>
      <c r="L210" s="343"/>
      <c r="M210" s="343"/>
      <c r="N210" s="343"/>
      <c r="O210" s="367"/>
      <c r="P210" s="344"/>
      <c r="Q210" s="343"/>
      <c r="R210" s="345"/>
      <c r="S210" s="16" t="s">
        <v>63</v>
      </c>
      <c r="T210" s="8">
        <v>5</v>
      </c>
      <c r="U210" s="343"/>
      <c r="V210" s="343"/>
      <c r="W210" s="343"/>
      <c r="X210" s="343"/>
      <c r="Y210" s="343"/>
      <c r="Z210" s="343"/>
      <c r="AA210" s="343"/>
      <c r="AB210" s="343"/>
      <c r="AC210" s="343"/>
      <c r="AD210" s="343"/>
      <c r="AE210" s="343"/>
      <c r="AF210" s="343"/>
      <c r="AG210" s="343"/>
      <c r="AH210" s="367"/>
      <c r="AI210" s="287"/>
      <c r="AJ210" s="343"/>
      <c r="AK210" s="345"/>
      <c r="AL210" s="16" t="s">
        <v>63</v>
      </c>
    </row>
    <row r="211" spans="1:38" s="22" customFormat="1" ht="12.75" customHeight="1" x14ac:dyDescent="0.2">
      <c r="A211" s="17">
        <v>6</v>
      </c>
      <c r="B211" s="346"/>
      <c r="C211" s="346"/>
      <c r="D211" s="346"/>
      <c r="E211" s="346"/>
      <c r="F211" s="348"/>
      <c r="G211" s="438"/>
      <c r="H211" s="288"/>
      <c r="I211" s="441"/>
      <c r="J211" s="364">
        <f t="shared" si="26"/>
        <v>0</v>
      </c>
      <c r="K211" s="363">
        <f t="shared" si="27"/>
        <v>0</v>
      </c>
      <c r="L211" s="346"/>
      <c r="M211" s="346"/>
      <c r="N211" s="346"/>
      <c r="O211" s="368"/>
      <c r="P211" s="347"/>
      <c r="Q211" s="346"/>
      <c r="R211" s="348"/>
      <c r="S211" s="18" t="s">
        <v>64</v>
      </c>
      <c r="T211" s="17">
        <v>6</v>
      </c>
      <c r="U211" s="346"/>
      <c r="V211" s="346"/>
      <c r="W211" s="346"/>
      <c r="X211" s="346"/>
      <c r="Y211" s="346"/>
      <c r="Z211" s="346"/>
      <c r="AA211" s="346"/>
      <c r="AB211" s="346"/>
      <c r="AC211" s="346"/>
      <c r="AD211" s="346"/>
      <c r="AE211" s="346"/>
      <c r="AF211" s="346"/>
      <c r="AG211" s="346"/>
      <c r="AH211" s="368"/>
      <c r="AI211" s="288"/>
      <c r="AJ211" s="346"/>
      <c r="AK211" s="348"/>
      <c r="AL211" s="18" t="s">
        <v>64</v>
      </c>
    </row>
    <row r="212" spans="1:38" s="22" customFormat="1" ht="12.75" customHeight="1" x14ac:dyDescent="0.2">
      <c r="A212" s="8">
        <v>7</v>
      </c>
      <c r="B212" s="343"/>
      <c r="C212" s="343"/>
      <c r="D212" s="343"/>
      <c r="E212" s="343"/>
      <c r="F212" s="345"/>
      <c r="G212" s="438"/>
      <c r="H212" s="287"/>
      <c r="I212" s="439"/>
      <c r="J212" s="364">
        <f t="shared" si="26"/>
        <v>0</v>
      </c>
      <c r="K212" s="363">
        <f t="shared" si="27"/>
        <v>0</v>
      </c>
      <c r="L212" s="343"/>
      <c r="M212" s="343"/>
      <c r="N212" s="343"/>
      <c r="O212" s="367"/>
      <c r="P212" s="344"/>
      <c r="Q212" s="343"/>
      <c r="R212" s="345"/>
      <c r="S212" s="16" t="s">
        <v>65</v>
      </c>
      <c r="T212" s="8">
        <v>7</v>
      </c>
      <c r="U212" s="343"/>
      <c r="V212" s="343"/>
      <c r="W212" s="343"/>
      <c r="X212" s="343"/>
      <c r="Y212" s="343"/>
      <c r="Z212" s="343"/>
      <c r="AA212" s="343"/>
      <c r="AB212" s="343"/>
      <c r="AC212" s="343"/>
      <c r="AD212" s="343"/>
      <c r="AE212" s="343"/>
      <c r="AF212" s="343"/>
      <c r="AG212" s="343"/>
      <c r="AH212" s="367"/>
      <c r="AI212" s="287"/>
      <c r="AJ212" s="343"/>
      <c r="AK212" s="345"/>
      <c r="AL212" s="16" t="s">
        <v>65</v>
      </c>
    </row>
    <row r="213" spans="1:38" s="22" customFormat="1" ht="12.75" customHeight="1" x14ac:dyDescent="0.2">
      <c r="A213" s="8">
        <v>8</v>
      </c>
      <c r="B213" s="343"/>
      <c r="C213" s="343"/>
      <c r="D213" s="343"/>
      <c r="E213" s="343"/>
      <c r="F213" s="345"/>
      <c r="G213" s="438"/>
      <c r="H213" s="287"/>
      <c r="I213" s="439"/>
      <c r="J213" s="364">
        <f t="shared" si="26"/>
        <v>0</v>
      </c>
      <c r="K213" s="363">
        <f t="shared" si="27"/>
        <v>0</v>
      </c>
      <c r="L213" s="343"/>
      <c r="M213" s="343"/>
      <c r="N213" s="343"/>
      <c r="O213" s="367"/>
      <c r="P213" s="344"/>
      <c r="Q213" s="343"/>
      <c r="R213" s="345"/>
      <c r="S213" s="16" t="s">
        <v>66</v>
      </c>
      <c r="T213" s="8">
        <v>8</v>
      </c>
      <c r="U213" s="343"/>
      <c r="V213" s="343"/>
      <c r="W213" s="343"/>
      <c r="X213" s="343"/>
      <c r="Y213" s="343"/>
      <c r="Z213" s="343"/>
      <c r="AA213" s="343"/>
      <c r="AB213" s="343"/>
      <c r="AC213" s="343"/>
      <c r="AD213" s="343"/>
      <c r="AE213" s="343"/>
      <c r="AF213" s="343"/>
      <c r="AG213" s="343"/>
      <c r="AH213" s="367"/>
      <c r="AI213" s="287"/>
      <c r="AJ213" s="343"/>
      <c r="AK213" s="345"/>
      <c r="AL213" s="16" t="s">
        <v>66</v>
      </c>
    </row>
    <row r="214" spans="1:38" s="22" customFormat="1" ht="12.75" customHeight="1" x14ac:dyDescent="0.2">
      <c r="A214" s="8">
        <v>9</v>
      </c>
      <c r="B214" s="343"/>
      <c r="C214" s="343"/>
      <c r="D214" s="343"/>
      <c r="E214" s="343"/>
      <c r="F214" s="345"/>
      <c r="G214" s="438"/>
      <c r="H214" s="287"/>
      <c r="I214" s="439"/>
      <c r="J214" s="364">
        <f t="shared" si="26"/>
        <v>0</v>
      </c>
      <c r="K214" s="363">
        <f t="shared" si="27"/>
        <v>0</v>
      </c>
      <c r="L214" s="343"/>
      <c r="M214" s="343"/>
      <c r="N214" s="343"/>
      <c r="O214" s="367"/>
      <c r="P214" s="344"/>
      <c r="Q214" s="343"/>
      <c r="R214" s="345"/>
      <c r="S214" s="16" t="s">
        <v>67</v>
      </c>
      <c r="T214" s="8">
        <v>9</v>
      </c>
      <c r="U214" s="343"/>
      <c r="V214" s="343"/>
      <c r="W214" s="343"/>
      <c r="X214" s="343"/>
      <c r="Y214" s="343"/>
      <c r="Z214" s="343"/>
      <c r="AA214" s="343"/>
      <c r="AB214" s="343"/>
      <c r="AC214" s="343"/>
      <c r="AD214" s="343"/>
      <c r="AE214" s="343"/>
      <c r="AF214" s="343"/>
      <c r="AG214" s="343"/>
      <c r="AH214" s="367"/>
      <c r="AI214" s="287"/>
      <c r="AJ214" s="343"/>
      <c r="AK214" s="345"/>
      <c r="AL214" s="16" t="s">
        <v>67</v>
      </c>
    </row>
    <row r="215" spans="1:38" s="22" customFormat="1" ht="12.75" customHeight="1" x14ac:dyDescent="0.2">
      <c r="A215" s="8">
        <v>10</v>
      </c>
      <c r="B215" s="343"/>
      <c r="C215" s="343"/>
      <c r="D215" s="343"/>
      <c r="E215" s="343"/>
      <c r="F215" s="345"/>
      <c r="G215" s="438"/>
      <c r="H215" s="287"/>
      <c r="I215" s="439"/>
      <c r="J215" s="364">
        <f t="shared" si="26"/>
        <v>0</v>
      </c>
      <c r="K215" s="363">
        <f t="shared" si="27"/>
        <v>0</v>
      </c>
      <c r="L215" s="343"/>
      <c r="M215" s="343"/>
      <c r="N215" s="343"/>
      <c r="O215" s="367"/>
      <c r="P215" s="344"/>
      <c r="Q215" s="343"/>
      <c r="R215" s="345"/>
      <c r="S215" s="16" t="s">
        <v>68</v>
      </c>
      <c r="T215" s="8">
        <v>10</v>
      </c>
      <c r="U215" s="343"/>
      <c r="V215" s="343"/>
      <c r="W215" s="343"/>
      <c r="X215" s="343"/>
      <c r="Y215" s="343"/>
      <c r="Z215" s="343"/>
      <c r="AA215" s="343"/>
      <c r="AB215" s="343"/>
      <c r="AC215" s="343"/>
      <c r="AD215" s="343"/>
      <c r="AE215" s="343"/>
      <c r="AF215" s="343"/>
      <c r="AG215" s="343"/>
      <c r="AH215" s="367"/>
      <c r="AI215" s="287"/>
      <c r="AJ215" s="343"/>
      <c r="AK215" s="345"/>
      <c r="AL215" s="16" t="s">
        <v>68</v>
      </c>
    </row>
    <row r="216" spans="1:38" s="22" customFormat="1" ht="12.75" customHeight="1" x14ac:dyDescent="0.2">
      <c r="A216" s="8">
        <v>11</v>
      </c>
      <c r="B216" s="343"/>
      <c r="C216" s="343"/>
      <c r="D216" s="343"/>
      <c r="E216" s="343"/>
      <c r="F216" s="345"/>
      <c r="G216" s="438"/>
      <c r="H216" s="287"/>
      <c r="I216" s="439"/>
      <c r="J216" s="364">
        <f t="shared" si="26"/>
        <v>0</v>
      </c>
      <c r="K216" s="363">
        <f t="shared" si="27"/>
        <v>0</v>
      </c>
      <c r="L216" s="343"/>
      <c r="M216" s="343"/>
      <c r="N216" s="343"/>
      <c r="O216" s="367"/>
      <c r="P216" s="344"/>
      <c r="Q216" s="343"/>
      <c r="R216" s="345"/>
      <c r="S216" s="16" t="s">
        <v>69</v>
      </c>
      <c r="T216" s="8">
        <v>11</v>
      </c>
      <c r="U216" s="343"/>
      <c r="V216" s="343"/>
      <c r="W216" s="343"/>
      <c r="X216" s="343"/>
      <c r="Y216" s="343"/>
      <c r="Z216" s="343"/>
      <c r="AA216" s="343"/>
      <c r="AB216" s="343"/>
      <c r="AC216" s="343"/>
      <c r="AD216" s="343"/>
      <c r="AE216" s="343"/>
      <c r="AF216" s="343"/>
      <c r="AG216" s="343"/>
      <c r="AH216" s="367"/>
      <c r="AI216" s="287"/>
      <c r="AJ216" s="343"/>
      <c r="AK216" s="345"/>
      <c r="AL216" s="16" t="s">
        <v>69</v>
      </c>
    </row>
    <row r="217" spans="1:38" s="22" customFormat="1" ht="12.75" customHeight="1" x14ac:dyDescent="0.2">
      <c r="A217" s="8">
        <v>12</v>
      </c>
      <c r="B217" s="343"/>
      <c r="C217" s="343"/>
      <c r="D217" s="343"/>
      <c r="E217" s="343"/>
      <c r="F217" s="345"/>
      <c r="G217" s="438"/>
      <c r="H217" s="287"/>
      <c r="I217" s="439"/>
      <c r="J217" s="364">
        <f t="shared" si="26"/>
        <v>0</v>
      </c>
      <c r="K217" s="363">
        <f t="shared" si="27"/>
        <v>0</v>
      </c>
      <c r="L217" s="343"/>
      <c r="M217" s="343"/>
      <c r="N217" s="343"/>
      <c r="O217" s="367"/>
      <c r="P217" s="344"/>
      <c r="Q217" s="343"/>
      <c r="R217" s="345"/>
      <c r="S217" s="16" t="s">
        <v>70</v>
      </c>
      <c r="T217" s="8">
        <v>12</v>
      </c>
      <c r="U217" s="343"/>
      <c r="V217" s="343"/>
      <c r="W217" s="343"/>
      <c r="X217" s="343"/>
      <c r="Y217" s="343"/>
      <c r="Z217" s="343"/>
      <c r="AA217" s="343"/>
      <c r="AB217" s="343"/>
      <c r="AC217" s="343"/>
      <c r="AD217" s="343"/>
      <c r="AE217" s="343"/>
      <c r="AF217" s="343"/>
      <c r="AG217" s="343"/>
      <c r="AH217" s="367"/>
      <c r="AI217" s="287"/>
      <c r="AJ217" s="343"/>
      <c r="AK217" s="345"/>
      <c r="AL217" s="16" t="s">
        <v>70</v>
      </c>
    </row>
    <row r="218" spans="1:38" s="22" customFormat="1" ht="12.75" customHeight="1" x14ac:dyDescent="0.2">
      <c r="A218" s="8">
        <v>13</v>
      </c>
      <c r="B218" s="343"/>
      <c r="C218" s="343"/>
      <c r="D218" s="343"/>
      <c r="E218" s="343"/>
      <c r="F218" s="345"/>
      <c r="G218" s="438"/>
      <c r="H218" s="287"/>
      <c r="I218" s="439"/>
      <c r="J218" s="364">
        <f t="shared" si="26"/>
        <v>0</v>
      </c>
      <c r="K218" s="363">
        <f t="shared" si="27"/>
        <v>0</v>
      </c>
      <c r="L218" s="343"/>
      <c r="M218" s="343"/>
      <c r="N218" s="343"/>
      <c r="O218" s="367"/>
      <c r="P218" s="344"/>
      <c r="Q218" s="343"/>
      <c r="R218" s="345"/>
      <c r="S218" s="16" t="s">
        <v>71</v>
      </c>
      <c r="T218" s="8">
        <v>13</v>
      </c>
      <c r="U218" s="343"/>
      <c r="V218" s="343"/>
      <c r="W218" s="343"/>
      <c r="X218" s="343"/>
      <c r="Y218" s="343"/>
      <c r="Z218" s="343"/>
      <c r="AA218" s="343"/>
      <c r="AB218" s="343"/>
      <c r="AC218" s="343"/>
      <c r="AD218" s="343"/>
      <c r="AE218" s="343"/>
      <c r="AF218" s="343"/>
      <c r="AG218" s="343"/>
      <c r="AH218" s="367"/>
      <c r="AI218" s="287"/>
      <c r="AJ218" s="343"/>
      <c r="AK218" s="345"/>
      <c r="AL218" s="16" t="s">
        <v>71</v>
      </c>
    </row>
    <row r="219" spans="1:38" s="22" customFormat="1" ht="12.75" customHeight="1" x14ac:dyDescent="0.2">
      <c r="A219" s="8">
        <v>14</v>
      </c>
      <c r="B219" s="343"/>
      <c r="C219" s="343"/>
      <c r="D219" s="343"/>
      <c r="E219" s="343"/>
      <c r="F219" s="345"/>
      <c r="G219" s="438"/>
      <c r="H219" s="287"/>
      <c r="I219" s="439"/>
      <c r="J219" s="364">
        <f t="shared" si="26"/>
        <v>0</v>
      </c>
      <c r="K219" s="363">
        <f t="shared" si="27"/>
        <v>0</v>
      </c>
      <c r="L219" s="343"/>
      <c r="M219" s="343"/>
      <c r="N219" s="343"/>
      <c r="O219" s="367"/>
      <c r="P219" s="344"/>
      <c r="Q219" s="343"/>
      <c r="R219" s="345"/>
      <c r="S219" s="16" t="s">
        <v>72</v>
      </c>
      <c r="T219" s="8">
        <v>14</v>
      </c>
      <c r="U219" s="343"/>
      <c r="V219" s="343"/>
      <c r="W219" s="343"/>
      <c r="X219" s="343"/>
      <c r="Y219" s="343"/>
      <c r="Z219" s="343"/>
      <c r="AA219" s="343"/>
      <c r="AB219" s="343"/>
      <c r="AC219" s="343"/>
      <c r="AD219" s="343"/>
      <c r="AE219" s="343"/>
      <c r="AF219" s="343"/>
      <c r="AG219" s="343"/>
      <c r="AH219" s="367"/>
      <c r="AI219" s="287"/>
      <c r="AJ219" s="343"/>
      <c r="AK219" s="345"/>
      <c r="AL219" s="16" t="s">
        <v>72</v>
      </c>
    </row>
    <row r="220" spans="1:38" s="22" customFormat="1" ht="12.75" customHeight="1" x14ac:dyDescent="0.2">
      <c r="A220" s="8">
        <v>15</v>
      </c>
      <c r="B220" s="343"/>
      <c r="C220" s="343"/>
      <c r="D220" s="343"/>
      <c r="E220" s="343"/>
      <c r="F220" s="345"/>
      <c r="G220" s="438"/>
      <c r="H220" s="287"/>
      <c r="I220" s="439"/>
      <c r="J220" s="364">
        <f t="shared" si="26"/>
        <v>0</v>
      </c>
      <c r="K220" s="363">
        <f t="shared" si="27"/>
        <v>0</v>
      </c>
      <c r="L220" s="343"/>
      <c r="M220" s="343"/>
      <c r="N220" s="343"/>
      <c r="O220" s="367"/>
      <c r="P220" s="344"/>
      <c r="Q220" s="343"/>
      <c r="R220" s="345"/>
      <c r="S220" s="16" t="s">
        <v>73</v>
      </c>
      <c r="T220" s="8">
        <v>15</v>
      </c>
      <c r="U220" s="343"/>
      <c r="V220" s="343"/>
      <c r="W220" s="343"/>
      <c r="X220" s="343"/>
      <c r="Y220" s="343"/>
      <c r="Z220" s="343"/>
      <c r="AA220" s="343"/>
      <c r="AB220" s="343"/>
      <c r="AC220" s="343"/>
      <c r="AD220" s="343"/>
      <c r="AE220" s="343"/>
      <c r="AF220" s="343"/>
      <c r="AG220" s="343"/>
      <c r="AH220" s="367"/>
      <c r="AI220" s="287"/>
      <c r="AJ220" s="343"/>
      <c r="AK220" s="345"/>
      <c r="AL220" s="16" t="s">
        <v>73</v>
      </c>
    </row>
    <row r="221" spans="1:38" s="22" customFormat="1" ht="12.75" customHeight="1" x14ac:dyDescent="0.2">
      <c r="A221" s="8">
        <v>16</v>
      </c>
      <c r="B221" s="343"/>
      <c r="C221" s="343"/>
      <c r="D221" s="343"/>
      <c r="E221" s="343"/>
      <c r="F221" s="345"/>
      <c r="G221" s="438"/>
      <c r="H221" s="287"/>
      <c r="I221" s="439"/>
      <c r="J221" s="364">
        <f t="shared" si="26"/>
        <v>0</v>
      </c>
      <c r="K221" s="363">
        <f t="shared" si="27"/>
        <v>0</v>
      </c>
      <c r="L221" s="343"/>
      <c r="M221" s="343"/>
      <c r="N221" s="343"/>
      <c r="O221" s="367"/>
      <c r="P221" s="344"/>
      <c r="Q221" s="343"/>
      <c r="R221" s="345"/>
      <c r="S221" s="16" t="s">
        <v>74</v>
      </c>
      <c r="T221" s="8">
        <v>16</v>
      </c>
      <c r="U221" s="343"/>
      <c r="V221" s="343"/>
      <c r="W221" s="343"/>
      <c r="X221" s="343"/>
      <c r="Y221" s="343"/>
      <c r="Z221" s="343"/>
      <c r="AA221" s="343"/>
      <c r="AB221" s="343"/>
      <c r="AC221" s="343"/>
      <c r="AD221" s="343"/>
      <c r="AE221" s="343"/>
      <c r="AF221" s="343"/>
      <c r="AG221" s="343"/>
      <c r="AH221" s="367"/>
      <c r="AI221" s="287"/>
      <c r="AJ221" s="343"/>
      <c r="AK221" s="345"/>
      <c r="AL221" s="16" t="s">
        <v>74</v>
      </c>
    </row>
    <row r="222" spans="1:38" s="22" customFormat="1" ht="12.75" customHeight="1" x14ac:dyDescent="0.2">
      <c r="A222" s="8">
        <v>17</v>
      </c>
      <c r="B222" s="343"/>
      <c r="C222" s="343"/>
      <c r="D222" s="343"/>
      <c r="E222" s="343"/>
      <c r="F222" s="345"/>
      <c r="G222" s="438"/>
      <c r="H222" s="287"/>
      <c r="I222" s="439"/>
      <c r="J222" s="364">
        <f t="shared" si="26"/>
        <v>0</v>
      </c>
      <c r="K222" s="363">
        <f t="shared" si="27"/>
        <v>0</v>
      </c>
      <c r="L222" s="343"/>
      <c r="M222" s="343"/>
      <c r="N222" s="343"/>
      <c r="O222" s="367"/>
      <c r="P222" s="344"/>
      <c r="Q222" s="343"/>
      <c r="R222" s="345"/>
      <c r="S222" s="16" t="s">
        <v>75</v>
      </c>
      <c r="T222" s="8">
        <v>17</v>
      </c>
      <c r="U222" s="343"/>
      <c r="V222" s="343"/>
      <c r="W222" s="343"/>
      <c r="X222" s="343"/>
      <c r="Y222" s="343"/>
      <c r="Z222" s="343"/>
      <c r="AA222" s="343"/>
      <c r="AB222" s="343"/>
      <c r="AC222" s="343"/>
      <c r="AD222" s="343"/>
      <c r="AE222" s="343"/>
      <c r="AF222" s="343"/>
      <c r="AG222" s="343"/>
      <c r="AH222" s="367"/>
      <c r="AI222" s="287"/>
      <c r="AJ222" s="343"/>
      <c r="AK222" s="345"/>
      <c r="AL222" s="16" t="s">
        <v>75</v>
      </c>
    </row>
    <row r="223" spans="1:38" s="22" customFormat="1" ht="12.75" customHeight="1" x14ac:dyDescent="0.2">
      <c r="A223" s="8">
        <v>18</v>
      </c>
      <c r="B223" s="343"/>
      <c r="C223" s="343"/>
      <c r="D223" s="343"/>
      <c r="E223" s="343"/>
      <c r="F223" s="345"/>
      <c r="G223" s="438"/>
      <c r="H223" s="287"/>
      <c r="I223" s="439"/>
      <c r="J223" s="364">
        <f t="shared" si="26"/>
        <v>0</v>
      </c>
      <c r="K223" s="363">
        <f t="shared" si="27"/>
        <v>0</v>
      </c>
      <c r="L223" s="343"/>
      <c r="M223" s="343"/>
      <c r="N223" s="343"/>
      <c r="O223" s="367"/>
      <c r="P223" s="344"/>
      <c r="Q223" s="343"/>
      <c r="R223" s="345"/>
      <c r="S223" s="16" t="s">
        <v>76</v>
      </c>
      <c r="T223" s="8">
        <v>18</v>
      </c>
      <c r="U223" s="343"/>
      <c r="V223" s="343"/>
      <c r="W223" s="343"/>
      <c r="X223" s="343"/>
      <c r="Y223" s="343"/>
      <c r="Z223" s="343"/>
      <c r="AA223" s="343"/>
      <c r="AB223" s="343"/>
      <c r="AC223" s="343"/>
      <c r="AD223" s="343"/>
      <c r="AE223" s="343"/>
      <c r="AF223" s="343"/>
      <c r="AG223" s="343"/>
      <c r="AH223" s="367"/>
      <c r="AI223" s="287"/>
      <c r="AJ223" s="343"/>
      <c r="AK223" s="345"/>
      <c r="AL223" s="16" t="s">
        <v>76</v>
      </c>
    </row>
    <row r="224" spans="1:38" s="22" customFormat="1" ht="12.75" customHeight="1" x14ac:dyDescent="0.2">
      <c r="A224" s="8">
        <v>19</v>
      </c>
      <c r="B224" s="343"/>
      <c r="C224" s="343"/>
      <c r="D224" s="343"/>
      <c r="E224" s="343"/>
      <c r="F224" s="345"/>
      <c r="G224" s="438"/>
      <c r="H224" s="287"/>
      <c r="I224" s="439"/>
      <c r="J224" s="364">
        <f t="shared" si="26"/>
        <v>0</v>
      </c>
      <c r="K224" s="363">
        <f t="shared" si="27"/>
        <v>0</v>
      </c>
      <c r="L224" s="343"/>
      <c r="M224" s="343"/>
      <c r="N224" s="343"/>
      <c r="O224" s="367"/>
      <c r="P224" s="344"/>
      <c r="Q224" s="343"/>
      <c r="R224" s="345"/>
      <c r="S224" s="16" t="s">
        <v>77</v>
      </c>
      <c r="T224" s="8">
        <v>19</v>
      </c>
      <c r="U224" s="343"/>
      <c r="V224" s="343"/>
      <c r="W224" s="343"/>
      <c r="X224" s="343"/>
      <c r="Y224" s="343"/>
      <c r="Z224" s="343"/>
      <c r="AA224" s="343"/>
      <c r="AB224" s="343"/>
      <c r="AC224" s="343"/>
      <c r="AD224" s="343"/>
      <c r="AE224" s="343"/>
      <c r="AF224" s="343"/>
      <c r="AG224" s="343"/>
      <c r="AH224" s="367"/>
      <c r="AI224" s="287"/>
      <c r="AJ224" s="343"/>
      <c r="AK224" s="345"/>
      <c r="AL224" s="16" t="s">
        <v>77</v>
      </c>
    </row>
    <row r="225" spans="1:38" s="22" customFormat="1" ht="12.75" customHeight="1" x14ac:dyDescent="0.2">
      <c r="A225" s="8">
        <v>20</v>
      </c>
      <c r="B225" s="343"/>
      <c r="C225" s="343"/>
      <c r="D225" s="343"/>
      <c r="E225" s="343"/>
      <c r="F225" s="345"/>
      <c r="G225" s="438"/>
      <c r="H225" s="287"/>
      <c r="I225" s="439"/>
      <c r="J225" s="364">
        <f t="shared" si="26"/>
        <v>0</v>
      </c>
      <c r="K225" s="363">
        <f t="shared" si="27"/>
        <v>0</v>
      </c>
      <c r="L225" s="343"/>
      <c r="M225" s="343"/>
      <c r="N225" s="343"/>
      <c r="O225" s="367"/>
      <c r="P225" s="344"/>
      <c r="Q225" s="343"/>
      <c r="R225" s="345"/>
      <c r="S225" s="16" t="s">
        <v>78</v>
      </c>
      <c r="T225" s="8">
        <v>20</v>
      </c>
      <c r="U225" s="343"/>
      <c r="V225" s="343"/>
      <c r="W225" s="343"/>
      <c r="X225" s="343"/>
      <c r="Y225" s="343"/>
      <c r="Z225" s="343"/>
      <c r="AA225" s="343"/>
      <c r="AB225" s="343"/>
      <c r="AC225" s="343"/>
      <c r="AD225" s="343"/>
      <c r="AE225" s="343"/>
      <c r="AF225" s="343"/>
      <c r="AG225" s="343"/>
      <c r="AH225" s="367"/>
      <c r="AI225" s="287"/>
      <c r="AJ225" s="343"/>
      <c r="AK225" s="345"/>
      <c r="AL225" s="16" t="s">
        <v>78</v>
      </c>
    </row>
    <row r="226" spans="1:38" s="22" customFormat="1" ht="12.75" customHeight="1" x14ac:dyDescent="0.2">
      <c r="A226" s="8">
        <v>21</v>
      </c>
      <c r="B226" s="343"/>
      <c r="C226" s="343"/>
      <c r="D226" s="343"/>
      <c r="E226" s="343"/>
      <c r="F226" s="345"/>
      <c r="G226" s="438"/>
      <c r="H226" s="287"/>
      <c r="I226" s="439"/>
      <c r="J226" s="364">
        <f t="shared" si="26"/>
        <v>0</v>
      </c>
      <c r="K226" s="363">
        <f t="shared" si="27"/>
        <v>0</v>
      </c>
      <c r="L226" s="343"/>
      <c r="M226" s="343"/>
      <c r="N226" s="343"/>
      <c r="O226" s="367"/>
      <c r="P226" s="344"/>
      <c r="Q226" s="343"/>
      <c r="R226" s="345"/>
      <c r="S226" s="16" t="s">
        <v>79</v>
      </c>
      <c r="T226" s="8">
        <v>21</v>
      </c>
      <c r="U226" s="343"/>
      <c r="V226" s="343"/>
      <c r="W226" s="343"/>
      <c r="X226" s="343"/>
      <c r="Y226" s="343"/>
      <c r="Z226" s="343"/>
      <c r="AA226" s="343"/>
      <c r="AB226" s="343"/>
      <c r="AC226" s="343"/>
      <c r="AD226" s="343"/>
      <c r="AE226" s="343"/>
      <c r="AF226" s="343"/>
      <c r="AG226" s="343"/>
      <c r="AH226" s="367"/>
      <c r="AI226" s="287"/>
      <c r="AJ226" s="343"/>
      <c r="AK226" s="345"/>
      <c r="AL226" s="16" t="s">
        <v>79</v>
      </c>
    </row>
    <row r="227" spans="1:38" s="22" customFormat="1" ht="12.75" customHeight="1" x14ac:dyDescent="0.2">
      <c r="A227" s="8">
        <v>22</v>
      </c>
      <c r="B227" s="343"/>
      <c r="C227" s="343"/>
      <c r="D227" s="343"/>
      <c r="E227" s="343"/>
      <c r="F227" s="345"/>
      <c r="G227" s="438"/>
      <c r="H227" s="287"/>
      <c r="I227" s="439"/>
      <c r="J227" s="364">
        <f t="shared" si="26"/>
        <v>0</v>
      </c>
      <c r="K227" s="363">
        <f t="shared" si="27"/>
        <v>0</v>
      </c>
      <c r="L227" s="343"/>
      <c r="M227" s="343"/>
      <c r="N227" s="343"/>
      <c r="O227" s="367"/>
      <c r="P227" s="344"/>
      <c r="Q227" s="343"/>
      <c r="R227" s="345"/>
      <c r="S227" s="16" t="s">
        <v>80</v>
      </c>
      <c r="T227" s="8">
        <v>22</v>
      </c>
      <c r="U227" s="343"/>
      <c r="V227" s="343"/>
      <c r="W227" s="343"/>
      <c r="X227" s="343"/>
      <c r="Y227" s="343"/>
      <c r="Z227" s="343"/>
      <c r="AA227" s="343"/>
      <c r="AB227" s="343"/>
      <c r="AC227" s="343"/>
      <c r="AD227" s="343"/>
      <c r="AE227" s="343"/>
      <c r="AF227" s="343"/>
      <c r="AG227" s="343"/>
      <c r="AH227" s="367"/>
      <c r="AI227" s="287"/>
      <c r="AJ227" s="343"/>
      <c r="AK227" s="345"/>
      <c r="AL227" s="16" t="s">
        <v>80</v>
      </c>
    </row>
    <row r="228" spans="1:38" s="22" customFormat="1" ht="12.75" customHeight="1" x14ac:dyDescent="0.2">
      <c r="A228" s="8">
        <v>23</v>
      </c>
      <c r="B228" s="343"/>
      <c r="C228" s="343"/>
      <c r="D228" s="343"/>
      <c r="E228" s="343"/>
      <c r="F228" s="345"/>
      <c r="G228" s="438"/>
      <c r="H228" s="287"/>
      <c r="I228" s="439"/>
      <c r="J228" s="364">
        <f t="shared" si="26"/>
        <v>0</v>
      </c>
      <c r="K228" s="363">
        <f t="shared" si="27"/>
        <v>0</v>
      </c>
      <c r="L228" s="343"/>
      <c r="M228" s="343"/>
      <c r="N228" s="343"/>
      <c r="O228" s="367"/>
      <c r="P228" s="344"/>
      <c r="Q228" s="343"/>
      <c r="R228" s="345"/>
      <c r="S228" s="16" t="s">
        <v>81</v>
      </c>
      <c r="T228" s="8">
        <v>23</v>
      </c>
      <c r="U228" s="343"/>
      <c r="V228" s="343"/>
      <c r="W228" s="343"/>
      <c r="X228" s="343"/>
      <c r="Y228" s="343"/>
      <c r="Z228" s="343"/>
      <c r="AA228" s="343"/>
      <c r="AB228" s="343"/>
      <c r="AC228" s="343"/>
      <c r="AD228" s="343"/>
      <c r="AE228" s="343"/>
      <c r="AF228" s="343"/>
      <c r="AG228" s="343"/>
      <c r="AH228" s="367"/>
      <c r="AI228" s="287"/>
      <c r="AJ228" s="343"/>
      <c r="AK228" s="345"/>
      <c r="AL228" s="16" t="s">
        <v>81</v>
      </c>
    </row>
    <row r="229" spans="1:38" s="22" customFormat="1" ht="12.75" customHeight="1" x14ac:dyDescent="0.2">
      <c r="A229" s="8">
        <v>24</v>
      </c>
      <c r="B229" s="343"/>
      <c r="C229" s="343"/>
      <c r="D229" s="343"/>
      <c r="E229" s="343"/>
      <c r="F229" s="345"/>
      <c r="G229" s="438"/>
      <c r="H229" s="287"/>
      <c r="I229" s="439"/>
      <c r="J229" s="364">
        <f t="shared" si="26"/>
        <v>0</v>
      </c>
      <c r="K229" s="363">
        <f t="shared" si="27"/>
        <v>0</v>
      </c>
      <c r="L229" s="343"/>
      <c r="M229" s="343"/>
      <c r="N229" s="343"/>
      <c r="O229" s="367"/>
      <c r="P229" s="344"/>
      <c r="Q229" s="343"/>
      <c r="R229" s="345"/>
      <c r="S229" s="16" t="s">
        <v>82</v>
      </c>
      <c r="T229" s="8">
        <v>24</v>
      </c>
      <c r="U229" s="343"/>
      <c r="V229" s="343"/>
      <c r="W229" s="343"/>
      <c r="X229" s="343"/>
      <c r="Y229" s="343"/>
      <c r="Z229" s="343"/>
      <c r="AA229" s="343"/>
      <c r="AB229" s="343"/>
      <c r="AC229" s="343"/>
      <c r="AD229" s="343"/>
      <c r="AE229" s="343"/>
      <c r="AF229" s="343"/>
      <c r="AG229" s="343"/>
      <c r="AH229" s="367"/>
      <c r="AI229" s="287"/>
      <c r="AJ229" s="343"/>
      <c r="AK229" s="345"/>
      <c r="AL229" s="16" t="s">
        <v>82</v>
      </c>
    </row>
    <row r="230" spans="1:38" s="22" customFormat="1" ht="12.75" customHeight="1" x14ac:dyDescent="0.2">
      <c r="A230" s="8">
        <v>25</v>
      </c>
      <c r="B230" s="343"/>
      <c r="C230" s="343"/>
      <c r="D230" s="343"/>
      <c r="E230" s="343"/>
      <c r="F230" s="345"/>
      <c r="G230" s="438"/>
      <c r="H230" s="287"/>
      <c r="I230" s="439"/>
      <c r="J230" s="364">
        <f t="shared" si="26"/>
        <v>0</v>
      </c>
      <c r="K230" s="363">
        <f t="shared" si="27"/>
        <v>0</v>
      </c>
      <c r="L230" s="343"/>
      <c r="M230" s="343"/>
      <c r="N230" s="343"/>
      <c r="O230" s="367"/>
      <c r="P230" s="344"/>
      <c r="Q230" s="343"/>
      <c r="R230" s="345"/>
      <c r="S230" s="16" t="s">
        <v>83</v>
      </c>
      <c r="T230" s="8">
        <v>25</v>
      </c>
      <c r="U230" s="343"/>
      <c r="V230" s="343"/>
      <c r="W230" s="343"/>
      <c r="X230" s="343"/>
      <c r="Y230" s="343"/>
      <c r="Z230" s="343"/>
      <c r="AA230" s="343"/>
      <c r="AB230" s="343"/>
      <c r="AC230" s="343"/>
      <c r="AD230" s="343"/>
      <c r="AE230" s="343"/>
      <c r="AF230" s="343"/>
      <c r="AG230" s="343"/>
      <c r="AH230" s="367"/>
      <c r="AI230" s="287"/>
      <c r="AJ230" s="343"/>
      <c r="AK230" s="345"/>
      <c r="AL230" s="16" t="s">
        <v>83</v>
      </c>
    </row>
    <row r="231" spans="1:38" s="22" customFormat="1" ht="12.75" customHeight="1" x14ac:dyDescent="0.2">
      <c r="A231" s="8">
        <v>26</v>
      </c>
      <c r="B231" s="343"/>
      <c r="C231" s="343"/>
      <c r="D231" s="343"/>
      <c r="E231" s="343"/>
      <c r="F231" s="345"/>
      <c r="G231" s="438"/>
      <c r="H231" s="287"/>
      <c r="I231" s="439"/>
      <c r="J231" s="364">
        <f t="shared" si="26"/>
        <v>0</v>
      </c>
      <c r="K231" s="363">
        <f t="shared" si="27"/>
        <v>0</v>
      </c>
      <c r="L231" s="343"/>
      <c r="M231" s="343"/>
      <c r="N231" s="343"/>
      <c r="O231" s="367"/>
      <c r="P231" s="344"/>
      <c r="Q231" s="343"/>
      <c r="R231" s="345"/>
      <c r="S231" s="16" t="s">
        <v>84</v>
      </c>
      <c r="T231" s="8">
        <v>26</v>
      </c>
      <c r="U231" s="343"/>
      <c r="V231" s="343"/>
      <c r="W231" s="343"/>
      <c r="X231" s="343"/>
      <c r="Y231" s="343"/>
      <c r="Z231" s="343"/>
      <c r="AA231" s="343"/>
      <c r="AB231" s="343"/>
      <c r="AC231" s="343"/>
      <c r="AD231" s="343"/>
      <c r="AE231" s="343"/>
      <c r="AF231" s="343"/>
      <c r="AG231" s="343"/>
      <c r="AH231" s="367"/>
      <c r="AI231" s="287"/>
      <c r="AJ231" s="343"/>
      <c r="AK231" s="345"/>
      <c r="AL231" s="16" t="s">
        <v>84</v>
      </c>
    </row>
    <row r="232" spans="1:38" s="22" customFormat="1" ht="12.75" customHeight="1" x14ac:dyDescent="0.2">
      <c r="A232" s="8">
        <v>27</v>
      </c>
      <c r="B232" s="343"/>
      <c r="C232" s="343"/>
      <c r="D232" s="343"/>
      <c r="E232" s="343"/>
      <c r="F232" s="345"/>
      <c r="G232" s="438"/>
      <c r="H232" s="287"/>
      <c r="I232" s="439"/>
      <c r="J232" s="364">
        <f t="shared" si="26"/>
        <v>0</v>
      </c>
      <c r="K232" s="363">
        <f t="shared" si="27"/>
        <v>0</v>
      </c>
      <c r="L232" s="343"/>
      <c r="M232" s="343"/>
      <c r="N232" s="343"/>
      <c r="O232" s="367"/>
      <c r="P232" s="344"/>
      <c r="Q232" s="343"/>
      <c r="R232" s="345"/>
      <c r="S232" s="16" t="s">
        <v>85</v>
      </c>
      <c r="T232" s="8">
        <v>27</v>
      </c>
      <c r="U232" s="343"/>
      <c r="V232" s="343"/>
      <c r="W232" s="343"/>
      <c r="X232" s="343"/>
      <c r="Y232" s="343"/>
      <c r="Z232" s="343"/>
      <c r="AA232" s="343"/>
      <c r="AB232" s="343"/>
      <c r="AC232" s="343"/>
      <c r="AD232" s="343"/>
      <c r="AE232" s="343"/>
      <c r="AF232" s="343"/>
      <c r="AG232" s="343"/>
      <c r="AH232" s="367"/>
      <c r="AI232" s="287"/>
      <c r="AJ232" s="343"/>
      <c r="AK232" s="345"/>
      <c r="AL232" s="16" t="s">
        <v>85</v>
      </c>
    </row>
    <row r="233" spans="1:38" s="22" customFormat="1" ht="12.75" customHeight="1" x14ac:dyDescent="0.2">
      <c r="A233" s="8">
        <v>28</v>
      </c>
      <c r="B233" s="343"/>
      <c r="C233" s="343"/>
      <c r="D233" s="343"/>
      <c r="E233" s="343"/>
      <c r="F233" s="345"/>
      <c r="G233" s="438"/>
      <c r="H233" s="287"/>
      <c r="I233" s="439"/>
      <c r="J233" s="364">
        <f t="shared" si="26"/>
        <v>0</v>
      </c>
      <c r="K233" s="363">
        <f t="shared" si="27"/>
        <v>0</v>
      </c>
      <c r="L233" s="343"/>
      <c r="M233" s="343"/>
      <c r="N233" s="343"/>
      <c r="O233" s="367"/>
      <c r="P233" s="344"/>
      <c r="Q233" s="343"/>
      <c r="R233" s="345"/>
      <c r="S233" s="16" t="s">
        <v>86</v>
      </c>
      <c r="T233" s="8">
        <v>28</v>
      </c>
      <c r="U233" s="343"/>
      <c r="V233" s="343"/>
      <c r="W233" s="343"/>
      <c r="X233" s="343"/>
      <c r="Y233" s="343"/>
      <c r="Z233" s="343"/>
      <c r="AA233" s="343"/>
      <c r="AB233" s="343"/>
      <c r="AC233" s="343"/>
      <c r="AD233" s="343"/>
      <c r="AE233" s="343"/>
      <c r="AF233" s="343"/>
      <c r="AG233" s="343"/>
      <c r="AH233" s="367"/>
      <c r="AI233" s="287"/>
      <c r="AJ233" s="343"/>
      <c r="AK233" s="345"/>
      <c r="AL233" s="16" t="s">
        <v>86</v>
      </c>
    </row>
    <row r="234" spans="1:38" s="22" customFormat="1" ht="12.75" customHeight="1" x14ac:dyDescent="0.2">
      <c r="A234" s="8">
        <v>29</v>
      </c>
      <c r="B234" s="343"/>
      <c r="C234" s="343"/>
      <c r="D234" s="343"/>
      <c r="E234" s="343"/>
      <c r="F234" s="345"/>
      <c r="G234" s="438"/>
      <c r="H234" s="287"/>
      <c r="I234" s="439"/>
      <c r="J234" s="364">
        <f t="shared" si="26"/>
        <v>0</v>
      </c>
      <c r="K234" s="363">
        <f t="shared" si="27"/>
        <v>0</v>
      </c>
      <c r="L234" s="343"/>
      <c r="M234" s="343"/>
      <c r="N234" s="343"/>
      <c r="O234" s="367"/>
      <c r="P234" s="344"/>
      <c r="Q234" s="343"/>
      <c r="R234" s="345"/>
      <c r="S234" s="16" t="s">
        <v>87</v>
      </c>
      <c r="T234" s="8">
        <v>29</v>
      </c>
      <c r="U234" s="343"/>
      <c r="V234" s="343"/>
      <c r="W234" s="343"/>
      <c r="X234" s="347"/>
      <c r="Y234" s="343"/>
      <c r="Z234" s="343"/>
      <c r="AA234" s="343"/>
      <c r="AB234" s="343"/>
      <c r="AC234" s="343"/>
      <c r="AD234" s="343"/>
      <c r="AE234" s="343"/>
      <c r="AF234" s="343"/>
      <c r="AG234" s="343"/>
      <c r="AH234" s="367"/>
      <c r="AI234" s="287"/>
      <c r="AJ234" s="343"/>
      <c r="AK234" s="345"/>
      <c r="AL234" s="16" t="s">
        <v>87</v>
      </c>
    </row>
    <row r="235" spans="1:38" s="22" customFormat="1" ht="12.75" customHeight="1" x14ac:dyDescent="0.2">
      <c r="A235" s="8">
        <v>30</v>
      </c>
      <c r="B235" s="343"/>
      <c r="C235" s="343"/>
      <c r="D235" s="343"/>
      <c r="E235" s="343"/>
      <c r="F235" s="345"/>
      <c r="G235" s="442"/>
      <c r="H235" s="287"/>
      <c r="I235" s="439"/>
      <c r="J235" s="364">
        <f t="shared" si="26"/>
        <v>0</v>
      </c>
      <c r="K235" s="363">
        <f t="shared" si="27"/>
        <v>0</v>
      </c>
      <c r="L235" s="343"/>
      <c r="M235" s="343"/>
      <c r="N235" s="343"/>
      <c r="O235" s="367"/>
      <c r="P235" s="344"/>
      <c r="Q235" s="343"/>
      <c r="R235" s="345"/>
      <c r="S235" s="16" t="s">
        <v>88</v>
      </c>
      <c r="T235" s="8">
        <v>30</v>
      </c>
      <c r="U235" s="343"/>
      <c r="V235" s="343"/>
      <c r="W235" s="343"/>
      <c r="X235" s="343"/>
      <c r="Y235" s="343"/>
      <c r="Z235" s="343"/>
      <c r="AA235" s="343"/>
      <c r="AB235" s="343"/>
      <c r="AC235" s="343"/>
      <c r="AD235" s="343"/>
      <c r="AE235" s="343"/>
      <c r="AF235" s="343"/>
      <c r="AG235" s="343"/>
      <c r="AH235" s="367"/>
      <c r="AI235" s="287"/>
      <c r="AJ235" s="343"/>
      <c r="AK235" s="345"/>
      <c r="AL235" s="16" t="s">
        <v>88</v>
      </c>
    </row>
    <row r="236" spans="1:38" s="22" customFormat="1" ht="12.75" customHeight="1" x14ac:dyDescent="0.2">
      <c r="A236" s="19">
        <v>31</v>
      </c>
      <c r="B236" s="349"/>
      <c r="C236" s="349"/>
      <c r="D236" s="349"/>
      <c r="E236" s="349"/>
      <c r="F236" s="351"/>
      <c r="G236" s="443"/>
      <c r="H236" s="289"/>
      <c r="I236" s="444"/>
      <c r="J236" s="445">
        <f t="shared" si="26"/>
        <v>0</v>
      </c>
      <c r="K236" s="365">
        <f t="shared" si="27"/>
        <v>0</v>
      </c>
      <c r="L236" s="349"/>
      <c r="M236" s="349"/>
      <c r="N236" s="349"/>
      <c r="O236" s="369"/>
      <c r="P236" s="350"/>
      <c r="Q236" s="349"/>
      <c r="R236" s="351"/>
      <c r="S236" s="20" t="s">
        <v>89</v>
      </c>
      <c r="T236" s="19">
        <v>31</v>
      </c>
      <c r="U236" s="349"/>
      <c r="V236" s="349"/>
      <c r="W236" s="349"/>
      <c r="X236" s="349"/>
      <c r="Y236" s="349"/>
      <c r="Z236" s="349"/>
      <c r="AA236" s="349"/>
      <c r="AB236" s="349"/>
      <c r="AC236" s="349"/>
      <c r="AD236" s="349"/>
      <c r="AE236" s="349"/>
      <c r="AF236" s="349"/>
      <c r="AG236" s="349"/>
      <c r="AH236" s="369"/>
      <c r="AI236" s="289"/>
      <c r="AJ236" s="349"/>
      <c r="AK236" s="351"/>
      <c r="AL236" s="20" t="s">
        <v>89</v>
      </c>
    </row>
    <row r="237" spans="1:38" s="297" customFormat="1" ht="12.75" customHeight="1" thickBot="1" x14ac:dyDescent="0.25">
      <c r="A237" s="298"/>
      <c r="B237" s="360">
        <f>SUM(B205:B236)</f>
        <v>0</v>
      </c>
      <c r="C237" s="360">
        <f>SUM(C205:C236)</f>
        <v>0</v>
      </c>
      <c r="D237" s="360">
        <f>SUM(D205:D236)</f>
        <v>0</v>
      </c>
      <c r="E237" s="361">
        <f>SUM(E205:E236)</f>
        <v>0</v>
      </c>
      <c r="F237" s="362">
        <f>SUM(F205:F236)</f>
        <v>0</v>
      </c>
      <c r="G237" s="299"/>
      <c r="H237" s="299" t="s">
        <v>90</v>
      </c>
      <c r="I237" s="314">
        <f>COUNTA(I206:I236)</f>
        <v>0</v>
      </c>
      <c r="J237" s="360">
        <f t="shared" ref="J237:R237" si="28">SUM(J205:J236)</f>
        <v>0</v>
      </c>
      <c r="K237" s="360">
        <f t="shared" si="28"/>
        <v>0</v>
      </c>
      <c r="L237" s="360">
        <f t="shared" si="28"/>
        <v>0</v>
      </c>
      <c r="M237" s="360">
        <f t="shared" si="28"/>
        <v>0</v>
      </c>
      <c r="N237" s="360">
        <f t="shared" si="28"/>
        <v>0</v>
      </c>
      <c r="O237" s="361">
        <f t="shared" si="28"/>
        <v>0</v>
      </c>
      <c r="P237" s="361">
        <f t="shared" si="28"/>
        <v>0</v>
      </c>
      <c r="Q237" s="360">
        <f t="shared" si="28"/>
        <v>0</v>
      </c>
      <c r="R237" s="366">
        <f t="shared" si="28"/>
        <v>0</v>
      </c>
      <c r="S237" s="300"/>
      <c r="T237" s="298"/>
      <c r="U237" s="360">
        <f t="shared" ref="U237:AH237" si="29">SUM(U205:U236)</f>
        <v>0</v>
      </c>
      <c r="V237" s="360">
        <f t="shared" si="29"/>
        <v>0</v>
      </c>
      <c r="W237" s="360">
        <f t="shared" si="29"/>
        <v>0</v>
      </c>
      <c r="X237" s="360">
        <f t="shared" si="29"/>
        <v>0</v>
      </c>
      <c r="Y237" s="360">
        <f t="shared" si="29"/>
        <v>0</v>
      </c>
      <c r="Z237" s="360">
        <f t="shared" si="29"/>
        <v>0</v>
      </c>
      <c r="AA237" s="360">
        <f t="shared" si="29"/>
        <v>0</v>
      </c>
      <c r="AB237" s="360">
        <f t="shared" si="29"/>
        <v>0</v>
      </c>
      <c r="AC237" s="360">
        <f t="shared" si="29"/>
        <v>0</v>
      </c>
      <c r="AD237" s="360">
        <f t="shared" si="29"/>
        <v>0</v>
      </c>
      <c r="AE237" s="360">
        <f t="shared" si="29"/>
        <v>0</v>
      </c>
      <c r="AF237" s="360">
        <f t="shared" si="29"/>
        <v>0</v>
      </c>
      <c r="AG237" s="360">
        <f t="shared" si="29"/>
        <v>0</v>
      </c>
      <c r="AH237" s="362">
        <f t="shared" si="29"/>
        <v>0</v>
      </c>
      <c r="AI237" s="301"/>
      <c r="AJ237" s="360">
        <f>SUM(AJ205:AJ236)</f>
        <v>0</v>
      </c>
      <c r="AK237" s="366">
        <f>SUM(AK205:AK236)</f>
        <v>0</v>
      </c>
      <c r="AL237" s="300"/>
    </row>
    <row r="238" spans="1:38" ht="12.75" customHeight="1" thickTop="1" x14ac:dyDescent="0.2">
      <c r="A238" s="40"/>
      <c r="B238" s="40"/>
      <c r="C238" s="40"/>
      <c r="D238" s="40"/>
      <c r="E238" s="40"/>
      <c r="F238" s="40"/>
      <c r="G238" s="41"/>
      <c r="H238" s="40"/>
      <c r="I238" s="42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</row>
    <row r="239" spans="1:38" ht="12.75" customHeight="1" x14ac:dyDescent="0.2">
      <c r="A239" s="188"/>
      <c r="B239" s="188"/>
      <c r="C239" s="188"/>
      <c r="D239" s="188"/>
      <c r="E239" s="188"/>
      <c r="F239" s="188"/>
      <c r="G239" s="285"/>
      <c r="H239" s="188"/>
      <c r="I239" s="169"/>
      <c r="J239" s="188"/>
      <c r="K239" s="188"/>
      <c r="L239" s="188"/>
      <c r="M239" s="188"/>
      <c r="N239" s="188"/>
      <c r="O239" s="188"/>
      <c r="P239" s="188"/>
      <c r="Q239" s="188"/>
      <c r="R239" s="188"/>
      <c r="S239" s="188"/>
      <c r="T239" s="188"/>
      <c r="U239" s="188"/>
      <c r="V239" s="188"/>
      <c r="W239" s="188"/>
      <c r="X239" s="188"/>
      <c r="Y239" s="188"/>
      <c r="Z239" s="188"/>
      <c r="AA239" s="188"/>
      <c r="AB239" s="188"/>
      <c r="AC239" s="188"/>
      <c r="AD239" s="188"/>
      <c r="AE239" s="188"/>
      <c r="AF239" s="188"/>
      <c r="AG239" s="188"/>
      <c r="AH239" s="188"/>
      <c r="AI239" s="188"/>
      <c r="AJ239" s="188"/>
      <c r="AK239" s="188"/>
      <c r="AL239" s="188"/>
    </row>
    <row r="240" spans="1:38" ht="12.75" customHeight="1" x14ac:dyDescent="0.2">
      <c r="A240" s="22"/>
      <c r="B240" s="22"/>
      <c r="C240" s="22"/>
      <c r="D240" s="22"/>
      <c r="E240" s="22"/>
      <c r="F240" s="22"/>
      <c r="G240" s="527" t="str">
        <f>$G$10</f>
        <v>UNITED STEELWORKERS - LOCAL UNION</v>
      </c>
      <c r="H240" s="527"/>
      <c r="I240" s="527"/>
      <c r="J240" s="11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11" t="str">
        <f>$AA$10</f>
        <v>FINANCIAL SECRETARY'S CASH BOOK</v>
      </c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</row>
    <row r="241" spans="1:38" ht="12.75" customHeight="1" x14ac:dyDescent="0.2">
      <c r="A241" s="22"/>
      <c r="B241" s="137" t="str">
        <f>$B$11</f>
        <v>Month</v>
      </c>
      <c r="C241" s="73" t="str">
        <f>$C$11</f>
        <v>NOVEMBER</v>
      </c>
      <c r="D241" s="137" t="str">
        <f>$D$11</f>
        <v>Year</v>
      </c>
      <c r="E241" s="44">
        <f>$E$11</f>
        <v>0</v>
      </c>
      <c r="F241" s="22"/>
      <c r="G241" s="31"/>
      <c r="H241" s="22"/>
      <c r="I241" s="5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137"/>
      <c r="AJ241" s="178" t="str">
        <f>$C$11</f>
        <v>NOVEMBER</v>
      </c>
      <c r="AK241" s="44">
        <f>$E$11</f>
        <v>0</v>
      </c>
    </row>
    <row r="242" spans="1:38" ht="12.75" customHeight="1" x14ac:dyDescent="0.2">
      <c r="A242" s="22"/>
      <c r="B242" s="137" t="str">
        <f>$B$12</f>
        <v>Page No.</v>
      </c>
      <c r="C242" s="177">
        <f>C196+1</f>
        <v>6</v>
      </c>
      <c r="D242" s="110"/>
      <c r="E242" s="110"/>
      <c r="F242" s="22"/>
      <c r="G242" s="31"/>
      <c r="H242" s="22"/>
      <c r="I242" s="5" t="s">
        <v>53</v>
      </c>
      <c r="J242" s="22"/>
      <c r="K242" s="22"/>
      <c r="L242" s="5"/>
      <c r="M242" s="22"/>
      <c r="N242" s="22"/>
      <c r="O242" s="22"/>
      <c r="P242" s="33"/>
      <c r="Q242" s="22"/>
      <c r="R242" s="33"/>
      <c r="S242" s="22"/>
      <c r="T242" s="22"/>
      <c r="U242" s="22"/>
      <c r="V242" s="22"/>
      <c r="W242" s="22"/>
      <c r="X242" s="22"/>
      <c r="Y242" s="22"/>
      <c r="Z242" s="22"/>
      <c r="AA242" s="22"/>
      <c r="AB242" s="34" t="s">
        <v>54</v>
      </c>
      <c r="AC242" s="22"/>
      <c r="AD242" s="22"/>
      <c r="AE242" s="22"/>
      <c r="AF242" s="22"/>
      <c r="AG242" s="22"/>
      <c r="AH242" s="22"/>
      <c r="AI242" s="137" t="str">
        <f>$B$12</f>
        <v>Page No.</v>
      </c>
      <c r="AJ242" s="323">
        <f>AJ196+1</f>
        <v>6</v>
      </c>
      <c r="AK242" s="172"/>
      <c r="AL242" s="111"/>
    </row>
    <row r="243" spans="1:38" ht="12.75" customHeight="1" x14ac:dyDescent="0.2">
      <c r="A243" s="3"/>
      <c r="B243" s="3"/>
      <c r="C243" s="3"/>
      <c r="D243" s="3"/>
      <c r="E243" s="3"/>
      <c r="F243" s="3"/>
      <c r="G243" s="35"/>
      <c r="H243" s="3"/>
      <c r="I243" s="5"/>
      <c r="J243" s="3"/>
      <c r="K243" s="3"/>
      <c r="L243" s="22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22"/>
      <c r="AF243" s="3"/>
      <c r="AG243" s="3"/>
      <c r="AH243" s="3"/>
      <c r="AI243" s="3"/>
      <c r="AJ243" s="3"/>
      <c r="AK243" s="3"/>
      <c r="AL243" s="3"/>
    </row>
    <row r="244" spans="1:38" ht="12.75" customHeight="1" x14ac:dyDescent="0.2">
      <c r="A244" s="36"/>
      <c r="B244" s="36"/>
      <c r="C244" s="36"/>
      <c r="D244" s="36"/>
      <c r="E244" s="36"/>
      <c r="F244" s="36"/>
      <c r="G244" s="37"/>
      <c r="H244" s="36"/>
      <c r="I244" s="38"/>
      <c r="J244" s="36"/>
      <c r="K244" s="36"/>
      <c r="L244" s="38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8"/>
      <c r="AF244" s="36"/>
      <c r="AG244" s="36"/>
      <c r="AH244" s="36"/>
      <c r="AI244" s="36"/>
      <c r="AJ244" s="36"/>
      <c r="AK244" s="36"/>
      <c r="AL244" s="36"/>
    </row>
    <row r="245" spans="1:38" customFormat="1" ht="12.75" customHeight="1" x14ac:dyDescent="0.2">
      <c r="A245" s="1"/>
      <c r="B245" s="484" t="s">
        <v>55</v>
      </c>
      <c r="C245" s="473"/>
      <c r="D245" s="473"/>
      <c r="E245" s="473"/>
      <c r="F245" s="474"/>
      <c r="G245" s="21"/>
      <c r="H245" s="2" t="s">
        <v>56</v>
      </c>
      <c r="I245" s="95"/>
      <c r="J245" s="473" t="s">
        <v>255</v>
      </c>
      <c r="K245" s="474"/>
      <c r="L245" s="3"/>
      <c r="M245" s="3"/>
      <c r="N245" s="3"/>
      <c r="O245" s="5" t="s">
        <v>57</v>
      </c>
      <c r="P245" s="3"/>
      <c r="Q245" s="3"/>
      <c r="R245" s="1"/>
      <c r="S245" s="3"/>
      <c r="T245" s="1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13"/>
      <c r="AJ245" s="3"/>
      <c r="AK245" s="1"/>
      <c r="AL245" s="3"/>
    </row>
    <row r="246" spans="1:38" customFormat="1" ht="12.75" customHeight="1" x14ac:dyDescent="0.2">
      <c r="A246" s="1"/>
      <c r="B246" s="3"/>
      <c r="C246" s="3"/>
      <c r="D246" s="3"/>
      <c r="E246" s="188"/>
      <c r="F246" s="1"/>
      <c r="G246" s="21"/>
      <c r="H246" s="13"/>
      <c r="I246" s="96"/>
      <c r="J246" s="3"/>
      <c r="K246" s="1"/>
      <c r="L246" s="3"/>
      <c r="M246" s="3"/>
      <c r="N246" s="3"/>
      <c r="O246" s="3"/>
      <c r="P246" s="3"/>
      <c r="Q246" s="3"/>
      <c r="R246" s="1"/>
      <c r="S246" s="3"/>
      <c r="T246" s="1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13"/>
      <c r="AJ246" s="3"/>
      <c r="AK246" s="1"/>
      <c r="AL246" s="3"/>
    </row>
    <row r="247" spans="1:38" customFormat="1" ht="12.75" customHeight="1" thickBot="1" x14ac:dyDescent="0.25">
      <c r="A247" s="29"/>
      <c r="B247" s="26">
        <v>1</v>
      </c>
      <c r="C247" s="26">
        <v>2</v>
      </c>
      <c r="D247" s="26">
        <v>3</v>
      </c>
      <c r="E247" s="26">
        <v>4</v>
      </c>
      <c r="F247" s="28">
        <v>5</v>
      </c>
      <c r="G247" s="39">
        <v>6</v>
      </c>
      <c r="H247" s="28">
        <v>7</v>
      </c>
      <c r="I247" s="97">
        <v>8</v>
      </c>
      <c r="J247" s="26">
        <v>9</v>
      </c>
      <c r="K247" s="28">
        <v>10</v>
      </c>
      <c r="L247" s="26">
        <v>11</v>
      </c>
      <c r="M247" s="26" t="s">
        <v>1</v>
      </c>
      <c r="N247" s="26">
        <v>12</v>
      </c>
      <c r="O247" s="26">
        <v>13</v>
      </c>
      <c r="P247" s="26">
        <v>14</v>
      </c>
      <c r="Q247" s="26">
        <v>15</v>
      </c>
      <c r="R247" s="28" t="s">
        <v>2</v>
      </c>
      <c r="S247" s="25"/>
      <c r="T247" s="29"/>
      <c r="U247" s="26">
        <v>16</v>
      </c>
      <c r="V247" s="26">
        <v>17</v>
      </c>
      <c r="W247" s="26">
        <v>18</v>
      </c>
      <c r="X247" s="26">
        <v>19</v>
      </c>
      <c r="Y247" s="26">
        <v>20</v>
      </c>
      <c r="Z247" s="26" t="s">
        <v>3</v>
      </c>
      <c r="AA247" s="26">
        <v>21</v>
      </c>
      <c r="AB247" s="26">
        <v>22</v>
      </c>
      <c r="AC247" s="26">
        <v>23</v>
      </c>
      <c r="AD247" s="26">
        <v>24</v>
      </c>
      <c r="AE247" s="26">
        <v>25</v>
      </c>
      <c r="AF247" s="26">
        <v>26</v>
      </c>
      <c r="AG247" s="26">
        <v>27</v>
      </c>
      <c r="AH247" s="26">
        <v>28</v>
      </c>
      <c r="AI247" s="30">
        <v>29</v>
      </c>
      <c r="AJ247" s="26">
        <v>30</v>
      </c>
      <c r="AK247" s="28">
        <v>31</v>
      </c>
      <c r="AL247" s="25"/>
    </row>
    <row r="248" spans="1:38" s="4" customFormat="1" ht="12.75" customHeight="1" thickTop="1" x14ac:dyDescent="0.2">
      <c r="A248" s="1"/>
      <c r="B248" s="84" t="s">
        <v>4</v>
      </c>
      <c r="C248" s="98"/>
      <c r="D248" s="84" t="s">
        <v>5</v>
      </c>
      <c r="E248" s="185" t="s">
        <v>6</v>
      </c>
      <c r="F248" s="83" t="s">
        <v>7</v>
      </c>
      <c r="G248" s="160"/>
      <c r="H248" s="83"/>
      <c r="I248" s="100"/>
      <c r="J248" s="84"/>
      <c r="K248" s="83"/>
      <c r="L248" s="84" t="s">
        <v>237</v>
      </c>
      <c r="M248" s="84"/>
      <c r="N248" s="84" t="s">
        <v>235</v>
      </c>
      <c r="O248" s="101" t="s">
        <v>481</v>
      </c>
      <c r="P248" s="274"/>
      <c r="Q248" s="84" t="s">
        <v>391</v>
      </c>
      <c r="R248" s="83" t="s">
        <v>274</v>
      </c>
      <c r="S248" s="103"/>
      <c r="T248" s="67"/>
      <c r="U248" s="475" t="s">
        <v>256</v>
      </c>
      <c r="V248" s="476"/>
      <c r="W248" s="476"/>
      <c r="X248" s="476"/>
      <c r="Y248" s="477"/>
      <c r="Z248" s="84" t="s">
        <v>10</v>
      </c>
      <c r="AA248" s="84" t="s">
        <v>11</v>
      </c>
      <c r="AB248" s="84" t="s">
        <v>205</v>
      </c>
      <c r="AC248" s="84" t="s">
        <v>12</v>
      </c>
      <c r="AD248" s="84" t="s">
        <v>13</v>
      </c>
      <c r="AE248" s="84" t="s">
        <v>14</v>
      </c>
      <c r="AF248" s="84"/>
      <c r="AG248" s="84"/>
      <c r="AH248" s="101"/>
      <c r="AI248" s="102"/>
      <c r="AJ248" s="84" t="s">
        <v>15</v>
      </c>
      <c r="AK248" s="83" t="s">
        <v>7</v>
      </c>
      <c r="AL248" s="3"/>
    </row>
    <row r="249" spans="1:38" s="4" customFormat="1" ht="12.75" customHeight="1" x14ac:dyDescent="0.2">
      <c r="A249" s="1"/>
      <c r="B249" s="84" t="s">
        <v>8</v>
      </c>
      <c r="C249" s="84" t="s">
        <v>16</v>
      </c>
      <c r="D249" s="84" t="s">
        <v>17</v>
      </c>
      <c r="E249" s="186" t="s">
        <v>8</v>
      </c>
      <c r="F249" s="83" t="s">
        <v>18</v>
      </c>
      <c r="G249" s="160" t="s">
        <v>19</v>
      </c>
      <c r="H249" s="83" t="s">
        <v>20</v>
      </c>
      <c r="I249" s="100" t="s">
        <v>394</v>
      </c>
      <c r="J249" s="84" t="s">
        <v>21</v>
      </c>
      <c r="K249" s="83" t="s">
        <v>22</v>
      </c>
      <c r="L249" s="84" t="s">
        <v>392</v>
      </c>
      <c r="M249" s="84" t="s">
        <v>393</v>
      </c>
      <c r="N249" s="84" t="s">
        <v>262</v>
      </c>
      <c r="O249" s="101" t="s">
        <v>262</v>
      </c>
      <c r="P249" s="186" t="s">
        <v>23</v>
      </c>
      <c r="Q249" s="84" t="s">
        <v>8</v>
      </c>
      <c r="R249" s="83" t="s">
        <v>8</v>
      </c>
      <c r="S249" s="103"/>
      <c r="T249" s="67"/>
      <c r="U249" s="84" t="s">
        <v>25</v>
      </c>
      <c r="V249" s="84" t="s">
        <v>26</v>
      </c>
      <c r="W249" s="84" t="s">
        <v>27</v>
      </c>
      <c r="X249" s="84" t="s">
        <v>28</v>
      </c>
      <c r="Y249" s="84" t="s">
        <v>136</v>
      </c>
      <c r="Z249" s="84" t="s">
        <v>252</v>
      </c>
      <c r="AA249" s="84" t="s">
        <v>137</v>
      </c>
      <c r="AB249" s="84" t="s">
        <v>204</v>
      </c>
      <c r="AC249" s="84" t="s">
        <v>30</v>
      </c>
      <c r="AD249" s="84" t="s">
        <v>140</v>
      </c>
      <c r="AE249" s="84" t="s">
        <v>31</v>
      </c>
      <c r="AF249" s="84" t="s">
        <v>32</v>
      </c>
      <c r="AG249" s="84" t="s">
        <v>206</v>
      </c>
      <c r="AH249" s="101" t="s">
        <v>16</v>
      </c>
      <c r="AI249" s="99" t="s">
        <v>34</v>
      </c>
      <c r="AJ249" s="84" t="s">
        <v>35</v>
      </c>
      <c r="AK249" s="83" t="s">
        <v>18</v>
      </c>
      <c r="AL249" s="3"/>
    </row>
    <row r="250" spans="1:38" s="4" customFormat="1" ht="12.75" customHeight="1" thickBot="1" x14ac:dyDescent="0.25">
      <c r="A250" s="6"/>
      <c r="B250" s="85" t="s">
        <v>36</v>
      </c>
      <c r="C250" s="85" t="s">
        <v>37</v>
      </c>
      <c r="D250" s="85" t="s">
        <v>38</v>
      </c>
      <c r="E250" s="187" t="s">
        <v>39</v>
      </c>
      <c r="F250" s="104" t="s">
        <v>40</v>
      </c>
      <c r="G250" s="161"/>
      <c r="H250" s="104"/>
      <c r="I250" s="105" t="s">
        <v>41</v>
      </c>
      <c r="J250" s="85"/>
      <c r="K250" s="104"/>
      <c r="L250" s="85" t="s">
        <v>237</v>
      </c>
      <c r="M250" s="85"/>
      <c r="N250" s="85" t="s">
        <v>236</v>
      </c>
      <c r="O250" s="106" t="s">
        <v>236</v>
      </c>
      <c r="P250" s="275"/>
      <c r="Q250" s="276" t="s">
        <v>24</v>
      </c>
      <c r="R250" s="277" t="s">
        <v>24</v>
      </c>
      <c r="S250" s="108"/>
      <c r="T250" s="76"/>
      <c r="U250" s="85" t="s">
        <v>42</v>
      </c>
      <c r="V250" s="85" t="s">
        <v>43</v>
      </c>
      <c r="W250" s="85"/>
      <c r="X250" s="85" t="s">
        <v>44</v>
      </c>
      <c r="Y250" s="85" t="s">
        <v>30</v>
      </c>
      <c r="Z250" s="85" t="s">
        <v>30</v>
      </c>
      <c r="AA250" s="85" t="s">
        <v>138</v>
      </c>
      <c r="AB250" s="85" t="s">
        <v>15</v>
      </c>
      <c r="AC250" s="85" t="s">
        <v>139</v>
      </c>
      <c r="AD250" s="85" t="s">
        <v>141</v>
      </c>
      <c r="AE250" s="85" t="s">
        <v>47</v>
      </c>
      <c r="AF250" s="85" t="s">
        <v>48</v>
      </c>
      <c r="AG250" s="85" t="s">
        <v>15</v>
      </c>
      <c r="AH250" s="106" t="s">
        <v>30</v>
      </c>
      <c r="AI250" s="107"/>
      <c r="AJ250" s="85" t="s">
        <v>49</v>
      </c>
      <c r="AK250" s="104" t="s">
        <v>188</v>
      </c>
      <c r="AL250" s="7"/>
    </row>
    <row r="251" spans="1:38" s="297" customFormat="1" ht="12.75" customHeight="1" thickTop="1" x14ac:dyDescent="0.2">
      <c r="A251" s="292"/>
      <c r="B251" s="364">
        <f>B237</f>
        <v>0</v>
      </c>
      <c r="C251" s="364">
        <f>C237</f>
        <v>0</v>
      </c>
      <c r="D251" s="364">
        <f>D237</f>
        <v>0</v>
      </c>
      <c r="E251" s="378">
        <f>E237</f>
        <v>0</v>
      </c>
      <c r="F251" s="363">
        <f>F237</f>
        <v>0</v>
      </c>
      <c r="G251" s="132" t="str">
        <f>$C$11</f>
        <v>NOVEMBER</v>
      </c>
      <c r="H251" s="293" t="s">
        <v>58</v>
      </c>
      <c r="I251" s="294"/>
      <c r="J251" s="379">
        <f t="shared" ref="J251:R251" si="30">J237</f>
        <v>0</v>
      </c>
      <c r="K251" s="380">
        <f t="shared" si="30"/>
        <v>0</v>
      </c>
      <c r="L251" s="364">
        <f t="shared" si="30"/>
        <v>0</v>
      </c>
      <c r="M251" s="364">
        <f t="shared" si="30"/>
        <v>0</v>
      </c>
      <c r="N251" s="364">
        <f t="shared" si="30"/>
        <v>0</v>
      </c>
      <c r="O251" s="378">
        <f t="shared" si="30"/>
        <v>0</v>
      </c>
      <c r="P251" s="378">
        <f t="shared" si="30"/>
        <v>0</v>
      </c>
      <c r="Q251" s="364">
        <f t="shared" si="30"/>
        <v>0</v>
      </c>
      <c r="R251" s="381">
        <f t="shared" si="30"/>
        <v>0</v>
      </c>
      <c r="S251" s="295"/>
      <c r="T251" s="292"/>
      <c r="U251" s="364">
        <f t="shared" ref="U251:AH251" si="31">U237</f>
        <v>0</v>
      </c>
      <c r="V251" s="364">
        <f t="shared" si="31"/>
        <v>0</v>
      </c>
      <c r="W251" s="364">
        <f t="shared" si="31"/>
        <v>0</v>
      </c>
      <c r="X251" s="364">
        <f t="shared" si="31"/>
        <v>0</v>
      </c>
      <c r="Y251" s="364">
        <f t="shared" si="31"/>
        <v>0</v>
      </c>
      <c r="Z251" s="364">
        <f t="shared" si="31"/>
        <v>0</v>
      </c>
      <c r="AA251" s="364">
        <f t="shared" si="31"/>
        <v>0</v>
      </c>
      <c r="AB251" s="364">
        <f t="shared" si="31"/>
        <v>0</v>
      </c>
      <c r="AC251" s="364">
        <f t="shared" si="31"/>
        <v>0</v>
      </c>
      <c r="AD251" s="364">
        <f t="shared" si="31"/>
        <v>0</v>
      </c>
      <c r="AE251" s="364">
        <f t="shared" si="31"/>
        <v>0</v>
      </c>
      <c r="AF251" s="364">
        <f t="shared" si="31"/>
        <v>0</v>
      </c>
      <c r="AG251" s="364">
        <f t="shared" si="31"/>
        <v>0</v>
      </c>
      <c r="AH251" s="364">
        <f t="shared" si="31"/>
        <v>0</v>
      </c>
      <c r="AI251" s="296"/>
      <c r="AJ251" s="364">
        <f>AJ237</f>
        <v>0</v>
      </c>
      <c r="AK251" s="382">
        <f>AK237</f>
        <v>0</v>
      </c>
      <c r="AL251" s="295"/>
    </row>
    <row r="252" spans="1:38" s="22" customFormat="1" ht="12.75" customHeight="1" x14ac:dyDescent="0.2">
      <c r="A252" s="8">
        <v>1</v>
      </c>
      <c r="B252" s="343"/>
      <c r="C252" s="343"/>
      <c r="D252" s="343"/>
      <c r="E252" s="343"/>
      <c r="F252" s="345"/>
      <c r="G252" s="438"/>
      <c r="H252" s="287"/>
      <c r="I252" s="439"/>
      <c r="J252" s="364">
        <f t="shared" ref="J252:J282" si="32">SUM(B252:F252)</f>
        <v>0</v>
      </c>
      <c r="K252" s="363">
        <f t="shared" ref="K252:K282" si="33">SUM(U252:AK252)-SUM(L252:R252)</f>
        <v>0</v>
      </c>
      <c r="L252" s="343"/>
      <c r="M252" s="343"/>
      <c r="N252" s="343"/>
      <c r="O252" s="367"/>
      <c r="P252" s="344"/>
      <c r="Q252" s="343"/>
      <c r="R252" s="345"/>
      <c r="S252" s="16" t="s">
        <v>59</v>
      </c>
      <c r="T252" s="8">
        <v>1</v>
      </c>
      <c r="U252" s="343"/>
      <c r="V252" s="343"/>
      <c r="W252" s="343"/>
      <c r="X252" s="343"/>
      <c r="Y252" s="343"/>
      <c r="Z252" s="343"/>
      <c r="AA252" s="343"/>
      <c r="AB252" s="343"/>
      <c r="AC252" s="343"/>
      <c r="AD252" s="343"/>
      <c r="AE252" s="343"/>
      <c r="AF252" s="343"/>
      <c r="AG252" s="343"/>
      <c r="AH252" s="367"/>
      <c r="AI252" s="287"/>
      <c r="AJ252" s="343"/>
      <c r="AK252" s="345"/>
      <c r="AL252" s="16" t="s">
        <v>59</v>
      </c>
    </row>
    <row r="253" spans="1:38" s="22" customFormat="1" ht="12.75" customHeight="1" x14ac:dyDescent="0.2">
      <c r="A253" s="8">
        <v>2</v>
      </c>
      <c r="B253" s="343"/>
      <c r="C253" s="343"/>
      <c r="D253" s="343"/>
      <c r="E253" s="343"/>
      <c r="F253" s="345"/>
      <c r="G253" s="438"/>
      <c r="H253" s="287"/>
      <c r="I253" s="439"/>
      <c r="J253" s="364">
        <f t="shared" si="32"/>
        <v>0</v>
      </c>
      <c r="K253" s="363">
        <f t="shared" si="33"/>
        <v>0</v>
      </c>
      <c r="L253" s="343"/>
      <c r="M253" s="343"/>
      <c r="N253" s="343"/>
      <c r="O253" s="367"/>
      <c r="P253" s="344"/>
      <c r="Q253" s="343"/>
      <c r="R253" s="345"/>
      <c r="S253" s="16" t="s">
        <v>60</v>
      </c>
      <c r="T253" s="8">
        <v>2</v>
      </c>
      <c r="U253" s="343"/>
      <c r="V253" s="343"/>
      <c r="W253" s="343"/>
      <c r="X253" s="343"/>
      <c r="Y253" s="343"/>
      <c r="Z253" s="343"/>
      <c r="AA253" s="343"/>
      <c r="AB253" s="343"/>
      <c r="AC253" s="343"/>
      <c r="AD253" s="343"/>
      <c r="AE253" s="343"/>
      <c r="AF253" s="343"/>
      <c r="AG253" s="343"/>
      <c r="AH253" s="367"/>
      <c r="AI253" s="287"/>
      <c r="AJ253" s="343"/>
      <c r="AK253" s="345"/>
      <c r="AL253" s="16" t="s">
        <v>60</v>
      </c>
    </row>
    <row r="254" spans="1:38" s="22" customFormat="1" ht="12.75" customHeight="1" x14ac:dyDescent="0.2">
      <c r="A254" s="8">
        <v>3</v>
      </c>
      <c r="B254" s="343"/>
      <c r="C254" s="343"/>
      <c r="D254" s="343"/>
      <c r="E254" s="343"/>
      <c r="F254" s="345"/>
      <c r="G254" s="438"/>
      <c r="H254" s="287"/>
      <c r="I254" s="439"/>
      <c r="J254" s="364">
        <f t="shared" si="32"/>
        <v>0</v>
      </c>
      <c r="K254" s="363">
        <f t="shared" si="33"/>
        <v>0</v>
      </c>
      <c r="L254" s="343"/>
      <c r="M254" s="343"/>
      <c r="N254" s="343"/>
      <c r="O254" s="367"/>
      <c r="P254" s="344"/>
      <c r="Q254" s="343"/>
      <c r="R254" s="345"/>
      <c r="S254" s="16" t="s">
        <v>61</v>
      </c>
      <c r="T254" s="8">
        <v>3</v>
      </c>
      <c r="U254" s="343"/>
      <c r="V254" s="343"/>
      <c r="W254" s="343"/>
      <c r="X254" s="343"/>
      <c r="Y254" s="343"/>
      <c r="Z254" s="343"/>
      <c r="AA254" s="343"/>
      <c r="AB254" s="343"/>
      <c r="AC254" s="343"/>
      <c r="AD254" s="343"/>
      <c r="AE254" s="343"/>
      <c r="AF254" s="343"/>
      <c r="AG254" s="343"/>
      <c r="AH254" s="367"/>
      <c r="AI254" s="287"/>
      <c r="AJ254" s="343"/>
      <c r="AK254" s="345"/>
      <c r="AL254" s="16" t="s">
        <v>61</v>
      </c>
    </row>
    <row r="255" spans="1:38" s="22" customFormat="1" ht="12.75" customHeight="1" x14ac:dyDescent="0.2">
      <c r="A255" s="8">
        <v>4</v>
      </c>
      <c r="B255" s="343"/>
      <c r="C255" s="343"/>
      <c r="D255" s="343"/>
      <c r="E255" s="343"/>
      <c r="F255" s="345"/>
      <c r="G255" s="438"/>
      <c r="H255" s="287"/>
      <c r="I255" s="439"/>
      <c r="J255" s="364">
        <f t="shared" si="32"/>
        <v>0</v>
      </c>
      <c r="K255" s="363">
        <f t="shared" si="33"/>
        <v>0</v>
      </c>
      <c r="L255" s="343"/>
      <c r="M255" s="343"/>
      <c r="N255" s="343"/>
      <c r="O255" s="367"/>
      <c r="P255" s="344"/>
      <c r="Q255" s="343"/>
      <c r="R255" s="345"/>
      <c r="S255" s="16" t="s">
        <v>62</v>
      </c>
      <c r="T255" s="8">
        <v>4</v>
      </c>
      <c r="U255" s="343"/>
      <c r="V255" s="343"/>
      <c r="W255" s="343"/>
      <c r="X255" s="343"/>
      <c r="Y255" s="343"/>
      <c r="Z255" s="343"/>
      <c r="AA255" s="343"/>
      <c r="AB255" s="343"/>
      <c r="AC255" s="343"/>
      <c r="AD255" s="343"/>
      <c r="AE255" s="343"/>
      <c r="AF255" s="343"/>
      <c r="AG255" s="343"/>
      <c r="AH255" s="367"/>
      <c r="AI255" s="287"/>
      <c r="AJ255" s="343"/>
      <c r="AK255" s="345"/>
      <c r="AL255" s="16" t="s">
        <v>62</v>
      </c>
    </row>
    <row r="256" spans="1:38" s="22" customFormat="1" ht="12.75" customHeight="1" x14ac:dyDescent="0.2">
      <c r="A256" s="8">
        <v>5</v>
      </c>
      <c r="B256" s="343"/>
      <c r="C256" s="343"/>
      <c r="D256" s="343"/>
      <c r="E256" s="343"/>
      <c r="F256" s="345"/>
      <c r="G256" s="440"/>
      <c r="H256" s="287"/>
      <c r="I256" s="439"/>
      <c r="J256" s="364">
        <f t="shared" si="32"/>
        <v>0</v>
      </c>
      <c r="K256" s="363">
        <f t="shared" si="33"/>
        <v>0</v>
      </c>
      <c r="L256" s="343"/>
      <c r="M256" s="343"/>
      <c r="N256" s="343"/>
      <c r="O256" s="367"/>
      <c r="P256" s="344"/>
      <c r="Q256" s="343"/>
      <c r="R256" s="345"/>
      <c r="S256" s="16" t="s">
        <v>63</v>
      </c>
      <c r="T256" s="8">
        <v>5</v>
      </c>
      <c r="U256" s="343"/>
      <c r="V256" s="343"/>
      <c r="W256" s="343"/>
      <c r="X256" s="343"/>
      <c r="Y256" s="343"/>
      <c r="Z256" s="343"/>
      <c r="AA256" s="343"/>
      <c r="AB256" s="343"/>
      <c r="AC256" s="343"/>
      <c r="AD256" s="343"/>
      <c r="AE256" s="343"/>
      <c r="AF256" s="343"/>
      <c r="AG256" s="343"/>
      <c r="AH256" s="367"/>
      <c r="AI256" s="287"/>
      <c r="AJ256" s="343"/>
      <c r="AK256" s="345"/>
      <c r="AL256" s="16" t="s">
        <v>63</v>
      </c>
    </row>
    <row r="257" spans="1:38" s="22" customFormat="1" ht="12.75" customHeight="1" x14ac:dyDescent="0.2">
      <c r="A257" s="17">
        <v>6</v>
      </c>
      <c r="B257" s="346"/>
      <c r="C257" s="346"/>
      <c r="D257" s="346"/>
      <c r="E257" s="346"/>
      <c r="F257" s="348"/>
      <c r="G257" s="438"/>
      <c r="H257" s="288"/>
      <c r="I257" s="441"/>
      <c r="J257" s="364">
        <f t="shared" si="32"/>
        <v>0</v>
      </c>
      <c r="K257" s="363">
        <f t="shared" si="33"/>
        <v>0</v>
      </c>
      <c r="L257" s="346"/>
      <c r="M257" s="346"/>
      <c r="N257" s="346"/>
      <c r="O257" s="368"/>
      <c r="P257" s="347"/>
      <c r="Q257" s="346"/>
      <c r="R257" s="348"/>
      <c r="S257" s="18" t="s">
        <v>64</v>
      </c>
      <c r="T257" s="17">
        <v>6</v>
      </c>
      <c r="U257" s="346"/>
      <c r="V257" s="346"/>
      <c r="W257" s="346"/>
      <c r="X257" s="346"/>
      <c r="Y257" s="346"/>
      <c r="Z257" s="346"/>
      <c r="AA257" s="346"/>
      <c r="AB257" s="346"/>
      <c r="AC257" s="346"/>
      <c r="AD257" s="346"/>
      <c r="AE257" s="346"/>
      <c r="AF257" s="346"/>
      <c r="AG257" s="346"/>
      <c r="AH257" s="368"/>
      <c r="AI257" s="288"/>
      <c r="AJ257" s="346"/>
      <c r="AK257" s="348"/>
      <c r="AL257" s="18" t="s">
        <v>64</v>
      </c>
    </row>
    <row r="258" spans="1:38" s="22" customFormat="1" ht="12.75" customHeight="1" x14ac:dyDescent="0.2">
      <c r="A258" s="8">
        <v>7</v>
      </c>
      <c r="B258" s="343"/>
      <c r="C258" s="343"/>
      <c r="D258" s="343"/>
      <c r="E258" s="343"/>
      <c r="F258" s="345"/>
      <c r="G258" s="438"/>
      <c r="H258" s="287"/>
      <c r="I258" s="439"/>
      <c r="J258" s="364">
        <f t="shared" si="32"/>
        <v>0</v>
      </c>
      <c r="K258" s="363">
        <f t="shared" si="33"/>
        <v>0</v>
      </c>
      <c r="L258" s="343"/>
      <c r="M258" s="343"/>
      <c r="N258" s="343"/>
      <c r="O258" s="367"/>
      <c r="P258" s="344"/>
      <c r="Q258" s="343"/>
      <c r="R258" s="345"/>
      <c r="S258" s="16" t="s">
        <v>65</v>
      </c>
      <c r="T258" s="8">
        <v>7</v>
      </c>
      <c r="U258" s="343"/>
      <c r="V258" s="343"/>
      <c r="W258" s="343"/>
      <c r="X258" s="343"/>
      <c r="Y258" s="343"/>
      <c r="Z258" s="343"/>
      <c r="AA258" s="343"/>
      <c r="AB258" s="343"/>
      <c r="AC258" s="343"/>
      <c r="AD258" s="343"/>
      <c r="AE258" s="343"/>
      <c r="AF258" s="343"/>
      <c r="AG258" s="343"/>
      <c r="AH258" s="367"/>
      <c r="AI258" s="287"/>
      <c r="AJ258" s="343"/>
      <c r="AK258" s="345"/>
      <c r="AL258" s="16" t="s">
        <v>65</v>
      </c>
    </row>
    <row r="259" spans="1:38" s="22" customFormat="1" ht="12.75" customHeight="1" x14ac:dyDescent="0.2">
      <c r="A259" s="8">
        <v>8</v>
      </c>
      <c r="B259" s="343"/>
      <c r="C259" s="343"/>
      <c r="D259" s="343"/>
      <c r="E259" s="343"/>
      <c r="F259" s="345"/>
      <c r="G259" s="438"/>
      <c r="H259" s="287"/>
      <c r="I259" s="439"/>
      <c r="J259" s="364">
        <f t="shared" si="32"/>
        <v>0</v>
      </c>
      <c r="K259" s="363">
        <f t="shared" si="33"/>
        <v>0</v>
      </c>
      <c r="L259" s="343"/>
      <c r="M259" s="343"/>
      <c r="N259" s="343"/>
      <c r="O259" s="367"/>
      <c r="P259" s="344"/>
      <c r="Q259" s="343"/>
      <c r="R259" s="345"/>
      <c r="S259" s="16" t="s">
        <v>66</v>
      </c>
      <c r="T259" s="8">
        <v>8</v>
      </c>
      <c r="U259" s="343"/>
      <c r="V259" s="343"/>
      <c r="W259" s="343"/>
      <c r="X259" s="343"/>
      <c r="Y259" s="343"/>
      <c r="Z259" s="343"/>
      <c r="AA259" s="343"/>
      <c r="AB259" s="343"/>
      <c r="AC259" s="343"/>
      <c r="AD259" s="343"/>
      <c r="AE259" s="343"/>
      <c r="AF259" s="343"/>
      <c r="AG259" s="343"/>
      <c r="AH259" s="367"/>
      <c r="AI259" s="287"/>
      <c r="AJ259" s="343"/>
      <c r="AK259" s="345"/>
      <c r="AL259" s="16" t="s">
        <v>66</v>
      </c>
    </row>
    <row r="260" spans="1:38" s="22" customFormat="1" ht="12.75" customHeight="1" x14ac:dyDescent="0.2">
      <c r="A260" s="8">
        <v>9</v>
      </c>
      <c r="B260" s="343"/>
      <c r="C260" s="343"/>
      <c r="D260" s="343"/>
      <c r="E260" s="343"/>
      <c r="F260" s="345"/>
      <c r="G260" s="438"/>
      <c r="H260" s="287"/>
      <c r="I260" s="439"/>
      <c r="J260" s="364">
        <f t="shared" si="32"/>
        <v>0</v>
      </c>
      <c r="K260" s="363">
        <f t="shared" si="33"/>
        <v>0</v>
      </c>
      <c r="L260" s="343"/>
      <c r="M260" s="343"/>
      <c r="N260" s="343"/>
      <c r="O260" s="367"/>
      <c r="P260" s="344"/>
      <c r="Q260" s="343"/>
      <c r="R260" s="345"/>
      <c r="S260" s="16" t="s">
        <v>67</v>
      </c>
      <c r="T260" s="8">
        <v>9</v>
      </c>
      <c r="U260" s="343"/>
      <c r="V260" s="343"/>
      <c r="W260" s="343"/>
      <c r="X260" s="343"/>
      <c r="Y260" s="343"/>
      <c r="Z260" s="343"/>
      <c r="AA260" s="343"/>
      <c r="AB260" s="343"/>
      <c r="AC260" s="343"/>
      <c r="AD260" s="343"/>
      <c r="AE260" s="343"/>
      <c r="AF260" s="343"/>
      <c r="AG260" s="343"/>
      <c r="AH260" s="367"/>
      <c r="AI260" s="287"/>
      <c r="AJ260" s="343"/>
      <c r="AK260" s="345"/>
      <c r="AL260" s="16" t="s">
        <v>67</v>
      </c>
    </row>
    <row r="261" spans="1:38" s="22" customFormat="1" ht="12.75" customHeight="1" x14ac:dyDescent="0.2">
      <c r="A261" s="8">
        <v>10</v>
      </c>
      <c r="B261" s="343"/>
      <c r="C261" s="343"/>
      <c r="D261" s="343"/>
      <c r="E261" s="343"/>
      <c r="F261" s="345"/>
      <c r="G261" s="438"/>
      <c r="H261" s="287"/>
      <c r="I261" s="439"/>
      <c r="J261" s="364">
        <f t="shared" si="32"/>
        <v>0</v>
      </c>
      <c r="K261" s="363">
        <f t="shared" si="33"/>
        <v>0</v>
      </c>
      <c r="L261" s="343"/>
      <c r="M261" s="343"/>
      <c r="N261" s="343"/>
      <c r="O261" s="367"/>
      <c r="P261" s="344"/>
      <c r="Q261" s="343"/>
      <c r="R261" s="345"/>
      <c r="S261" s="16" t="s">
        <v>68</v>
      </c>
      <c r="T261" s="8">
        <v>10</v>
      </c>
      <c r="U261" s="343"/>
      <c r="V261" s="343"/>
      <c r="W261" s="343"/>
      <c r="X261" s="343"/>
      <c r="Y261" s="343"/>
      <c r="Z261" s="343"/>
      <c r="AA261" s="343"/>
      <c r="AB261" s="343"/>
      <c r="AC261" s="343"/>
      <c r="AD261" s="343"/>
      <c r="AE261" s="343"/>
      <c r="AF261" s="343"/>
      <c r="AG261" s="343"/>
      <c r="AH261" s="367"/>
      <c r="AI261" s="287"/>
      <c r="AJ261" s="343"/>
      <c r="AK261" s="345"/>
      <c r="AL261" s="16" t="s">
        <v>68</v>
      </c>
    </row>
    <row r="262" spans="1:38" s="22" customFormat="1" ht="12.75" customHeight="1" x14ac:dyDescent="0.2">
      <c r="A262" s="8">
        <v>11</v>
      </c>
      <c r="B262" s="343"/>
      <c r="C262" s="343"/>
      <c r="D262" s="343"/>
      <c r="E262" s="343"/>
      <c r="F262" s="345"/>
      <c r="G262" s="438"/>
      <c r="H262" s="287"/>
      <c r="I262" s="439"/>
      <c r="J262" s="364">
        <f t="shared" si="32"/>
        <v>0</v>
      </c>
      <c r="K262" s="363">
        <f t="shared" si="33"/>
        <v>0</v>
      </c>
      <c r="L262" s="343"/>
      <c r="M262" s="343"/>
      <c r="N262" s="343"/>
      <c r="O262" s="367"/>
      <c r="P262" s="344"/>
      <c r="Q262" s="343"/>
      <c r="R262" s="345"/>
      <c r="S262" s="16" t="s">
        <v>69</v>
      </c>
      <c r="T262" s="8">
        <v>11</v>
      </c>
      <c r="U262" s="343"/>
      <c r="V262" s="343"/>
      <c r="W262" s="343"/>
      <c r="X262" s="343"/>
      <c r="Y262" s="343"/>
      <c r="Z262" s="343"/>
      <c r="AA262" s="343"/>
      <c r="AB262" s="343"/>
      <c r="AC262" s="343"/>
      <c r="AD262" s="343"/>
      <c r="AE262" s="343"/>
      <c r="AF262" s="343"/>
      <c r="AG262" s="343"/>
      <c r="AH262" s="367"/>
      <c r="AI262" s="287"/>
      <c r="AJ262" s="343"/>
      <c r="AK262" s="345"/>
      <c r="AL262" s="16" t="s">
        <v>69</v>
      </c>
    </row>
    <row r="263" spans="1:38" s="22" customFormat="1" ht="12.75" customHeight="1" x14ac:dyDescent="0.2">
      <c r="A263" s="8">
        <v>12</v>
      </c>
      <c r="B263" s="343"/>
      <c r="C263" s="343"/>
      <c r="D263" s="343"/>
      <c r="E263" s="343"/>
      <c r="F263" s="345"/>
      <c r="G263" s="438"/>
      <c r="H263" s="287"/>
      <c r="I263" s="439"/>
      <c r="J263" s="364">
        <f t="shared" si="32"/>
        <v>0</v>
      </c>
      <c r="K263" s="363">
        <f t="shared" si="33"/>
        <v>0</v>
      </c>
      <c r="L263" s="343"/>
      <c r="M263" s="343"/>
      <c r="N263" s="343"/>
      <c r="O263" s="367"/>
      <c r="P263" s="344"/>
      <c r="Q263" s="343"/>
      <c r="R263" s="345"/>
      <c r="S263" s="16" t="s">
        <v>70</v>
      </c>
      <c r="T263" s="8">
        <v>12</v>
      </c>
      <c r="U263" s="343"/>
      <c r="V263" s="343"/>
      <c r="W263" s="343"/>
      <c r="X263" s="343"/>
      <c r="Y263" s="343"/>
      <c r="Z263" s="343"/>
      <c r="AA263" s="343"/>
      <c r="AB263" s="343"/>
      <c r="AC263" s="343"/>
      <c r="AD263" s="343"/>
      <c r="AE263" s="343"/>
      <c r="AF263" s="343"/>
      <c r="AG263" s="343"/>
      <c r="AH263" s="367"/>
      <c r="AI263" s="287"/>
      <c r="AJ263" s="343"/>
      <c r="AK263" s="345"/>
      <c r="AL263" s="16" t="s">
        <v>70</v>
      </c>
    </row>
    <row r="264" spans="1:38" s="22" customFormat="1" ht="12.75" customHeight="1" x14ac:dyDescent="0.2">
      <c r="A264" s="8">
        <v>13</v>
      </c>
      <c r="B264" s="343"/>
      <c r="C264" s="343"/>
      <c r="D264" s="343"/>
      <c r="E264" s="343"/>
      <c r="F264" s="345"/>
      <c r="G264" s="438"/>
      <c r="H264" s="287"/>
      <c r="I264" s="439"/>
      <c r="J264" s="364">
        <f t="shared" si="32"/>
        <v>0</v>
      </c>
      <c r="K264" s="363">
        <f t="shared" si="33"/>
        <v>0</v>
      </c>
      <c r="L264" s="343"/>
      <c r="M264" s="343"/>
      <c r="N264" s="343"/>
      <c r="O264" s="367"/>
      <c r="P264" s="344"/>
      <c r="Q264" s="343"/>
      <c r="R264" s="345"/>
      <c r="S264" s="16" t="s">
        <v>71</v>
      </c>
      <c r="T264" s="8">
        <v>13</v>
      </c>
      <c r="U264" s="343"/>
      <c r="V264" s="343"/>
      <c r="W264" s="343"/>
      <c r="X264" s="343"/>
      <c r="Y264" s="343"/>
      <c r="Z264" s="343"/>
      <c r="AA264" s="343"/>
      <c r="AB264" s="343"/>
      <c r="AC264" s="343"/>
      <c r="AD264" s="343"/>
      <c r="AE264" s="343"/>
      <c r="AF264" s="343"/>
      <c r="AG264" s="343"/>
      <c r="AH264" s="367"/>
      <c r="AI264" s="287"/>
      <c r="AJ264" s="343"/>
      <c r="AK264" s="345"/>
      <c r="AL264" s="16" t="s">
        <v>71</v>
      </c>
    </row>
    <row r="265" spans="1:38" s="22" customFormat="1" ht="12.75" customHeight="1" x14ac:dyDescent="0.2">
      <c r="A265" s="8">
        <v>14</v>
      </c>
      <c r="B265" s="343"/>
      <c r="C265" s="343"/>
      <c r="D265" s="343"/>
      <c r="E265" s="343"/>
      <c r="F265" s="345"/>
      <c r="G265" s="438"/>
      <c r="H265" s="287"/>
      <c r="I265" s="439"/>
      <c r="J265" s="364">
        <f t="shared" si="32"/>
        <v>0</v>
      </c>
      <c r="K265" s="363">
        <f t="shared" si="33"/>
        <v>0</v>
      </c>
      <c r="L265" s="343"/>
      <c r="M265" s="343"/>
      <c r="N265" s="343"/>
      <c r="O265" s="367"/>
      <c r="P265" s="344"/>
      <c r="Q265" s="343"/>
      <c r="R265" s="345"/>
      <c r="S265" s="16" t="s">
        <v>72</v>
      </c>
      <c r="T265" s="8">
        <v>14</v>
      </c>
      <c r="U265" s="343"/>
      <c r="V265" s="343"/>
      <c r="W265" s="343"/>
      <c r="X265" s="343"/>
      <c r="Y265" s="343"/>
      <c r="Z265" s="343"/>
      <c r="AA265" s="343"/>
      <c r="AB265" s="343"/>
      <c r="AC265" s="343"/>
      <c r="AD265" s="343"/>
      <c r="AE265" s="343"/>
      <c r="AF265" s="343"/>
      <c r="AG265" s="343"/>
      <c r="AH265" s="367"/>
      <c r="AI265" s="287"/>
      <c r="AJ265" s="343"/>
      <c r="AK265" s="345"/>
      <c r="AL265" s="16" t="s">
        <v>72</v>
      </c>
    </row>
    <row r="266" spans="1:38" s="22" customFormat="1" ht="12.75" customHeight="1" x14ac:dyDescent="0.2">
      <c r="A266" s="8">
        <v>15</v>
      </c>
      <c r="B266" s="343"/>
      <c r="C266" s="343"/>
      <c r="D266" s="343"/>
      <c r="E266" s="343"/>
      <c r="F266" s="345"/>
      <c r="G266" s="438"/>
      <c r="H266" s="287"/>
      <c r="I266" s="439"/>
      <c r="J266" s="364">
        <f t="shared" si="32"/>
        <v>0</v>
      </c>
      <c r="K266" s="363">
        <f t="shared" si="33"/>
        <v>0</v>
      </c>
      <c r="L266" s="343"/>
      <c r="M266" s="343"/>
      <c r="N266" s="343"/>
      <c r="O266" s="367"/>
      <c r="P266" s="344"/>
      <c r="Q266" s="343"/>
      <c r="R266" s="345"/>
      <c r="S266" s="16" t="s">
        <v>73</v>
      </c>
      <c r="T266" s="8">
        <v>15</v>
      </c>
      <c r="U266" s="343"/>
      <c r="V266" s="343"/>
      <c r="W266" s="343"/>
      <c r="X266" s="343"/>
      <c r="Y266" s="343"/>
      <c r="Z266" s="343"/>
      <c r="AA266" s="343"/>
      <c r="AB266" s="343"/>
      <c r="AC266" s="343"/>
      <c r="AD266" s="343"/>
      <c r="AE266" s="343"/>
      <c r="AF266" s="343"/>
      <c r="AG266" s="343"/>
      <c r="AH266" s="367"/>
      <c r="AI266" s="287"/>
      <c r="AJ266" s="343"/>
      <c r="AK266" s="345"/>
      <c r="AL266" s="16" t="s">
        <v>73</v>
      </c>
    </row>
    <row r="267" spans="1:38" s="22" customFormat="1" ht="12.75" customHeight="1" x14ac:dyDescent="0.2">
      <c r="A267" s="8">
        <v>16</v>
      </c>
      <c r="B267" s="343"/>
      <c r="C267" s="343"/>
      <c r="D267" s="343"/>
      <c r="E267" s="343"/>
      <c r="F267" s="345"/>
      <c r="G267" s="438"/>
      <c r="H267" s="287"/>
      <c r="I267" s="439"/>
      <c r="J267" s="364">
        <f t="shared" si="32"/>
        <v>0</v>
      </c>
      <c r="K267" s="363">
        <f t="shared" si="33"/>
        <v>0</v>
      </c>
      <c r="L267" s="343"/>
      <c r="M267" s="343"/>
      <c r="N267" s="343"/>
      <c r="O267" s="367"/>
      <c r="P267" s="344"/>
      <c r="Q267" s="343"/>
      <c r="R267" s="345"/>
      <c r="S267" s="16" t="s">
        <v>74</v>
      </c>
      <c r="T267" s="8">
        <v>16</v>
      </c>
      <c r="U267" s="343"/>
      <c r="V267" s="343"/>
      <c r="W267" s="343"/>
      <c r="X267" s="343"/>
      <c r="Y267" s="343"/>
      <c r="Z267" s="343"/>
      <c r="AA267" s="343"/>
      <c r="AB267" s="343"/>
      <c r="AC267" s="343"/>
      <c r="AD267" s="343"/>
      <c r="AE267" s="343"/>
      <c r="AF267" s="343"/>
      <c r="AG267" s="343"/>
      <c r="AH267" s="367"/>
      <c r="AI267" s="287"/>
      <c r="AJ267" s="343"/>
      <c r="AK267" s="345"/>
      <c r="AL267" s="16" t="s">
        <v>74</v>
      </c>
    </row>
    <row r="268" spans="1:38" s="22" customFormat="1" ht="12.75" customHeight="1" x14ac:dyDescent="0.2">
      <c r="A268" s="8">
        <v>17</v>
      </c>
      <c r="B268" s="343"/>
      <c r="C268" s="343"/>
      <c r="D268" s="343"/>
      <c r="E268" s="343"/>
      <c r="F268" s="345"/>
      <c r="G268" s="438"/>
      <c r="H268" s="287"/>
      <c r="I268" s="439"/>
      <c r="J268" s="364">
        <f t="shared" si="32"/>
        <v>0</v>
      </c>
      <c r="K268" s="363">
        <f t="shared" si="33"/>
        <v>0</v>
      </c>
      <c r="L268" s="343"/>
      <c r="M268" s="343"/>
      <c r="N268" s="343"/>
      <c r="O268" s="367"/>
      <c r="P268" s="344"/>
      <c r="Q268" s="343"/>
      <c r="R268" s="345"/>
      <c r="S268" s="16" t="s">
        <v>75</v>
      </c>
      <c r="T268" s="8">
        <v>17</v>
      </c>
      <c r="U268" s="343"/>
      <c r="V268" s="343"/>
      <c r="W268" s="343"/>
      <c r="X268" s="343"/>
      <c r="Y268" s="343"/>
      <c r="Z268" s="343"/>
      <c r="AA268" s="343"/>
      <c r="AB268" s="343"/>
      <c r="AC268" s="343"/>
      <c r="AD268" s="343"/>
      <c r="AE268" s="343"/>
      <c r="AF268" s="343"/>
      <c r="AG268" s="343"/>
      <c r="AH268" s="367"/>
      <c r="AI268" s="287"/>
      <c r="AJ268" s="343"/>
      <c r="AK268" s="345"/>
      <c r="AL268" s="16" t="s">
        <v>75</v>
      </c>
    </row>
    <row r="269" spans="1:38" s="22" customFormat="1" ht="12.75" customHeight="1" x14ac:dyDescent="0.2">
      <c r="A269" s="8">
        <v>18</v>
      </c>
      <c r="B269" s="343"/>
      <c r="C269" s="343"/>
      <c r="D269" s="343"/>
      <c r="E269" s="343"/>
      <c r="F269" s="345"/>
      <c r="G269" s="438"/>
      <c r="H269" s="287"/>
      <c r="I269" s="439"/>
      <c r="J269" s="364">
        <f t="shared" si="32"/>
        <v>0</v>
      </c>
      <c r="K269" s="363">
        <f t="shared" si="33"/>
        <v>0</v>
      </c>
      <c r="L269" s="343"/>
      <c r="M269" s="343"/>
      <c r="N269" s="343"/>
      <c r="O269" s="367"/>
      <c r="P269" s="344"/>
      <c r="Q269" s="343"/>
      <c r="R269" s="345"/>
      <c r="S269" s="16" t="s">
        <v>76</v>
      </c>
      <c r="T269" s="8">
        <v>18</v>
      </c>
      <c r="U269" s="343"/>
      <c r="V269" s="343"/>
      <c r="W269" s="343"/>
      <c r="X269" s="343"/>
      <c r="Y269" s="343"/>
      <c r="Z269" s="343"/>
      <c r="AA269" s="343"/>
      <c r="AB269" s="343"/>
      <c r="AC269" s="343"/>
      <c r="AD269" s="343"/>
      <c r="AE269" s="343"/>
      <c r="AF269" s="343"/>
      <c r="AG269" s="343"/>
      <c r="AH269" s="367"/>
      <c r="AI269" s="287"/>
      <c r="AJ269" s="343"/>
      <c r="AK269" s="345"/>
      <c r="AL269" s="16" t="s">
        <v>76</v>
      </c>
    </row>
    <row r="270" spans="1:38" s="22" customFormat="1" ht="12.75" customHeight="1" x14ac:dyDescent="0.2">
      <c r="A270" s="8">
        <v>19</v>
      </c>
      <c r="B270" s="343"/>
      <c r="C270" s="343"/>
      <c r="D270" s="343"/>
      <c r="E270" s="343"/>
      <c r="F270" s="345"/>
      <c r="G270" s="438"/>
      <c r="H270" s="287"/>
      <c r="I270" s="439"/>
      <c r="J270" s="364">
        <f t="shared" si="32"/>
        <v>0</v>
      </c>
      <c r="K270" s="363">
        <f t="shared" si="33"/>
        <v>0</v>
      </c>
      <c r="L270" s="343"/>
      <c r="M270" s="343"/>
      <c r="N270" s="343"/>
      <c r="O270" s="367"/>
      <c r="P270" s="344"/>
      <c r="Q270" s="343"/>
      <c r="R270" s="345"/>
      <c r="S270" s="16" t="s">
        <v>77</v>
      </c>
      <c r="T270" s="8">
        <v>19</v>
      </c>
      <c r="U270" s="343"/>
      <c r="V270" s="343"/>
      <c r="W270" s="343"/>
      <c r="X270" s="343"/>
      <c r="Y270" s="343"/>
      <c r="Z270" s="343"/>
      <c r="AA270" s="343"/>
      <c r="AB270" s="343"/>
      <c r="AC270" s="343"/>
      <c r="AD270" s="343"/>
      <c r="AE270" s="343"/>
      <c r="AF270" s="343"/>
      <c r="AG270" s="343"/>
      <c r="AH270" s="367"/>
      <c r="AI270" s="287"/>
      <c r="AJ270" s="343"/>
      <c r="AK270" s="345"/>
      <c r="AL270" s="16" t="s">
        <v>77</v>
      </c>
    </row>
    <row r="271" spans="1:38" s="22" customFormat="1" ht="12.75" customHeight="1" x14ac:dyDescent="0.2">
      <c r="A271" s="8">
        <v>20</v>
      </c>
      <c r="B271" s="343"/>
      <c r="C271" s="343"/>
      <c r="D271" s="343"/>
      <c r="E271" s="343"/>
      <c r="F271" s="345"/>
      <c r="G271" s="438"/>
      <c r="H271" s="287"/>
      <c r="I271" s="439"/>
      <c r="J271" s="364">
        <f t="shared" si="32"/>
        <v>0</v>
      </c>
      <c r="K271" s="363">
        <f t="shared" si="33"/>
        <v>0</v>
      </c>
      <c r="L271" s="343"/>
      <c r="M271" s="343"/>
      <c r="N271" s="343"/>
      <c r="O271" s="367"/>
      <c r="P271" s="344"/>
      <c r="Q271" s="343"/>
      <c r="R271" s="345"/>
      <c r="S271" s="16" t="s">
        <v>78</v>
      </c>
      <c r="T271" s="8">
        <v>20</v>
      </c>
      <c r="U271" s="343"/>
      <c r="V271" s="343"/>
      <c r="W271" s="343"/>
      <c r="X271" s="343"/>
      <c r="Y271" s="343"/>
      <c r="Z271" s="343"/>
      <c r="AA271" s="343"/>
      <c r="AB271" s="343"/>
      <c r="AC271" s="343"/>
      <c r="AD271" s="343"/>
      <c r="AE271" s="343"/>
      <c r="AF271" s="343"/>
      <c r="AG271" s="343"/>
      <c r="AH271" s="367"/>
      <c r="AI271" s="287"/>
      <c r="AJ271" s="343"/>
      <c r="AK271" s="345"/>
      <c r="AL271" s="16" t="s">
        <v>78</v>
      </c>
    </row>
    <row r="272" spans="1:38" s="22" customFormat="1" ht="12.75" customHeight="1" x14ac:dyDescent="0.2">
      <c r="A272" s="8">
        <v>21</v>
      </c>
      <c r="B272" s="343"/>
      <c r="C272" s="343"/>
      <c r="D272" s="343"/>
      <c r="E272" s="343"/>
      <c r="F272" s="345"/>
      <c r="G272" s="438"/>
      <c r="H272" s="287"/>
      <c r="I272" s="439"/>
      <c r="J272" s="364">
        <f t="shared" si="32"/>
        <v>0</v>
      </c>
      <c r="K272" s="363">
        <f t="shared" si="33"/>
        <v>0</v>
      </c>
      <c r="L272" s="343"/>
      <c r="M272" s="343"/>
      <c r="N272" s="343"/>
      <c r="O272" s="367"/>
      <c r="P272" s="344"/>
      <c r="Q272" s="343"/>
      <c r="R272" s="345"/>
      <c r="S272" s="16" t="s">
        <v>79</v>
      </c>
      <c r="T272" s="8">
        <v>21</v>
      </c>
      <c r="U272" s="343"/>
      <c r="V272" s="343"/>
      <c r="W272" s="343"/>
      <c r="X272" s="343"/>
      <c r="Y272" s="343"/>
      <c r="Z272" s="343"/>
      <c r="AA272" s="343"/>
      <c r="AB272" s="343"/>
      <c r="AC272" s="343"/>
      <c r="AD272" s="343"/>
      <c r="AE272" s="343"/>
      <c r="AF272" s="343"/>
      <c r="AG272" s="343"/>
      <c r="AH272" s="367"/>
      <c r="AI272" s="287"/>
      <c r="AJ272" s="343"/>
      <c r="AK272" s="345"/>
      <c r="AL272" s="16" t="s">
        <v>79</v>
      </c>
    </row>
    <row r="273" spans="1:38" s="22" customFormat="1" ht="12.75" customHeight="1" x14ac:dyDescent="0.2">
      <c r="A273" s="8">
        <v>22</v>
      </c>
      <c r="B273" s="343"/>
      <c r="C273" s="343"/>
      <c r="D273" s="343"/>
      <c r="E273" s="343"/>
      <c r="F273" s="345"/>
      <c r="G273" s="438"/>
      <c r="H273" s="287"/>
      <c r="I273" s="439"/>
      <c r="J273" s="364">
        <f t="shared" si="32"/>
        <v>0</v>
      </c>
      <c r="K273" s="363">
        <f t="shared" si="33"/>
        <v>0</v>
      </c>
      <c r="L273" s="343"/>
      <c r="M273" s="343"/>
      <c r="N273" s="343"/>
      <c r="O273" s="367"/>
      <c r="P273" s="344"/>
      <c r="Q273" s="343"/>
      <c r="R273" s="345"/>
      <c r="S273" s="16" t="s">
        <v>80</v>
      </c>
      <c r="T273" s="8">
        <v>22</v>
      </c>
      <c r="U273" s="343"/>
      <c r="V273" s="343"/>
      <c r="W273" s="343"/>
      <c r="X273" s="343"/>
      <c r="Y273" s="343"/>
      <c r="Z273" s="343"/>
      <c r="AA273" s="343"/>
      <c r="AB273" s="343"/>
      <c r="AC273" s="343"/>
      <c r="AD273" s="343"/>
      <c r="AE273" s="343"/>
      <c r="AF273" s="343"/>
      <c r="AG273" s="343"/>
      <c r="AH273" s="367"/>
      <c r="AI273" s="287"/>
      <c r="AJ273" s="343"/>
      <c r="AK273" s="345"/>
      <c r="AL273" s="16" t="s">
        <v>80</v>
      </c>
    </row>
    <row r="274" spans="1:38" s="22" customFormat="1" ht="12.75" customHeight="1" x14ac:dyDescent="0.2">
      <c r="A274" s="8">
        <v>23</v>
      </c>
      <c r="B274" s="343"/>
      <c r="C274" s="343"/>
      <c r="D274" s="343"/>
      <c r="E274" s="343"/>
      <c r="F274" s="345"/>
      <c r="G274" s="438"/>
      <c r="H274" s="287"/>
      <c r="I274" s="439"/>
      <c r="J274" s="364">
        <f t="shared" si="32"/>
        <v>0</v>
      </c>
      <c r="K274" s="363">
        <f t="shared" si="33"/>
        <v>0</v>
      </c>
      <c r="L274" s="343"/>
      <c r="M274" s="343"/>
      <c r="N274" s="343"/>
      <c r="O274" s="367"/>
      <c r="P274" s="344"/>
      <c r="Q274" s="343"/>
      <c r="R274" s="345"/>
      <c r="S274" s="16" t="s">
        <v>81</v>
      </c>
      <c r="T274" s="8">
        <v>23</v>
      </c>
      <c r="U274" s="343"/>
      <c r="V274" s="343"/>
      <c r="W274" s="343"/>
      <c r="X274" s="343"/>
      <c r="Y274" s="343"/>
      <c r="Z274" s="343"/>
      <c r="AA274" s="343"/>
      <c r="AB274" s="343"/>
      <c r="AC274" s="343"/>
      <c r="AD274" s="343"/>
      <c r="AE274" s="343"/>
      <c r="AF274" s="343"/>
      <c r="AG274" s="343"/>
      <c r="AH274" s="367"/>
      <c r="AI274" s="287"/>
      <c r="AJ274" s="343"/>
      <c r="AK274" s="345"/>
      <c r="AL274" s="16" t="s">
        <v>81</v>
      </c>
    </row>
    <row r="275" spans="1:38" s="22" customFormat="1" ht="12.75" customHeight="1" x14ac:dyDescent="0.2">
      <c r="A275" s="8">
        <v>24</v>
      </c>
      <c r="B275" s="343"/>
      <c r="C275" s="343"/>
      <c r="D275" s="343"/>
      <c r="E275" s="343"/>
      <c r="F275" s="345"/>
      <c r="G275" s="438"/>
      <c r="H275" s="287"/>
      <c r="I275" s="439"/>
      <c r="J275" s="364">
        <f t="shared" si="32"/>
        <v>0</v>
      </c>
      <c r="K275" s="363">
        <f t="shared" si="33"/>
        <v>0</v>
      </c>
      <c r="L275" s="343"/>
      <c r="M275" s="343"/>
      <c r="N275" s="343"/>
      <c r="O275" s="367"/>
      <c r="P275" s="344"/>
      <c r="Q275" s="343"/>
      <c r="R275" s="345"/>
      <c r="S275" s="16" t="s">
        <v>82</v>
      </c>
      <c r="T275" s="8">
        <v>24</v>
      </c>
      <c r="U275" s="343"/>
      <c r="V275" s="343"/>
      <c r="W275" s="343"/>
      <c r="X275" s="343"/>
      <c r="Y275" s="343"/>
      <c r="Z275" s="343"/>
      <c r="AA275" s="343"/>
      <c r="AB275" s="343"/>
      <c r="AC275" s="343"/>
      <c r="AD275" s="343"/>
      <c r="AE275" s="343"/>
      <c r="AF275" s="343"/>
      <c r="AG275" s="343"/>
      <c r="AH275" s="367"/>
      <c r="AI275" s="287"/>
      <c r="AJ275" s="343"/>
      <c r="AK275" s="345"/>
      <c r="AL275" s="16" t="s">
        <v>82</v>
      </c>
    </row>
    <row r="276" spans="1:38" s="22" customFormat="1" ht="12.75" customHeight="1" x14ac:dyDescent="0.2">
      <c r="A276" s="8">
        <v>25</v>
      </c>
      <c r="B276" s="343"/>
      <c r="C276" s="343"/>
      <c r="D276" s="343"/>
      <c r="E276" s="343"/>
      <c r="F276" s="345"/>
      <c r="G276" s="438"/>
      <c r="H276" s="287"/>
      <c r="I276" s="439"/>
      <c r="J276" s="364">
        <f t="shared" si="32"/>
        <v>0</v>
      </c>
      <c r="K276" s="363">
        <f t="shared" si="33"/>
        <v>0</v>
      </c>
      <c r="L276" s="343"/>
      <c r="M276" s="343"/>
      <c r="N276" s="343"/>
      <c r="O276" s="367"/>
      <c r="P276" s="344"/>
      <c r="Q276" s="343"/>
      <c r="R276" s="345"/>
      <c r="S276" s="16" t="s">
        <v>83</v>
      </c>
      <c r="T276" s="8">
        <v>25</v>
      </c>
      <c r="U276" s="343"/>
      <c r="V276" s="343"/>
      <c r="W276" s="343"/>
      <c r="X276" s="343"/>
      <c r="Y276" s="343"/>
      <c r="Z276" s="343"/>
      <c r="AA276" s="343"/>
      <c r="AB276" s="343"/>
      <c r="AC276" s="343"/>
      <c r="AD276" s="343"/>
      <c r="AE276" s="343"/>
      <c r="AF276" s="343"/>
      <c r="AG276" s="343"/>
      <c r="AH276" s="367"/>
      <c r="AI276" s="287"/>
      <c r="AJ276" s="343"/>
      <c r="AK276" s="345"/>
      <c r="AL276" s="16" t="s">
        <v>83</v>
      </c>
    </row>
    <row r="277" spans="1:38" s="22" customFormat="1" ht="12.75" customHeight="1" x14ac:dyDescent="0.2">
      <c r="A277" s="8">
        <v>26</v>
      </c>
      <c r="B277" s="343"/>
      <c r="C277" s="343"/>
      <c r="D277" s="343"/>
      <c r="E277" s="343"/>
      <c r="F277" s="345"/>
      <c r="G277" s="438"/>
      <c r="H277" s="287"/>
      <c r="I277" s="439"/>
      <c r="J277" s="364">
        <f t="shared" si="32"/>
        <v>0</v>
      </c>
      <c r="K277" s="363">
        <f t="shared" si="33"/>
        <v>0</v>
      </c>
      <c r="L277" s="343"/>
      <c r="M277" s="343"/>
      <c r="N277" s="343"/>
      <c r="O277" s="367"/>
      <c r="P277" s="344"/>
      <c r="Q277" s="343"/>
      <c r="R277" s="345"/>
      <c r="S277" s="16" t="s">
        <v>84</v>
      </c>
      <c r="T277" s="8">
        <v>26</v>
      </c>
      <c r="U277" s="343"/>
      <c r="V277" s="343"/>
      <c r="W277" s="343"/>
      <c r="X277" s="343"/>
      <c r="Y277" s="343"/>
      <c r="Z277" s="343"/>
      <c r="AA277" s="343"/>
      <c r="AB277" s="343"/>
      <c r="AC277" s="343"/>
      <c r="AD277" s="343"/>
      <c r="AE277" s="343"/>
      <c r="AF277" s="343"/>
      <c r="AG277" s="343"/>
      <c r="AH277" s="367"/>
      <c r="AI277" s="287"/>
      <c r="AJ277" s="343"/>
      <c r="AK277" s="345"/>
      <c r="AL277" s="16" t="s">
        <v>84</v>
      </c>
    </row>
    <row r="278" spans="1:38" s="22" customFormat="1" ht="12.75" customHeight="1" x14ac:dyDescent="0.2">
      <c r="A278" s="8">
        <v>27</v>
      </c>
      <c r="B278" s="343"/>
      <c r="C278" s="343"/>
      <c r="D278" s="343"/>
      <c r="E278" s="343"/>
      <c r="F278" s="345"/>
      <c r="G278" s="438"/>
      <c r="H278" s="287"/>
      <c r="I278" s="439"/>
      <c r="J278" s="364">
        <f t="shared" si="32"/>
        <v>0</v>
      </c>
      <c r="K278" s="363">
        <f t="shared" si="33"/>
        <v>0</v>
      </c>
      <c r="L278" s="343"/>
      <c r="M278" s="343"/>
      <c r="N278" s="343"/>
      <c r="O278" s="367"/>
      <c r="P278" s="344"/>
      <c r="Q278" s="343"/>
      <c r="R278" s="345"/>
      <c r="S278" s="16" t="s">
        <v>85</v>
      </c>
      <c r="T278" s="8">
        <v>27</v>
      </c>
      <c r="U278" s="343"/>
      <c r="V278" s="343"/>
      <c r="W278" s="343"/>
      <c r="X278" s="343"/>
      <c r="Y278" s="343"/>
      <c r="Z278" s="343"/>
      <c r="AA278" s="343"/>
      <c r="AB278" s="343"/>
      <c r="AC278" s="343"/>
      <c r="AD278" s="343"/>
      <c r="AE278" s="343"/>
      <c r="AF278" s="343"/>
      <c r="AG278" s="343"/>
      <c r="AH278" s="367"/>
      <c r="AI278" s="287"/>
      <c r="AJ278" s="343"/>
      <c r="AK278" s="345"/>
      <c r="AL278" s="16" t="s">
        <v>85</v>
      </c>
    </row>
    <row r="279" spans="1:38" s="22" customFormat="1" ht="12.75" customHeight="1" x14ac:dyDescent="0.2">
      <c r="A279" s="8">
        <v>28</v>
      </c>
      <c r="B279" s="343"/>
      <c r="C279" s="343"/>
      <c r="D279" s="343"/>
      <c r="E279" s="343"/>
      <c r="F279" s="345"/>
      <c r="G279" s="438"/>
      <c r="H279" s="287"/>
      <c r="I279" s="439"/>
      <c r="J279" s="364">
        <f t="shared" si="32"/>
        <v>0</v>
      </c>
      <c r="K279" s="363">
        <f t="shared" si="33"/>
        <v>0</v>
      </c>
      <c r="L279" s="343"/>
      <c r="M279" s="343"/>
      <c r="N279" s="343"/>
      <c r="O279" s="367"/>
      <c r="P279" s="344"/>
      <c r="Q279" s="343"/>
      <c r="R279" s="345"/>
      <c r="S279" s="16" t="s">
        <v>86</v>
      </c>
      <c r="T279" s="8">
        <v>28</v>
      </c>
      <c r="U279" s="343"/>
      <c r="V279" s="343"/>
      <c r="W279" s="343"/>
      <c r="X279" s="343"/>
      <c r="Y279" s="343"/>
      <c r="Z279" s="343"/>
      <c r="AA279" s="343"/>
      <c r="AB279" s="343"/>
      <c r="AC279" s="343"/>
      <c r="AD279" s="343"/>
      <c r="AE279" s="343"/>
      <c r="AF279" s="343"/>
      <c r="AG279" s="343"/>
      <c r="AH279" s="367"/>
      <c r="AI279" s="287"/>
      <c r="AJ279" s="343"/>
      <c r="AK279" s="345"/>
      <c r="AL279" s="16" t="s">
        <v>86</v>
      </c>
    </row>
    <row r="280" spans="1:38" s="22" customFormat="1" ht="12.75" customHeight="1" x14ac:dyDescent="0.2">
      <c r="A280" s="8">
        <v>29</v>
      </c>
      <c r="B280" s="343"/>
      <c r="C280" s="343"/>
      <c r="D280" s="343"/>
      <c r="E280" s="343"/>
      <c r="F280" s="345"/>
      <c r="G280" s="438"/>
      <c r="H280" s="287"/>
      <c r="I280" s="439"/>
      <c r="J280" s="364">
        <f t="shared" si="32"/>
        <v>0</v>
      </c>
      <c r="K280" s="363">
        <f t="shared" si="33"/>
        <v>0</v>
      </c>
      <c r="L280" s="343"/>
      <c r="M280" s="343"/>
      <c r="N280" s="343"/>
      <c r="O280" s="367"/>
      <c r="P280" s="344"/>
      <c r="Q280" s="343"/>
      <c r="R280" s="345"/>
      <c r="S280" s="16" t="s">
        <v>87</v>
      </c>
      <c r="T280" s="8">
        <v>29</v>
      </c>
      <c r="U280" s="343"/>
      <c r="V280" s="343"/>
      <c r="W280" s="343"/>
      <c r="X280" s="347"/>
      <c r="Y280" s="343"/>
      <c r="Z280" s="343"/>
      <c r="AA280" s="343"/>
      <c r="AB280" s="343"/>
      <c r="AC280" s="343"/>
      <c r="AD280" s="343"/>
      <c r="AE280" s="343"/>
      <c r="AF280" s="343"/>
      <c r="AG280" s="343"/>
      <c r="AH280" s="367"/>
      <c r="AI280" s="287"/>
      <c r="AJ280" s="343"/>
      <c r="AK280" s="345"/>
      <c r="AL280" s="16" t="s">
        <v>87</v>
      </c>
    </row>
    <row r="281" spans="1:38" s="22" customFormat="1" ht="12.75" customHeight="1" x14ac:dyDescent="0.2">
      <c r="A281" s="8">
        <v>30</v>
      </c>
      <c r="B281" s="343"/>
      <c r="C281" s="343"/>
      <c r="D281" s="343"/>
      <c r="E281" s="343"/>
      <c r="F281" s="345"/>
      <c r="G281" s="442"/>
      <c r="H281" s="287"/>
      <c r="I281" s="439"/>
      <c r="J281" s="364">
        <f t="shared" si="32"/>
        <v>0</v>
      </c>
      <c r="K281" s="363">
        <f t="shared" si="33"/>
        <v>0</v>
      </c>
      <c r="L281" s="343"/>
      <c r="M281" s="343"/>
      <c r="N281" s="343"/>
      <c r="O281" s="367"/>
      <c r="P281" s="344"/>
      <c r="Q281" s="343"/>
      <c r="R281" s="345"/>
      <c r="S281" s="16" t="s">
        <v>88</v>
      </c>
      <c r="T281" s="8">
        <v>30</v>
      </c>
      <c r="U281" s="343"/>
      <c r="V281" s="343"/>
      <c r="W281" s="343"/>
      <c r="X281" s="343"/>
      <c r="Y281" s="343"/>
      <c r="Z281" s="343"/>
      <c r="AA281" s="343"/>
      <c r="AB281" s="343"/>
      <c r="AC281" s="343"/>
      <c r="AD281" s="343"/>
      <c r="AE281" s="343"/>
      <c r="AF281" s="343"/>
      <c r="AG281" s="343"/>
      <c r="AH281" s="367"/>
      <c r="AI281" s="287"/>
      <c r="AJ281" s="343"/>
      <c r="AK281" s="345"/>
      <c r="AL281" s="16" t="s">
        <v>88</v>
      </c>
    </row>
    <row r="282" spans="1:38" s="22" customFormat="1" ht="12.75" customHeight="1" x14ac:dyDescent="0.2">
      <c r="A282" s="19">
        <v>31</v>
      </c>
      <c r="B282" s="349"/>
      <c r="C282" s="349"/>
      <c r="D282" s="349"/>
      <c r="E282" s="349"/>
      <c r="F282" s="351"/>
      <c r="G282" s="443"/>
      <c r="H282" s="289"/>
      <c r="I282" s="444"/>
      <c r="J282" s="445">
        <f t="shared" si="32"/>
        <v>0</v>
      </c>
      <c r="K282" s="365">
        <f t="shared" si="33"/>
        <v>0</v>
      </c>
      <c r="L282" s="349"/>
      <c r="M282" s="349"/>
      <c r="N282" s="349"/>
      <c r="O282" s="369"/>
      <c r="P282" s="350"/>
      <c r="Q282" s="349"/>
      <c r="R282" s="351"/>
      <c r="S282" s="20" t="s">
        <v>89</v>
      </c>
      <c r="T282" s="19">
        <v>31</v>
      </c>
      <c r="U282" s="349"/>
      <c r="V282" s="349"/>
      <c r="W282" s="349"/>
      <c r="X282" s="349"/>
      <c r="Y282" s="349"/>
      <c r="Z282" s="349"/>
      <c r="AA282" s="349"/>
      <c r="AB282" s="349"/>
      <c r="AC282" s="349"/>
      <c r="AD282" s="349"/>
      <c r="AE282" s="349"/>
      <c r="AF282" s="349"/>
      <c r="AG282" s="349"/>
      <c r="AH282" s="369"/>
      <c r="AI282" s="289"/>
      <c r="AJ282" s="349"/>
      <c r="AK282" s="351"/>
      <c r="AL282" s="20" t="s">
        <v>89</v>
      </c>
    </row>
    <row r="283" spans="1:38" s="297" customFormat="1" ht="12.75" customHeight="1" thickBot="1" x14ac:dyDescent="0.25">
      <c r="A283" s="298"/>
      <c r="B283" s="360">
        <f>SUM(B251:B282)</f>
        <v>0</v>
      </c>
      <c r="C283" s="360">
        <f>SUM(C251:C282)</f>
        <v>0</v>
      </c>
      <c r="D283" s="360">
        <f>SUM(D251:D282)</f>
        <v>0</v>
      </c>
      <c r="E283" s="361">
        <f>SUM(E251:E282)</f>
        <v>0</v>
      </c>
      <c r="F283" s="362">
        <f>SUM(F251:F282)</f>
        <v>0</v>
      </c>
      <c r="G283" s="299"/>
      <c r="H283" s="299" t="s">
        <v>90</v>
      </c>
      <c r="I283" s="314">
        <f>COUNTA(I252:I282)</f>
        <v>0</v>
      </c>
      <c r="J283" s="360">
        <f t="shared" ref="J283:R283" si="34">SUM(J251:J282)</f>
        <v>0</v>
      </c>
      <c r="K283" s="360">
        <f t="shared" si="34"/>
        <v>0</v>
      </c>
      <c r="L283" s="360">
        <f t="shared" si="34"/>
        <v>0</v>
      </c>
      <c r="M283" s="360">
        <f t="shared" si="34"/>
        <v>0</v>
      </c>
      <c r="N283" s="360">
        <f t="shared" si="34"/>
        <v>0</v>
      </c>
      <c r="O283" s="361">
        <f t="shared" si="34"/>
        <v>0</v>
      </c>
      <c r="P283" s="361">
        <f t="shared" si="34"/>
        <v>0</v>
      </c>
      <c r="Q283" s="360">
        <f t="shared" si="34"/>
        <v>0</v>
      </c>
      <c r="R283" s="366">
        <f t="shared" si="34"/>
        <v>0</v>
      </c>
      <c r="S283" s="300"/>
      <c r="T283" s="298"/>
      <c r="U283" s="360">
        <f t="shared" ref="U283:AH283" si="35">SUM(U251:U282)</f>
        <v>0</v>
      </c>
      <c r="V283" s="360">
        <f t="shared" si="35"/>
        <v>0</v>
      </c>
      <c r="W283" s="360">
        <f t="shared" si="35"/>
        <v>0</v>
      </c>
      <c r="X283" s="360">
        <f t="shared" si="35"/>
        <v>0</v>
      </c>
      <c r="Y283" s="360">
        <f t="shared" si="35"/>
        <v>0</v>
      </c>
      <c r="Z283" s="360">
        <f t="shared" si="35"/>
        <v>0</v>
      </c>
      <c r="AA283" s="360">
        <f t="shared" si="35"/>
        <v>0</v>
      </c>
      <c r="AB283" s="360">
        <f t="shared" si="35"/>
        <v>0</v>
      </c>
      <c r="AC283" s="360">
        <f t="shared" si="35"/>
        <v>0</v>
      </c>
      <c r="AD283" s="360">
        <f t="shared" si="35"/>
        <v>0</v>
      </c>
      <c r="AE283" s="360">
        <f t="shared" si="35"/>
        <v>0</v>
      </c>
      <c r="AF283" s="360">
        <f t="shared" si="35"/>
        <v>0</v>
      </c>
      <c r="AG283" s="360">
        <f t="shared" si="35"/>
        <v>0</v>
      </c>
      <c r="AH283" s="362">
        <f t="shared" si="35"/>
        <v>0</v>
      </c>
      <c r="AI283" s="301"/>
      <c r="AJ283" s="360">
        <f>SUM(AJ251:AJ282)</f>
        <v>0</v>
      </c>
      <c r="AK283" s="366">
        <f>SUM(AK251:AK282)</f>
        <v>0</v>
      </c>
      <c r="AL283" s="300"/>
    </row>
    <row r="284" spans="1:38" ht="12.75" customHeight="1" thickTop="1" x14ac:dyDescent="0.2">
      <c r="A284" s="40"/>
      <c r="B284" s="40"/>
      <c r="C284" s="40"/>
      <c r="D284" s="40"/>
      <c r="E284" s="40"/>
      <c r="F284" s="40"/>
      <c r="G284" s="41"/>
      <c r="H284" s="40"/>
      <c r="I284" s="42"/>
      <c r="J284" s="40"/>
      <c r="K284" s="40"/>
      <c r="L284" s="66"/>
      <c r="M284" s="66"/>
      <c r="N284" s="66"/>
      <c r="O284" s="66"/>
      <c r="P284" s="66"/>
      <c r="Q284" s="66"/>
      <c r="R284" s="66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/>
    </row>
    <row r="285" spans="1:38" s="22" customFormat="1" ht="12.75" customHeight="1" x14ac:dyDescent="0.2">
      <c r="G285" s="23"/>
      <c r="H285" s="22" t="s">
        <v>125</v>
      </c>
      <c r="J285" s="342">
        <f>SUM(J283-K283)</f>
        <v>0</v>
      </c>
      <c r="L285" s="62"/>
      <c r="M285" s="62"/>
      <c r="N285" s="62"/>
      <c r="O285" s="62"/>
      <c r="P285" s="62"/>
      <c r="Q285" s="62"/>
      <c r="R285" s="62"/>
    </row>
    <row r="286" spans="1:38" ht="12.75" customHeight="1" thickBot="1" x14ac:dyDescent="0.25">
      <c r="A286" s="22"/>
      <c r="B286" s="22"/>
      <c r="C286" s="22"/>
      <c r="D286" s="22"/>
      <c r="E286" s="22"/>
      <c r="F286" s="22"/>
      <c r="G286" s="189"/>
      <c r="H286" s="190"/>
      <c r="I286" s="190"/>
      <c r="J286" s="63"/>
      <c r="K286" s="63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</row>
    <row r="287" spans="1:38" s="120" customFormat="1" ht="12.75" customHeight="1" x14ac:dyDescent="0.2">
      <c r="A287" s="110"/>
      <c r="B287" s="110"/>
      <c r="C287" s="110"/>
      <c r="D287" s="110"/>
      <c r="E287" s="110"/>
      <c r="F287" s="111"/>
      <c r="G287" s="112"/>
      <c r="H287" s="113"/>
      <c r="I287" s="114"/>
      <c r="J287" s="114"/>
      <c r="K287" s="493" t="s">
        <v>264</v>
      </c>
      <c r="L287" s="494"/>
      <c r="M287" s="494"/>
      <c r="N287" s="494"/>
      <c r="O287" s="495"/>
      <c r="P287" s="495"/>
      <c r="Q287" s="115"/>
      <c r="R287" s="110"/>
      <c r="S287" s="110"/>
      <c r="T287" s="524" t="s">
        <v>476</v>
      </c>
      <c r="U287" s="501"/>
      <c r="V287" s="501"/>
      <c r="W287" s="502"/>
      <c r="X287" s="110"/>
      <c r="Y287" s="524" t="s">
        <v>476</v>
      </c>
      <c r="Z287" s="501"/>
      <c r="AA287" s="501"/>
      <c r="AB287" s="502"/>
      <c r="AC287" s="110"/>
      <c r="AD287" s="110"/>
      <c r="AE287" s="110"/>
      <c r="AF287" s="110"/>
      <c r="AG287" s="110"/>
      <c r="AH287" s="110"/>
      <c r="AI287" s="110"/>
      <c r="AJ287" s="110"/>
      <c r="AK287" s="110"/>
    </row>
    <row r="288" spans="1:38" s="120" customFormat="1" ht="12.75" customHeight="1" x14ac:dyDescent="0.2">
      <c r="A288" s="110"/>
      <c r="B288" s="485" t="s">
        <v>397</v>
      </c>
      <c r="C288" s="486"/>
      <c r="D288" s="486"/>
      <c r="E288" s="487"/>
      <c r="F288" s="116"/>
      <c r="G288" s="113"/>
      <c r="H288" s="114"/>
      <c r="I288" s="114"/>
      <c r="J288" s="114"/>
      <c r="K288" s="503" t="s">
        <v>128</v>
      </c>
      <c r="L288" s="504"/>
      <c r="M288" s="504"/>
      <c r="N288" s="504"/>
      <c r="O288" s="498"/>
      <c r="P288" s="498"/>
      <c r="Q288" s="118"/>
      <c r="R288" s="110"/>
      <c r="S288" s="110"/>
      <c r="T288" s="119" t="s">
        <v>243</v>
      </c>
      <c r="U288" s="525">
        <f>OCTOBER!U288</f>
        <v>0</v>
      </c>
      <c r="V288" s="525"/>
      <c r="W288" s="526"/>
      <c r="X288" s="110"/>
      <c r="Y288" s="119" t="s">
        <v>239</v>
      </c>
      <c r="Z288" s="525">
        <f>OCTOBER!Z288</f>
        <v>0</v>
      </c>
      <c r="AA288" s="525"/>
      <c r="AB288" s="526"/>
      <c r="AC288" s="110"/>
      <c r="AD288" s="110"/>
      <c r="AE288" s="110"/>
      <c r="AF288" s="110"/>
      <c r="AG288" s="110"/>
      <c r="AH288" s="110"/>
      <c r="AI288" s="110"/>
      <c r="AJ288" s="110"/>
      <c r="AK288" s="110"/>
    </row>
    <row r="289" spans="1:37" s="120" customFormat="1" ht="12.75" customHeight="1" thickBot="1" x14ac:dyDescent="0.25">
      <c r="A289" s="110"/>
      <c r="B289" s="121" t="s">
        <v>398</v>
      </c>
      <c r="C289" s="122" t="s">
        <v>129</v>
      </c>
      <c r="D289" s="123" t="s">
        <v>398</v>
      </c>
      <c r="E289" s="124" t="s">
        <v>129</v>
      </c>
      <c r="F289" s="488"/>
      <c r="G289" s="489"/>
      <c r="H289" s="496"/>
      <c r="I289" s="496"/>
      <c r="J289" s="114"/>
      <c r="K289" s="490" t="s">
        <v>177</v>
      </c>
      <c r="L289" s="491"/>
      <c r="M289" s="491"/>
      <c r="N289" s="491"/>
      <c r="O289" s="499">
        <f>J21</f>
        <v>0</v>
      </c>
      <c r="P289" s="499"/>
      <c r="Q289" s="118"/>
      <c r="R289" s="110"/>
      <c r="S289" s="110"/>
      <c r="T289" s="119" t="s">
        <v>207</v>
      </c>
      <c r="U289" s="525">
        <f>OCTOBER!U289</f>
        <v>0</v>
      </c>
      <c r="V289" s="525"/>
      <c r="W289" s="526"/>
      <c r="X289" s="110"/>
      <c r="Y289" s="119" t="s">
        <v>207</v>
      </c>
      <c r="Z289" s="525">
        <f>OCTOBER!Z289</f>
        <v>0</v>
      </c>
      <c r="AA289" s="525"/>
      <c r="AB289" s="526"/>
      <c r="AC289" s="110"/>
      <c r="AD289" s="110"/>
      <c r="AE289" s="110"/>
      <c r="AF289" s="110"/>
      <c r="AG289" s="110"/>
      <c r="AH289" s="110"/>
      <c r="AI289" s="110"/>
      <c r="AJ289" s="110"/>
      <c r="AK289" s="110"/>
    </row>
    <row r="290" spans="1:37" s="120" customFormat="1" ht="12.75" customHeight="1" x14ac:dyDescent="0.2">
      <c r="A290" s="110"/>
      <c r="B290" s="446"/>
      <c r="C290" s="316">
        <v>0</v>
      </c>
      <c r="D290" s="448"/>
      <c r="E290" s="317">
        <v>0</v>
      </c>
      <c r="F290" s="489"/>
      <c r="G290" s="489"/>
      <c r="H290" s="496"/>
      <c r="I290" s="496"/>
      <c r="J290" s="114"/>
      <c r="K290" s="497" t="s">
        <v>130</v>
      </c>
      <c r="L290" s="498"/>
      <c r="M290" s="498"/>
      <c r="N290" s="498"/>
      <c r="O290" s="499">
        <f>J7</f>
        <v>0</v>
      </c>
      <c r="P290" s="499"/>
      <c r="Q290" s="118"/>
      <c r="R290" s="110"/>
      <c r="S290" s="110"/>
      <c r="T290" s="119" t="s">
        <v>254</v>
      </c>
      <c r="U290" s="525">
        <f>OCTOBER!U290</f>
        <v>0</v>
      </c>
      <c r="V290" s="525"/>
      <c r="W290" s="526"/>
      <c r="X290" s="110"/>
      <c r="Y290" s="119" t="s">
        <v>254</v>
      </c>
      <c r="Z290" s="525">
        <f>OCTOBER!Z290</f>
        <v>0</v>
      </c>
      <c r="AA290" s="525"/>
      <c r="AB290" s="526"/>
      <c r="AC290" s="110"/>
      <c r="AD290" s="110"/>
      <c r="AE290" s="110"/>
      <c r="AF290" s="110"/>
      <c r="AG290" s="110"/>
      <c r="AH290" s="110"/>
      <c r="AI290" s="110"/>
      <c r="AJ290" s="110"/>
      <c r="AK290" s="110"/>
    </row>
    <row r="291" spans="1:37" s="120" customFormat="1" ht="12.75" customHeight="1" x14ac:dyDescent="0.2">
      <c r="A291" s="110"/>
      <c r="B291" s="446"/>
      <c r="C291" s="316">
        <v>0</v>
      </c>
      <c r="D291" s="448"/>
      <c r="E291" s="317">
        <v>0</v>
      </c>
      <c r="F291" s="489"/>
      <c r="G291" s="489"/>
      <c r="H291" s="496"/>
      <c r="I291" s="496"/>
      <c r="J291" s="114"/>
      <c r="K291" s="497" t="s">
        <v>132</v>
      </c>
      <c r="L291" s="498"/>
      <c r="M291" s="498"/>
      <c r="N291" s="498"/>
      <c r="O291" s="499">
        <f>SUM(O289:P290)</f>
        <v>0</v>
      </c>
      <c r="P291" s="499"/>
      <c r="Q291" s="118"/>
      <c r="R291" s="110"/>
      <c r="S291" s="110"/>
      <c r="T291" s="119" t="s">
        <v>208</v>
      </c>
      <c r="U291" s="517">
        <f>OCTOBER!U295</f>
        <v>0</v>
      </c>
      <c r="V291" s="517"/>
      <c r="W291" s="118"/>
      <c r="X291" s="110"/>
      <c r="Y291" s="119" t="s">
        <v>208</v>
      </c>
      <c r="Z291" s="517">
        <f>OCTOBER!Z295</f>
        <v>0</v>
      </c>
      <c r="AA291" s="517"/>
      <c r="AB291" s="118"/>
      <c r="AC291" s="110"/>
      <c r="AD291" s="110"/>
      <c r="AE291" s="110"/>
      <c r="AF291" s="110"/>
      <c r="AG291" s="110"/>
      <c r="AH291" s="110"/>
      <c r="AI291" s="110"/>
      <c r="AJ291" s="110"/>
      <c r="AK291" s="110"/>
    </row>
    <row r="292" spans="1:37" s="120" customFormat="1" ht="12.75" customHeight="1" x14ac:dyDescent="0.2">
      <c r="A292" s="110"/>
      <c r="B292" s="446"/>
      <c r="C292" s="316">
        <v>0</v>
      </c>
      <c r="D292" s="448"/>
      <c r="E292" s="317">
        <v>0</v>
      </c>
      <c r="F292" s="489"/>
      <c r="G292" s="489"/>
      <c r="H292" s="496"/>
      <c r="I292" s="496"/>
      <c r="J292" s="114"/>
      <c r="K292" s="497" t="s">
        <v>133</v>
      </c>
      <c r="L292" s="498"/>
      <c r="M292" s="498"/>
      <c r="N292" s="498"/>
      <c r="O292" s="499">
        <f>K283</f>
        <v>0</v>
      </c>
      <c r="P292" s="499"/>
      <c r="Q292" s="118"/>
      <c r="R292" s="110"/>
      <c r="S292" s="110"/>
      <c r="T292" s="119" t="s">
        <v>209</v>
      </c>
      <c r="U292" s="509">
        <v>0</v>
      </c>
      <c r="V292" s="509"/>
      <c r="W292" s="118"/>
      <c r="X292" s="110"/>
      <c r="Y292" s="119" t="s">
        <v>209</v>
      </c>
      <c r="Z292" s="509">
        <v>0</v>
      </c>
      <c r="AA292" s="509"/>
      <c r="AB292" s="118"/>
      <c r="AC292" s="110"/>
      <c r="AD292" s="110"/>
      <c r="AE292" s="110"/>
      <c r="AF292" s="110"/>
      <c r="AG292" s="110"/>
      <c r="AH292" s="110"/>
      <c r="AI292" s="110"/>
      <c r="AJ292" s="110"/>
      <c r="AK292" s="110"/>
    </row>
    <row r="293" spans="1:37" s="120" customFormat="1" ht="12.75" customHeight="1" x14ac:dyDescent="0.2">
      <c r="A293" s="110"/>
      <c r="B293" s="446"/>
      <c r="C293" s="316">
        <v>0</v>
      </c>
      <c r="D293" s="448"/>
      <c r="E293" s="317">
        <v>0</v>
      </c>
      <c r="F293" s="489"/>
      <c r="G293" s="489"/>
      <c r="H293" s="496"/>
      <c r="I293" s="496"/>
      <c r="J293" s="114"/>
      <c r="K293" s="497" t="s">
        <v>134</v>
      </c>
      <c r="L293" s="498"/>
      <c r="M293" s="498"/>
      <c r="N293" s="498"/>
      <c r="O293" s="512"/>
      <c r="P293" s="512"/>
      <c r="Q293" s="118" t="s">
        <v>191</v>
      </c>
      <c r="R293" s="110"/>
      <c r="S293" s="110"/>
      <c r="T293" s="119" t="s">
        <v>210</v>
      </c>
      <c r="U293" s="509">
        <v>0</v>
      </c>
      <c r="V293" s="509"/>
      <c r="W293" s="118"/>
      <c r="X293" s="110"/>
      <c r="Y293" s="119" t="s">
        <v>210</v>
      </c>
      <c r="Z293" s="509">
        <v>0</v>
      </c>
      <c r="AA293" s="509"/>
      <c r="AB293" s="118"/>
      <c r="AC293" s="110"/>
      <c r="AD293" s="110"/>
      <c r="AE293" s="110"/>
      <c r="AF293" s="110"/>
      <c r="AG293" s="110"/>
      <c r="AH293" s="110"/>
      <c r="AI293" s="110"/>
      <c r="AJ293" s="110"/>
      <c r="AK293" s="110"/>
    </row>
    <row r="294" spans="1:37" s="120" customFormat="1" ht="12.75" customHeight="1" x14ac:dyDescent="0.2">
      <c r="A294" s="110"/>
      <c r="B294" s="446"/>
      <c r="C294" s="316">
        <v>0</v>
      </c>
      <c r="D294" s="448"/>
      <c r="E294" s="317">
        <v>0</v>
      </c>
      <c r="F294" s="489"/>
      <c r="G294" s="489"/>
      <c r="H294" s="496"/>
      <c r="I294" s="496"/>
      <c r="J294" s="114"/>
      <c r="K294" s="510" t="s">
        <v>178</v>
      </c>
      <c r="L294" s="511"/>
      <c r="M294" s="511"/>
      <c r="N294" s="511"/>
      <c r="O294" s="499">
        <f>SUM(O291-O292+O293)</f>
        <v>0</v>
      </c>
      <c r="P294" s="499"/>
      <c r="Q294" s="118"/>
      <c r="R294" s="110"/>
      <c r="S294" s="110"/>
      <c r="T294" s="119" t="s">
        <v>211</v>
      </c>
      <c r="U294" s="509">
        <v>0</v>
      </c>
      <c r="V294" s="509"/>
      <c r="W294" s="118"/>
      <c r="X294" s="110"/>
      <c r="Y294" s="119" t="s">
        <v>211</v>
      </c>
      <c r="Z294" s="509">
        <v>0</v>
      </c>
      <c r="AA294" s="509"/>
      <c r="AB294" s="118"/>
      <c r="AC294" s="110"/>
      <c r="AD294" s="110"/>
      <c r="AE294" s="110"/>
      <c r="AF294" s="110"/>
      <c r="AG294" s="110"/>
      <c r="AH294" s="110"/>
      <c r="AI294" s="110"/>
      <c r="AJ294" s="110"/>
      <c r="AK294" s="110"/>
    </row>
    <row r="295" spans="1:37" s="120" customFormat="1" ht="12.75" customHeight="1" x14ac:dyDescent="0.2">
      <c r="A295" s="110"/>
      <c r="B295" s="446"/>
      <c r="C295" s="316">
        <v>0</v>
      </c>
      <c r="D295" s="448"/>
      <c r="E295" s="317">
        <v>0</v>
      </c>
      <c r="F295" s="489"/>
      <c r="G295" s="489"/>
      <c r="H295" s="496"/>
      <c r="I295" s="496"/>
      <c r="J295" s="114"/>
      <c r="K295" s="497"/>
      <c r="L295" s="498"/>
      <c r="M295" s="498"/>
      <c r="N295" s="498"/>
      <c r="O295" s="499"/>
      <c r="P295" s="499"/>
      <c r="Q295" s="118"/>
      <c r="R295" s="110"/>
      <c r="S295" s="110"/>
      <c r="T295" s="119" t="s">
        <v>228</v>
      </c>
      <c r="U295" s="517">
        <f>U291+U292+U293-U294</f>
        <v>0</v>
      </c>
      <c r="V295" s="517"/>
      <c r="W295" s="118"/>
      <c r="X295" s="110"/>
      <c r="Y295" s="119" t="s">
        <v>228</v>
      </c>
      <c r="Z295" s="517">
        <f>Z291+Z292+Z293-Z294</f>
        <v>0</v>
      </c>
      <c r="AA295" s="517"/>
      <c r="AB295" s="118"/>
      <c r="AC295" s="110"/>
      <c r="AD295" s="110"/>
      <c r="AE295" s="110"/>
      <c r="AF295" s="110"/>
      <c r="AG295" s="110"/>
      <c r="AH295" s="110"/>
      <c r="AI295" s="110"/>
      <c r="AJ295" s="110"/>
      <c r="AK295" s="110"/>
    </row>
    <row r="296" spans="1:37" s="120" customFormat="1" ht="12.75" customHeight="1" x14ac:dyDescent="0.2">
      <c r="A296" s="110"/>
      <c r="B296" s="446"/>
      <c r="C296" s="316">
        <v>0</v>
      </c>
      <c r="D296" s="448"/>
      <c r="E296" s="317">
        <v>0</v>
      </c>
      <c r="F296" s="112"/>
      <c r="G296" s="114"/>
      <c r="H296" s="125"/>
      <c r="I296" s="125"/>
      <c r="J296" s="114"/>
      <c r="K296" s="497"/>
      <c r="L296" s="498"/>
      <c r="M296" s="498"/>
      <c r="N296" s="498"/>
      <c r="O296" s="499"/>
      <c r="P296" s="499"/>
      <c r="Q296" s="118"/>
      <c r="R296" s="110"/>
      <c r="S296" s="110"/>
      <c r="T296" s="126"/>
      <c r="U296" s="111"/>
      <c r="V296" s="111"/>
      <c r="W296" s="118"/>
      <c r="X296" s="110"/>
      <c r="Y296" s="126"/>
      <c r="Z296" s="111"/>
      <c r="AA296" s="111"/>
      <c r="AB296" s="118"/>
      <c r="AC296" s="110"/>
      <c r="AD296" s="110"/>
      <c r="AE296" s="110"/>
      <c r="AF296" s="110"/>
      <c r="AG296" s="110"/>
      <c r="AH296" s="110"/>
      <c r="AI296" s="110"/>
      <c r="AJ296" s="110"/>
      <c r="AK296" s="110"/>
    </row>
    <row r="297" spans="1:37" s="120" customFormat="1" ht="12.75" customHeight="1" x14ac:dyDescent="0.2">
      <c r="A297" s="110"/>
      <c r="B297" s="446"/>
      <c r="C297" s="316">
        <v>0</v>
      </c>
      <c r="D297" s="448"/>
      <c r="E297" s="317">
        <v>0</v>
      </c>
      <c r="F297" s="112"/>
      <c r="G297" s="114"/>
      <c r="H297" s="125"/>
      <c r="I297" s="125"/>
      <c r="J297" s="114"/>
      <c r="K297" s="510" t="s">
        <v>179</v>
      </c>
      <c r="L297" s="511"/>
      <c r="M297" s="511"/>
      <c r="N297" s="511"/>
      <c r="O297" s="512"/>
      <c r="P297" s="512"/>
      <c r="Q297" s="118"/>
      <c r="R297" s="110"/>
      <c r="S297" s="110"/>
      <c r="T297" s="126"/>
      <c r="U297" s="111"/>
      <c r="V297" s="111"/>
      <c r="W297" s="118"/>
      <c r="X297" s="110"/>
      <c r="Y297" s="126"/>
      <c r="Z297" s="111"/>
      <c r="AA297" s="111"/>
      <c r="AB297" s="118"/>
      <c r="AC297" s="110"/>
      <c r="AD297" s="110"/>
      <c r="AE297" s="110"/>
      <c r="AF297" s="110"/>
      <c r="AG297" s="110"/>
      <c r="AH297" s="110"/>
      <c r="AI297" s="110"/>
      <c r="AJ297" s="110"/>
      <c r="AK297" s="110"/>
    </row>
    <row r="298" spans="1:37" s="120" customFormat="1" ht="12.75" customHeight="1" x14ac:dyDescent="0.2">
      <c r="A298" s="110"/>
      <c r="B298" s="446"/>
      <c r="C298" s="316">
        <v>0</v>
      </c>
      <c r="D298" s="448"/>
      <c r="E298" s="317">
        <v>0</v>
      </c>
      <c r="F298" s="513"/>
      <c r="G298" s="489"/>
      <c r="H298" s="496"/>
      <c r="I298" s="496"/>
      <c r="J298" s="114"/>
      <c r="K298" s="497" t="s">
        <v>131</v>
      </c>
      <c r="L298" s="498"/>
      <c r="M298" s="498"/>
      <c r="N298" s="498"/>
      <c r="O298" s="512"/>
      <c r="P298" s="512"/>
      <c r="Q298" s="118"/>
      <c r="R298" s="110"/>
      <c r="S298" s="110"/>
      <c r="T298" s="119" t="s">
        <v>244</v>
      </c>
      <c r="U298" s="525">
        <f>OCTOBER!U298</f>
        <v>0</v>
      </c>
      <c r="V298" s="525"/>
      <c r="W298" s="526"/>
      <c r="X298" s="110"/>
      <c r="Y298" s="119" t="s">
        <v>240</v>
      </c>
      <c r="Z298" s="525">
        <f>OCTOBER!Z298</f>
        <v>0</v>
      </c>
      <c r="AA298" s="525"/>
      <c r="AB298" s="526"/>
      <c r="AC298" s="110"/>
      <c r="AD298" s="110"/>
      <c r="AE298" s="110"/>
      <c r="AF298" s="110"/>
      <c r="AG298" s="110"/>
      <c r="AH298" s="110"/>
      <c r="AI298" s="110"/>
      <c r="AJ298" s="110"/>
      <c r="AK298" s="110"/>
    </row>
    <row r="299" spans="1:37" s="120" customFormat="1" ht="12.75" customHeight="1" x14ac:dyDescent="0.2">
      <c r="A299" s="110"/>
      <c r="B299" s="446"/>
      <c r="C299" s="316">
        <v>0</v>
      </c>
      <c r="D299" s="448"/>
      <c r="E299" s="317">
        <v>0</v>
      </c>
      <c r="F299" s="513"/>
      <c r="G299" s="489"/>
      <c r="H299" s="496"/>
      <c r="I299" s="496"/>
      <c r="J299" s="114"/>
      <c r="K299" s="497" t="s">
        <v>399</v>
      </c>
      <c r="L299" s="498"/>
      <c r="M299" s="498"/>
      <c r="N299" s="498"/>
      <c r="O299" s="499">
        <f>G328</f>
        <v>0</v>
      </c>
      <c r="P299" s="499"/>
      <c r="Q299" s="118"/>
      <c r="R299" s="137" t="s">
        <v>234</v>
      </c>
      <c r="S299" s="110"/>
      <c r="T299" s="119" t="s">
        <v>207</v>
      </c>
      <c r="U299" s="525">
        <f>OCTOBER!U299</f>
        <v>0</v>
      </c>
      <c r="V299" s="525"/>
      <c r="W299" s="526"/>
      <c r="X299" s="110"/>
      <c r="Y299" s="119" t="s">
        <v>207</v>
      </c>
      <c r="Z299" s="525">
        <f>OCTOBER!Z299</f>
        <v>0</v>
      </c>
      <c r="AA299" s="525"/>
      <c r="AB299" s="526"/>
      <c r="AC299" s="110"/>
      <c r="AD299" s="110"/>
      <c r="AE299" s="110"/>
      <c r="AF299" s="110"/>
      <c r="AG299" s="110"/>
      <c r="AH299" s="110"/>
      <c r="AI299" s="110"/>
      <c r="AJ299" s="110"/>
      <c r="AK299" s="110"/>
    </row>
    <row r="300" spans="1:37" s="120" customFormat="1" ht="12.75" customHeight="1" x14ac:dyDescent="0.2">
      <c r="A300" s="110"/>
      <c r="B300" s="446"/>
      <c r="C300" s="316">
        <v>0</v>
      </c>
      <c r="D300" s="448"/>
      <c r="E300" s="317">
        <v>0</v>
      </c>
      <c r="F300" s="112"/>
      <c r="G300" s="114"/>
      <c r="H300" s="496"/>
      <c r="I300" s="496"/>
      <c r="J300" s="114"/>
      <c r="K300" s="497" t="s">
        <v>134</v>
      </c>
      <c r="L300" s="498"/>
      <c r="M300" s="498"/>
      <c r="N300" s="498"/>
      <c r="O300" s="512"/>
      <c r="P300" s="512"/>
      <c r="Q300" s="118" t="s">
        <v>191</v>
      </c>
      <c r="R300" s="341">
        <f>SUM(E2-O301)</f>
        <v>0</v>
      </c>
      <c r="S300" s="110"/>
      <c r="T300" s="119" t="s">
        <v>254</v>
      </c>
      <c r="U300" s="525">
        <f>OCTOBER!U300</f>
        <v>0</v>
      </c>
      <c r="V300" s="525"/>
      <c r="W300" s="526"/>
      <c r="X300" s="110"/>
      <c r="Y300" s="119" t="s">
        <v>254</v>
      </c>
      <c r="Z300" s="525">
        <f>OCTOBER!Z300</f>
        <v>0</v>
      </c>
      <c r="AA300" s="525"/>
      <c r="AB300" s="526"/>
      <c r="AC300" s="110"/>
      <c r="AD300" s="110"/>
      <c r="AE300" s="110"/>
      <c r="AF300" s="110"/>
      <c r="AG300" s="110"/>
      <c r="AH300" s="110"/>
      <c r="AI300" s="110"/>
      <c r="AJ300" s="110"/>
      <c r="AK300" s="110"/>
    </row>
    <row r="301" spans="1:37" s="120" customFormat="1" ht="12.75" customHeight="1" x14ac:dyDescent="0.2">
      <c r="A301" s="110"/>
      <c r="B301" s="446"/>
      <c r="C301" s="316">
        <v>0</v>
      </c>
      <c r="D301" s="448"/>
      <c r="E301" s="317">
        <v>0</v>
      </c>
      <c r="F301" s="112"/>
      <c r="G301" s="114"/>
      <c r="H301" s="496"/>
      <c r="I301" s="496"/>
      <c r="J301" s="114"/>
      <c r="K301" s="510" t="s">
        <v>389</v>
      </c>
      <c r="L301" s="511"/>
      <c r="M301" s="511"/>
      <c r="N301" s="511"/>
      <c r="O301" s="499">
        <f>SUM(O297-O299+O300+O298)</f>
        <v>0</v>
      </c>
      <c r="P301" s="499"/>
      <c r="Q301" s="118"/>
      <c r="R301" s="110"/>
      <c r="S301" s="110"/>
      <c r="T301" s="119" t="s">
        <v>208</v>
      </c>
      <c r="U301" s="517">
        <f>OCTOBER!U305</f>
        <v>0</v>
      </c>
      <c r="V301" s="517"/>
      <c r="W301" s="118"/>
      <c r="X301" s="110"/>
      <c r="Y301" s="119" t="s">
        <v>208</v>
      </c>
      <c r="Z301" s="517">
        <f>OCTOBER!Z305</f>
        <v>0</v>
      </c>
      <c r="AA301" s="517"/>
      <c r="AB301" s="118"/>
      <c r="AC301" s="110"/>
      <c r="AD301" s="110"/>
      <c r="AE301" s="110"/>
      <c r="AF301" s="110"/>
      <c r="AG301" s="110"/>
      <c r="AH301" s="110"/>
      <c r="AI301" s="110"/>
      <c r="AJ301" s="110"/>
      <c r="AK301" s="110"/>
    </row>
    <row r="302" spans="1:37" s="120" customFormat="1" ht="12.75" customHeight="1" thickBot="1" x14ac:dyDescent="0.25">
      <c r="A302" s="110"/>
      <c r="B302" s="446"/>
      <c r="C302" s="316">
        <v>0</v>
      </c>
      <c r="D302" s="448"/>
      <c r="E302" s="317">
        <v>0</v>
      </c>
      <c r="F302" s="112"/>
      <c r="G302" s="114"/>
      <c r="H302" s="114"/>
      <c r="I302" s="114"/>
      <c r="J302" s="114"/>
      <c r="K302" s="514"/>
      <c r="L302" s="515"/>
      <c r="M302" s="515"/>
      <c r="N302" s="515"/>
      <c r="O302" s="554"/>
      <c r="P302" s="554"/>
      <c r="Q302" s="127"/>
      <c r="R302" s="110"/>
      <c r="S302" s="110"/>
      <c r="T302" s="119" t="s">
        <v>209</v>
      </c>
      <c r="U302" s="509">
        <v>0</v>
      </c>
      <c r="V302" s="509"/>
      <c r="W302" s="118"/>
      <c r="X302" s="110"/>
      <c r="Y302" s="119" t="s">
        <v>209</v>
      </c>
      <c r="Z302" s="509">
        <v>0</v>
      </c>
      <c r="AA302" s="509"/>
      <c r="AB302" s="118"/>
      <c r="AC302" s="110"/>
      <c r="AD302" s="110"/>
      <c r="AE302" s="110"/>
      <c r="AF302" s="110"/>
      <c r="AG302" s="110"/>
      <c r="AH302" s="110"/>
      <c r="AI302" s="110"/>
      <c r="AJ302" s="110"/>
      <c r="AK302" s="110"/>
    </row>
    <row r="303" spans="1:37" s="120" customFormat="1" ht="12.75" customHeight="1" x14ac:dyDescent="0.2">
      <c r="A303" s="110"/>
      <c r="B303" s="446"/>
      <c r="C303" s="316">
        <v>0</v>
      </c>
      <c r="D303" s="448"/>
      <c r="E303" s="317">
        <v>0</v>
      </c>
      <c r="F303" s="128"/>
      <c r="G303" s="129"/>
      <c r="H303" s="129"/>
      <c r="I303" s="129"/>
      <c r="J303" s="129"/>
      <c r="K303" s="110"/>
      <c r="L303" s="110"/>
      <c r="M303" s="110"/>
      <c r="N303" s="110"/>
      <c r="O303" s="110"/>
      <c r="P303" s="110"/>
      <c r="Q303" s="110"/>
      <c r="R303" s="110"/>
      <c r="S303" s="110"/>
      <c r="T303" s="119" t="s">
        <v>210</v>
      </c>
      <c r="U303" s="509">
        <v>0</v>
      </c>
      <c r="V303" s="509"/>
      <c r="W303" s="118"/>
      <c r="X303" s="110"/>
      <c r="Y303" s="119" t="s">
        <v>210</v>
      </c>
      <c r="Z303" s="509">
        <v>0</v>
      </c>
      <c r="AA303" s="509"/>
      <c r="AB303" s="118"/>
      <c r="AC303" s="110"/>
      <c r="AD303" s="110"/>
      <c r="AE303" s="110"/>
      <c r="AF303" s="110"/>
      <c r="AG303" s="110"/>
      <c r="AH303" s="110"/>
      <c r="AI303" s="110"/>
      <c r="AJ303" s="110"/>
      <c r="AK303" s="110"/>
    </row>
    <row r="304" spans="1:37" s="120" customFormat="1" ht="12.75" customHeight="1" x14ac:dyDescent="0.2">
      <c r="A304" s="110"/>
      <c r="B304" s="446"/>
      <c r="C304" s="316">
        <v>0</v>
      </c>
      <c r="D304" s="448"/>
      <c r="E304" s="317">
        <v>0</v>
      </c>
      <c r="F304" s="128"/>
      <c r="G304" s="129"/>
      <c r="H304" s="129"/>
      <c r="I304" s="129"/>
      <c r="J304" s="129"/>
      <c r="K304" s="110"/>
      <c r="L304" s="110"/>
      <c r="M304" s="110"/>
      <c r="N304" s="110"/>
      <c r="O304" s="110"/>
      <c r="P304" s="110"/>
      <c r="Q304" s="110"/>
      <c r="R304" s="110"/>
      <c r="S304" s="110"/>
      <c r="T304" s="119" t="s">
        <v>211</v>
      </c>
      <c r="U304" s="509">
        <v>0</v>
      </c>
      <c r="V304" s="509"/>
      <c r="W304" s="118"/>
      <c r="X304" s="110"/>
      <c r="Y304" s="119" t="s">
        <v>211</v>
      </c>
      <c r="Z304" s="509">
        <v>0</v>
      </c>
      <c r="AA304" s="509"/>
      <c r="AB304" s="118"/>
      <c r="AC304" s="110"/>
      <c r="AD304" s="110"/>
      <c r="AE304" s="110"/>
      <c r="AF304" s="110"/>
      <c r="AG304" s="110"/>
      <c r="AH304" s="110"/>
      <c r="AI304" s="110"/>
      <c r="AJ304" s="110"/>
      <c r="AK304" s="110"/>
    </row>
    <row r="305" spans="1:37" s="120" customFormat="1" ht="12.75" customHeight="1" x14ac:dyDescent="0.2">
      <c r="A305" s="110"/>
      <c r="B305" s="446"/>
      <c r="C305" s="316">
        <v>0</v>
      </c>
      <c r="D305" s="448"/>
      <c r="E305" s="317">
        <v>0</v>
      </c>
      <c r="F305" s="128"/>
      <c r="G305" s="129"/>
      <c r="H305" s="129"/>
      <c r="I305" s="129"/>
      <c r="J305" s="129"/>
      <c r="K305" s="110"/>
      <c r="L305" s="110"/>
      <c r="M305" s="110"/>
      <c r="N305" s="110"/>
      <c r="O305" s="110"/>
      <c r="P305" s="110"/>
      <c r="Q305" s="110"/>
      <c r="R305" s="110"/>
      <c r="S305" s="110"/>
      <c r="T305" s="119" t="str">
        <f>T295</f>
        <v>AS OF 11/30</v>
      </c>
      <c r="U305" s="517">
        <f>U301+U302+U303-U304</f>
        <v>0</v>
      </c>
      <c r="V305" s="517"/>
      <c r="W305" s="118"/>
      <c r="X305" s="110"/>
      <c r="Y305" s="119" t="str">
        <f>Y295</f>
        <v>AS OF 11/30</v>
      </c>
      <c r="Z305" s="517">
        <f>Z301+Z302+Z303-Z304</f>
        <v>0</v>
      </c>
      <c r="AA305" s="517"/>
      <c r="AB305" s="118"/>
      <c r="AC305" s="110"/>
      <c r="AD305" s="110"/>
      <c r="AE305" s="110"/>
      <c r="AF305" s="110"/>
      <c r="AG305" s="110"/>
      <c r="AH305" s="110"/>
      <c r="AI305" s="110"/>
      <c r="AJ305" s="110"/>
      <c r="AK305" s="110"/>
    </row>
    <row r="306" spans="1:37" s="120" customFormat="1" ht="12.75" customHeight="1" x14ac:dyDescent="0.2">
      <c r="A306" s="110"/>
      <c r="B306" s="446"/>
      <c r="C306" s="316">
        <v>0</v>
      </c>
      <c r="D306" s="448"/>
      <c r="E306" s="317">
        <v>0</v>
      </c>
      <c r="F306" s="128"/>
      <c r="G306" s="129"/>
      <c r="H306" s="129"/>
      <c r="I306" s="129"/>
      <c r="J306" s="129"/>
      <c r="K306" s="110"/>
      <c r="L306" s="110"/>
      <c r="M306" s="110"/>
      <c r="N306" s="110"/>
      <c r="O306" s="110"/>
      <c r="P306" s="110"/>
      <c r="Q306" s="110"/>
      <c r="R306" s="110"/>
      <c r="S306" s="110"/>
      <c r="T306" s="126"/>
      <c r="U306" s="111"/>
      <c r="V306" s="111"/>
      <c r="W306" s="118"/>
      <c r="X306" s="110"/>
      <c r="Y306" s="126"/>
      <c r="Z306" s="111"/>
      <c r="AA306" s="111"/>
      <c r="AB306" s="118"/>
      <c r="AC306" s="110"/>
      <c r="AD306" s="110"/>
      <c r="AE306" s="110"/>
      <c r="AF306" s="110"/>
      <c r="AG306" s="110"/>
      <c r="AH306" s="110"/>
      <c r="AI306" s="110"/>
      <c r="AJ306" s="110"/>
      <c r="AK306" s="110"/>
    </row>
    <row r="307" spans="1:37" s="120" customFormat="1" ht="12.75" customHeight="1" x14ac:dyDescent="0.2">
      <c r="A307" s="110"/>
      <c r="B307" s="446"/>
      <c r="C307" s="316">
        <v>0</v>
      </c>
      <c r="D307" s="448"/>
      <c r="E307" s="317">
        <v>0</v>
      </c>
      <c r="F307" s="128"/>
      <c r="G307" s="129"/>
      <c r="H307" s="129"/>
      <c r="I307" s="129"/>
      <c r="J307" s="129"/>
      <c r="K307" s="110"/>
      <c r="L307" s="110"/>
      <c r="M307" s="110"/>
      <c r="N307" s="110"/>
      <c r="O307" s="110"/>
      <c r="P307" s="110"/>
      <c r="Q307" s="110"/>
      <c r="R307" s="110"/>
      <c r="S307" s="110"/>
      <c r="T307" s="126"/>
      <c r="U307" s="111"/>
      <c r="V307" s="111"/>
      <c r="W307" s="118"/>
      <c r="X307" s="110"/>
      <c r="Y307" s="126"/>
      <c r="Z307" s="111"/>
      <c r="AA307" s="111"/>
      <c r="AB307" s="118"/>
      <c r="AC307" s="110"/>
      <c r="AD307" s="110"/>
      <c r="AE307" s="110"/>
      <c r="AF307" s="110"/>
      <c r="AG307" s="110"/>
      <c r="AH307" s="110"/>
      <c r="AI307" s="110"/>
      <c r="AJ307" s="110"/>
      <c r="AK307" s="110"/>
    </row>
    <row r="308" spans="1:37" s="120" customFormat="1" ht="12.75" customHeight="1" x14ac:dyDescent="0.2">
      <c r="A308" s="110"/>
      <c r="B308" s="446"/>
      <c r="C308" s="316">
        <v>0</v>
      </c>
      <c r="D308" s="448"/>
      <c r="E308" s="317">
        <v>0</v>
      </c>
      <c r="F308" s="128"/>
      <c r="G308" s="129"/>
      <c r="H308" s="129"/>
      <c r="I308" s="129"/>
      <c r="J308" s="129"/>
      <c r="K308" s="110"/>
      <c r="L308" s="110"/>
      <c r="M308" s="110"/>
      <c r="N308" s="110"/>
      <c r="O308" s="110"/>
      <c r="P308" s="110"/>
      <c r="Q308" s="110"/>
      <c r="R308" s="110"/>
      <c r="S308" s="110"/>
      <c r="T308" s="119" t="s">
        <v>245</v>
      </c>
      <c r="U308" s="525">
        <f>OCTOBER!U308</f>
        <v>0</v>
      </c>
      <c r="V308" s="525"/>
      <c r="W308" s="526"/>
      <c r="X308" s="110"/>
      <c r="Y308" s="119" t="s">
        <v>241</v>
      </c>
      <c r="Z308" s="525">
        <f>OCTOBER!Z308</f>
        <v>0</v>
      </c>
      <c r="AA308" s="525"/>
      <c r="AB308" s="526"/>
      <c r="AC308" s="110"/>
      <c r="AD308" s="110"/>
      <c r="AE308" s="110"/>
      <c r="AF308" s="110"/>
      <c r="AG308" s="110"/>
      <c r="AH308" s="110"/>
      <c r="AI308" s="110"/>
      <c r="AJ308" s="110"/>
      <c r="AK308" s="110"/>
    </row>
    <row r="309" spans="1:37" s="120" customFormat="1" ht="12.75" customHeight="1" x14ac:dyDescent="0.2">
      <c r="A309" s="110"/>
      <c r="B309" s="446"/>
      <c r="C309" s="316">
        <v>0</v>
      </c>
      <c r="D309" s="448"/>
      <c r="E309" s="317">
        <v>0</v>
      </c>
      <c r="F309" s="128"/>
      <c r="G309" s="129"/>
      <c r="H309" s="129"/>
      <c r="I309" s="129"/>
      <c r="J309" s="129"/>
      <c r="K309" s="110"/>
      <c r="L309" s="110"/>
      <c r="M309" s="110"/>
      <c r="N309" s="110"/>
      <c r="O309" s="110"/>
      <c r="P309" s="110"/>
      <c r="Q309" s="110"/>
      <c r="R309" s="110"/>
      <c r="S309" s="110"/>
      <c r="T309" s="119" t="s">
        <v>207</v>
      </c>
      <c r="U309" s="525">
        <f>OCTOBER!U309</f>
        <v>0</v>
      </c>
      <c r="V309" s="525"/>
      <c r="W309" s="526"/>
      <c r="X309" s="110"/>
      <c r="Y309" s="119" t="s">
        <v>207</v>
      </c>
      <c r="Z309" s="525">
        <f>OCTOBER!Z309</f>
        <v>0</v>
      </c>
      <c r="AA309" s="525"/>
      <c r="AB309" s="526"/>
      <c r="AC309" s="110"/>
      <c r="AD309" s="110"/>
      <c r="AE309" s="110"/>
      <c r="AF309" s="110"/>
      <c r="AG309" s="110"/>
      <c r="AH309" s="110"/>
      <c r="AI309" s="110"/>
      <c r="AJ309" s="110"/>
      <c r="AK309" s="110"/>
    </row>
    <row r="310" spans="1:37" s="120" customFormat="1" ht="12.75" customHeight="1" x14ac:dyDescent="0.2">
      <c r="A310" s="110"/>
      <c r="B310" s="446"/>
      <c r="C310" s="316">
        <v>0</v>
      </c>
      <c r="D310" s="448"/>
      <c r="E310" s="317">
        <v>0</v>
      </c>
      <c r="F310" s="128"/>
      <c r="G310" s="129"/>
      <c r="H310" s="129"/>
      <c r="I310" s="129"/>
      <c r="J310" s="129"/>
      <c r="K310" s="110"/>
      <c r="L310" s="110"/>
      <c r="M310" s="110"/>
      <c r="N310" s="110"/>
      <c r="O310" s="110"/>
      <c r="P310" s="110"/>
      <c r="Q310" s="110"/>
      <c r="R310" s="110"/>
      <c r="S310" s="110"/>
      <c r="T310" s="119" t="s">
        <v>254</v>
      </c>
      <c r="U310" s="525">
        <f>OCTOBER!U310</f>
        <v>0</v>
      </c>
      <c r="V310" s="525"/>
      <c r="W310" s="526"/>
      <c r="X310" s="110"/>
      <c r="Y310" s="119" t="s">
        <v>254</v>
      </c>
      <c r="Z310" s="525">
        <f>OCTOBER!Z310</f>
        <v>0</v>
      </c>
      <c r="AA310" s="525"/>
      <c r="AB310" s="526"/>
      <c r="AC310" s="110"/>
      <c r="AD310" s="110"/>
      <c r="AE310" s="110"/>
      <c r="AF310" s="110"/>
      <c r="AG310" s="110"/>
      <c r="AH310" s="110"/>
      <c r="AI310" s="110"/>
      <c r="AJ310" s="110"/>
      <c r="AK310" s="110"/>
    </row>
    <row r="311" spans="1:37" s="120" customFormat="1" ht="12.75" customHeight="1" x14ac:dyDescent="0.2">
      <c r="A311" s="110"/>
      <c r="B311" s="446"/>
      <c r="C311" s="316">
        <v>0</v>
      </c>
      <c r="D311" s="448"/>
      <c r="E311" s="317">
        <v>0</v>
      </c>
      <c r="F311" s="128"/>
      <c r="G311" s="129"/>
      <c r="H311" s="129"/>
      <c r="I311" s="129"/>
      <c r="J311" s="129"/>
      <c r="K311" s="110"/>
      <c r="L311" s="110"/>
      <c r="M311" s="110"/>
      <c r="N311" s="110"/>
      <c r="O311" s="110"/>
      <c r="P311" s="110"/>
      <c r="Q311" s="110"/>
      <c r="R311" s="110"/>
      <c r="S311" s="110"/>
      <c r="T311" s="119" t="s">
        <v>208</v>
      </c>
      <c r="U311" s="517">
        <f>OCTOBER!U315</f>
        <v>0</v>
      </c>
      <c r="V311" s="517"/>
      <c r="W311" s="118"/>
      <c r="X311" s="110"/>
      <c r="Y311" s="119" t="s">
        <v>208</v>
      </c>
      <c r="Z311" s="517">
        <f>OCTOBER!Z315</f>
        <v>0</v>
      </c>
      <c r="AA311" s="517"/>
      <c r="AB311" s="118"/>
      <c r="AC311" s="110"/>
      <c r="AD311" s="110"/>
      <c r="AE311" s="110"/>
      <c r="AF311" s="110"/>
      <c r="AG311" s="110"/>
      <c r="AH311" s="110"/>
      <c r="AI311" s="110"/>
      <c r="AJ311" s="110"/>
      <c r="AK311" s="110"/>
    </row>
    <row r="312" spans="1:37" s="120" customFormat="1" ht="12.75" customHeight="1" x14ac:dyDescent="0.2">
      <c r="A312" s="110"/>
      <c r="B312" s="446"/>
      <c r="C312" s="316">
        <v>0</v>
      </c>
      <c r="D312" s="448"/>
      <c r="E312" s="317">
        <v>0</v>
      </c>
      <c r="F312" s="128"/>
      <c r="G312" s="129"/>
      <c r="H312" s="129"/>
      <c r="I312" s="129"/>
      <c r="J312" s="129"/>
      <c r="K312" s="110"/>
      <c r="L312" s="110"/>
      <c r="M312" s="110"/>
      <c r="N312" s="110"/>
      <c r="O312" s="110"/>
      <c r="P312" s="110"/>
      <c r="Q312" s="110"/>
      <c r="R312" s="110"/>
      <c r="S312" s="110"/>
      <c r="T312" s="119" t="s">
        <v>209</v>
      </c>
      <c r="U312" s="509">
        <v>0</v>
      </c>
      <c r="V312" s="509"/>
      <c r="W312" s="118"/>
      <c r="X312" s="110"/>
      <c r="Y312" s="119" t="s">
        <v>209</v>
      </c>
      <c r="Z312" s="509">
        <v>0</v>
      </c>
      <c r="AA312" s="509"/>
      <c r="AB312" s="118"/>
      <c r="AC312" s="110"/>
      <c r="AD312" s="110"/>
      <c r="AE312" s="110"/>
      <c r="AF312" s="110"/>
      <c r="AG312" s="110"/>
      <c r="AH312" s="110"/>
      <c r="AI312" s="110"/>
      <c r="AJ312" s="110"/>
      <c r="AK312" s="110"/>
    </row>
    <row r="313" spans="1:37" s="120" customFormat="1" ht="12.75" customHeight="1" x14ac:dyDescent="0.2">
      <c r="A313" s="110"/>
      <c r="B313" s="446"/>
      <c r="C313" s="316">
        <v>0</v>
      </c>
      <c r="D313" s="448"/>
      <c r="E313" s="317">
        <v>0</v>
      </c>
      <c r="F313" s="128"/>
      <c r="G313" s="129"/>
      <c r="H313" s="129"/>
      <c r="I313" s="129"/>
      <c r="J313" s="129"/>
      <c r="K313" s="110"/>
      <c r="L313" s="110"/>
      <c r="M313" s="110"/>
      <c r="N313" s="110"/>
      <c r="O313" s="110"/>
      <c r="P313" s="110"/>
      <c r="Q313" s="110"/>
      <c r="R313" s="110"/>
      <c r="S313" s="110"/>
      <c r="T313" s="119" t="s">
        <v>210</v>
      </c>
      <c r="U313" s="509">
        <v>0</v>
      </c>
      <c r="V313" s="509"/>
      <c r="W313" s="118"/>
      <c r="X313" s="110"/>
      <c r="Y313" s="119" t="s">
        <v>210</v>
      </c>
      <c r="Z313" s="509">
        <v>0</v>
      </c>
      <c r="AA313" s="509"/>
      <c r="AB313" s="118"/>
      <c r="AC313" s="110"/>
      <c r="AD313" s="110"/>
      <c r="AE313" s="110"/>
      <c r="AF313" s="110"/>
      <c r="AG313" s="110"/>
      <c r="AH313" s="110"/>
      <c r="AI313" s="110"/>
      <c r="AJ313" s="110"/>
      <c r="AK313" s="110"/>
    </row>
    <row r="314" spans="1:37" s="120" customFormat="1" ht="12.75" customHeight="1" x14ac:dyDescent="0.2">
      <c r="A314" s="110"/>
      <c r="B314" s="446"/>
      <c r="C314" s="316">
        <v>0</v>
      </c>
      <c r="D314" s="448"/>
      <c r="E314" s="317">
        <v>0</v>
      </c>
      <c r="F314" s="128"/>
      <c r="G314" s="129"/>
      <c r="H314" s="129"/>
      <c r="I314" s="129"/>
      <c r="J314" s="129"/>
      <c r="K314" s="110"/>
      <c r="L314" s="110"/>
      <c r="M314" s="110"/>
      <c r="N314" s="110"/>
      <c r="O314" s="110"/>
      <c r="P314" s="110"/>
      <c r="Q314" s="110"/>
      <c r="R314" s="110"/>
      <c r="S314" s="110"/>
      <c r="T314" s="119" t="s">
        <v>211</v>
      </c>
      <c r="U314" s="509">
        <v>0</v>
      </c>
      <c r="V314" s="509"/>
      <c r="W314" s="118"/>
      <c r="X314" s="110"/>
      <c r="Y314" s="119" t="s">
        <v>211</v>
      </c>
      <c r="Z314" s="509">
        <v>0</v>
      </c>
      <c r="AA314" s="509"/>
      <c r="AB314" s="118"/>
      <c r="AC314" s="110"/>
      <c r="AD314" s="110"/>
      <c r="AE314" s="110"/>
      <c r="AF314" s="110"/>
      <c r="AG314" s="110"/>
      <c r="AH314" s="110"/>
      <c r="AI314" s="110"/>
      <c r="AJ314" s="110"/>
      <c r="AK314" s="110"/>
    </row>
    <row r="315" spans="1:37" s="120" customFormat="1" ht="12.75" customHeight="1" x14ac:dyDescent="0.2">
      <c r="A315" s="110"/>
      <c r="B315" s="446"/>
      <c r="C315" s="316">
        <v>0</v>
      </c>
      <c r="D315" s="448"/>
      <c r="E315" s="317">
        <v>0</v>
      </c>
      <c r="F315" s="128"/>
      <c r="G315" s="129"/>
      <c r="H315" s="129"/>
      <c r="I315" s="129"/>
      <c r="J315" s="129"/>
      <c r="K315" s="110"/>
      <c r="L315" s="110"/>
      <c r="M315" s="110"/>
      <c r="N315" s="110"/>
      <c r="O315" s="110"/>
      <c r="P315" s="110"/>
      <c r="Q315" s="110"/>
      <c r="R315" s="110"/>
      <c r="S315" s="110"/>
      <c r="T315" s="119" t="str">
        <f>T305</f>
        <v>AS OF 11/30</v>
      </c>
      <c r="U315" s="517">
        <f>U311+U312+U313-U314</f>
        <v>0</v>
      </c>
      <c r="V315" s="517"/>
      <c r="W315" s="118"/>
      <c r="X315" s="110"/>
      <c r="Y315" s="119" t="str">
        <f>Y305</f>
        <v>AS OF 11/30</v>
      </c>
      <c r="Z315" s="517">
        <f>Z311+Z312+Z313-Z314</f>
        <v>0</v>
      </c>
      <c r="AA315" s="517"/>
      <c r="AB315" s="118"/>
      <c r="AC315" s="110"/>
      <c r="AD315" s="110"/>
      <c r="AE315" s="110"/>
      <c r="AF315" s="110"/>
      <c r="AG315" s="110"/>
      <c r="AH315" s="110"/>
      <c r="AI315" s="110"/>
      <c r="AJ315" s="110"/>
      <c r="AK315" s="110"/>
    </row>
    <row r="316" spans="1:37" s="120" customFormat="1" ht="12.75" customHeight="1" x14ac:dyDescent="0.2">
      <c r="A316" s="110"/>
      <c r="B316" s="446"/>
      <c r="C316" s="316">
        <v>0</v>
      </c>
      <c r="D316" s="448"/>
      <c r="E316" s="317">
        <v>0</v>
      </c>
      <c r="F316" s="128"/>
      <c r="G316" s="129"/>
      <c r="H316" s="129"/>
      <c r="I316" s="129"/>
      <c r="J316" s="129"/>
      <c r="K316" s="110"/>
      <c r="L316" s="110"/>
      <c r="M316" s="110"/>
      <c r="N316" s="110"/>
      <c r="O316" s="110"/>
      <c r="P316" s="110"/>
      <c r="Q316" s="110"/>
      <c r="R316" s="110"/>
      <c r="S316" s="110"/>
      <c r="T316" s="126"/>
      <c r="U316" s="111"/>
      <c r="V316" s="111"/>
      <c r="W316" s="118"/>
      <c r="X316" s="110"/>
      <c r="Y316" s="126"/>
      <c r="Z316" s="111"/>
      <c r="AA316" s="111"/>
      <c r="AB316" s="118"/>
      <c r="AC316" s="110"/>
      <c r="AD316" s="110"/>
      <c r="AE316" s="110"/>
      <c r="AF316" s="110"/>
      <c r="AG316" s="110"/>
      <c r="AH316" s="110"/>
      <c r="AI316" s="110"/>
      <c r="AJ316" s="110"/>
      <c r="AK316" s="110"/>
    </row>
    <row r="317" spans="1:37" s="120" customFormat="1" ht="12.75" customHeight="1" x14ac:dyDescent="0.2">
      <c r="A317" s="110"/>
      <c r="B317" s="446"/>
      <c r="C317" s="316">
        <v>0</v>
      </c>
      <c r="D317" s="448"/>
      <c r="E317" s="317">
        <v>0</v>
      </c>
      <c r="F317" s="128"/>
      <c r="G317" s="129"/>
      <c r="H317" s="129"/>
      <c r="I317" s="129"/>
      <c r="J317" s="129"/>
      <c r="K317" s="110"/>
      <c r="L317" s="110"/>
      <c r="M317" s="110"/>
      <c r="N317" s="110"/>
      <c r="O317" s="110"/>
      <c r="P317" s="110"/>
      <c r="Q317" s="110"/>
      <c r="R317" s="110"/>
      <c r="S317" s="110"/>
      <c r="T317" s="126"/>
      <c r="U317" s="111"/>
      <c r="V317" s="111"/>
      <c r="W317" s="118"/>
      <c r="X317" s="110"/>
      <c r="Y317" s="126"/>
      <c r="Z317" s="111"/>
      <c r="AA317" s="111"/>
      <c r="AB317" s="118"/>
      <c r="AC317" s="110"/>
      <c r="AD317" s="110"/>
      <c r="AE317" s="110"/>
      <c r="AF317" s="110"/>
      <c r="AG317" s="110"/>
      <c r="AH317" s="110"/>
      <c r="AI317" s="110"/>
      <c r="AJ317" s="110"/>
      <c r="AK317" s="110"/>
    </row>
    <row r="318" spans="1:37" s="120" customFormat="1" ht="12.75" customHeight="1" x14ac:dyDescent="0.2">
      <c r="A318" s="110"/>
      <c r="B318" s="446"/>
      <c r="C318" s="316">
        <v>0</v>
      </c>
      <c r="D318" s="448"/>
      <c r="E318" s="317">
        <v>0</v>
      </c>
      <c r="F318" s="128"/>
      <c r="G318" s="129"/>
      <c r="H318" s="129"/>
      <c r="I318" s="129"/>
      <c r="J318" s="129"/>
      <c r="K318" s="110"/>
      <c r="L318" s="110"/>
      <c r="M318" s="110"/>
      <c r="N318" s="110"/>
      <c r="O318" s="110"/>
      <c r="P318" s="110"/>
      <c r="Q318" s="110"/>
      <c r="R318" s="110"/>
      <c r="S318" s="110"/>
      <c r="T318" s="119" t="s">
        <v>246</v>
      </c>
      <c r="U318" s="525">
        <f>OCTOBER!U318</f>
        <v>0</v>
      </c>
      <c r="V318" s="525"/>
      <c r="W318" s="526"/>
      <c r="X318" s="110"/>
      <c r="Y318" s="119" t="s">
        <v>242</v>
      </c>
      <c r="Z318" s="525">
        <f>OCTOBER!Z318</f>
        <v>0</v>
      </c>
      <c r="AA318" s="525"/>
      <c r="AB318" s="526"/>
      <c r="AC318" s="110"/>
      <c r="AD318" s="110"/>
      <c r="AE318" s="110"/>
      <c r="AF318" s="110"/>
      <c r="AG318" s="110"/>
      <c r="AH318" s="110"/>
      <c r="AI318" s="110"/>
      <c r="AJ318" s="110"/>
      <c r="AK318" s="110"/>
    </row>
    <row r="319" spans="1:37" s="120" customFormat="1" ht="12.75" customHeight="1" x14ac:dyDescent="0.2">
      <c r="A319" s="110"/>
      <c r="B319" s="446"/>
      <c r="C319" s="316">
        <v>0</v>
      </c>
      <c r="D319" s="448"/>
      <c r="E319" s="317">
        <v>0</v>
      </c>
      <c r="F319" s="128"/>
      <c r="G319" s="129"/>
      <c r="H319" s="129"/>
      <c r="I319" s="129"/>
      <c r="J319" s="129"/>
      <c r="K319" s="110"/>
      <c r="L319" s="110"/>
      <c r="M319" s="110"/>
      <c r="N319" s="110"/>
      <c r="O319" s="110"/>
      <c r="P319" s="110"/>
      <c r="Q319" s="110"/>
      <c r="R319" s="110"/>
      <c r="S319" s="110"/>
      <c r="T319" s="119" t="s">
        <v>207</v>
      </c>
      <c r="U319" s="525">
        <f>OCTOBER!U319</f>
        <v>0</v>
      </c>
      <c r="V319" s="525"/>
      <c r="W319" s="526"/>
      <c r="X319" s="110"/>
      <c r="Y319" s="119" t="s">
        <v>207</v>
      </c>
      <c r="Z319" s="525">
        <f>OCTOBER!Z319</f>
        <v>0</v>
      </c>
      <c r="AA319" s="525"/>
      <c r="AB319" s="526"/>
      <c r="AC319" s="110"/>
      <c r="AD319" s="110"/>
      <c r="AE319" s="110"/>
      <c r="AF319" s="110"/>
      <c r="AG319" s="110"/>
      <c r="AH319" s="110"/>
      <c r="AI319" s="110"/>
      <c r="AJ319" s="110"/>
      <c r="AK319" s="110"/>
    </row>
    <row r="320" spans="1:37" s="120" customFormat="1" ht="12.75" customHeight="1" x14ac:dyDescent="0.2">
      <c r="A320" s="110"/>
      <c r="B320" s="446"/>
      <c r="C320" s="316">
        <v>0</v>
      </c>
      <c r="D320" s="448"/>
      <c r="E320" s="317">
        <v>0</v>
      </c>
      <c r="F320" s="128"/>
      <c r="G320" s="129"/>
      <c r="H320" s="129"/>
      <c r="I320" s="129"/>
      <c r="J320" s="129"/>
      <c r="K320" s="110"/>
      <c r="L320" s="110"/>
      <c r="M320" s="110"/>
      <c r="N320" s="110"/>
      <c r="O320" s="110"/>
      <c r="P320" s="110"/>
      <c r="Q320" s="110"/>
      <c r="R320" s="110"/>
      <c r="S320" s="110"/>
      <c r="T320" s="119" t="s">
        <v>254</v>
      </c>
      <c r="U320" s="525">
        <f>OCTOBER!U320</f>
        <v>0</v>
      </c>
      <c r="V320" s="525"/>
      <c r="W320" s="526"/>
      <c r="X320" s="110"/>
      <c r="Y320" s="119" t="s">
        <v>254</v>
      </c>
      <c r="Z320" s="525">
        <f>OCTOBER!Z320</f>
        <v>0</v>
      </c>
      <c r="AA320" s="525"/>
      <c r="AB320" s="526"/>
      <c r="AC320" s="110"/>
      <c r="AD320" s="110"/>
      <c r="AE320" s="110"/>
      <c r="AF320" s="110"/>
      <c r="AG320" s="110"/>
      <c r="AH320" s="110"/>
      <c r="AI320" s="110"/>
      <c r="AJ320" s="110"/>
      <c r="AK320" s="110"/>
    </row>
    <row r="321" spans="1:37" s="120" customFormat="1" ht="12.75" customHeight="1" x14ac:dyDescent="0.2">
      <c r="A321" s="110"/>
      <c r="B321" s="446"/>
      <c r="C321" s="316">
        <v>0</v>
      </c>
      <c r="D321" s="448"/>
      <c r="E321" s="317">
        <v>0</v>
      </c>
      <c r="F321" s="128"/>
      <c r="G321" s="129"/>
      <c r="H321" s="129"/>
      <c r="I321" s="129"/>
      <c r="J321" s="129"/>
      <c r="K321" s="110"/>
      <c r="L321" s="110"/>
      <c r="M321" s="110"/>
      <c r="N321" s="110"/>
      <c r="O321" s="110"/>
      <c r="P321" s="110"/>
      <c r="Q321" s="110"/>
      <c r="R321" s="110"/>
      <c r="S321" s="110"/>
      <c r="T321" s="119" t="s">
        <v>208</v>
      </c>
      <c r="U321" s="517">
        <f>OCTOBER!U325</f>
        <v>0</v>
      </c>
      <c r="V321" s="517"/>
      <c r="W321" s="118"/>
      <c r="X321" s="110"/>
      <c r="Y321" s="119" t="s">
        <v>208</v>
      </c>
      <c r="Z321" s="517">
        <f>OCTOBER!Z325</f>
        <v>0</v>
      </c>
      <c r="AA321" s="517"/>
      <c r="AB321" s="118"/>
      <c r="AC321" s="110"/>
      <c r="AD321" s="110"/>
      <c r="AE321" s="110"/>
      <c r="AF321" s="110"/>
      <c r="AG321" s="110"/>
      <c r="AH321" s="110"/>
      <c r="AI321" s="110"/>
      <c r="AJ321" s="110"/>
      <c r="AK321" s="110"/>
    </row>
    <row r="322" spans="1:37" s="120" customFormat="1" ht="12.75" customHeight="1" x14ac:dyDescent="0.2">
      <c r="A322" s="110"/>
      <c r="B322" s="446"/>
      <c r="C322" s="316">
        <v>0</v>
      </c>
      <c r="D322" s="448"/>
      <c r="E322" s="317">
        <v>0</v>
      </c>
      <c r="F322" s="128"/>
      <c r="G322" s="129"/>
      <c r="H322" s="129"/>
      <c r="I322" s="129"/>
      <c r="J322" s="129"/>
      <c r="K322" s="110"/>
      <c r="L322" s="110"/>
      <c r="M322" s="110"/>
      <c r="N322" s="110"/>
      <c r="O322" s="110"/>
      <c r="P322" s="110"/>
      <c r="Q322" s="110"/>
      <c r="R322" s="110"/>
      <c r="S322" s="110"/>
      <c r="T322" s="119" t="s">
        <v>209</v>
      </c>
      <c r="U322" s="509">
        <v>0</v>
      </c>
      <c r="V322" s="509"/>
      <c r="W322" s="118"/>
      <c r="X322" s="110"/>
      <c r="Y322" s="119" t="s">
        <v>209</v>
      </c>
      <c r="Z322" s="509">
        <v>0</v>
      </c>
      <c r="AA322" s="509"/>
      <c r="AB322" s="118"/>
      <c r="AC322" s="110"/>
      <c r="AD322" s="110"/>
      <c r="AE322" s="110"/>
      <c r="AF322" s="110"/>
      <c r="AG322" s="110"/>
      <c r="AH322" s="110"/>
      <c r="AI322" s="110"/>
      <c r="AJ322" s="110"/>
      <c r="AK322" s="110"/>
    </row>
    <row r="323" spans="1:37" s="120" customFormat="1" ht="12.75" customHeight="1" x14ac:dyDescent="0.2">
      <c r="A323" s="110"/>
      <c r="B323" s="446"/>
      <c r="C323" s="316">
        <v>0</v>
      </c>
      <c r="D323" s="448"/>
      <c r="E323" s="317">
        <v>0</v>
      </c>
      <c r="F323" s="128"/>
      <c r="G323" s="129"/>
      <c r="H323" s="129"/>
      <c r="I323" s="129"/>
      <c r="J323" s="129"/>
      <c r="K323" s="110"/>
      <c r="L323" s="110"/>
      <c r="M323" s="110"/>
      <c r="N323" s="110"/>
      <c r="O323" s="110"/>
      <c r="P323" s="110"/>
      <c r="Q323" s="110"/>
      <c r="R323" s="110"/>
      <c r="S323" s="110"/>
      <c r="T323" s="119" t="s">
        <v>210</v>
      </c>
      <c r="U323" s="509">
        <v>0</v>
      </c>
      <c r="V323" s="509"/>
      <c r="W323" s="118"/>
      <c r="X323" s="110"/>
      <c r="Y323" s="119" t="s">
        <v>210</v>
      </c>
      <c r="Z323" s="509">
        <v>0</v>
      </c>
      <c r="AA323" s="509"/>
      <c r="AB323" s="118"/>
      <c r="AC323" s="110"/>
      <c r="AD323" s="110"/>
      <c r="AE323" s="110"/>
      <c r="AF323" s="110"/>
      <c r="AG323" s="110"/>
      <c r="AH323" s="110"/>
      <c r="AI323" s="110"/>
      <c r="AJ323" s="110"/>
      <c r="AK323" s="110"/>
    </row>
    <row r="324" spans="1:37" s="120" customFormat="1" ht="12.75" customHeight="1" x14ac:dyDescent="0.2">
      <c r="A324" s="110"/>
      <c r="B324" s="446"/>
      <c r="C324" s="316">
        <v>0</v>
      </c>
      <c r="D324" s="448"/>
      <c r="E324" s="317">
        <v>0</v>
      </c>
      <c r="F324" s="128"/>
      <c r="G324" s="129"/>
      <c r="H324" s="129"/>
      <c r="I324" s="129"/>
      <c r="J324" s="129"/>
      <c r="K324" s="110"/>
      <c r="L324" s="110"/>
      <c r="M324" s="110"/>
      <c r="N324" s="110"/>
      <c r="O324" s="110"/>
      <c r="P324" s="110"/>
      <c r="Q324" s="110"/>
      <c r="R324" s="110"/>
      <c r="S324" s="110"/>
      <c r="T324" s="119" t="s">
        <v>211</v>
      </c>
      <c r="U324" s="509">
        <v>0</v>
      </c>
      <c r="V324" s="509"/>
      <c r="W324" s="118"/>
      <c r="X324" s="110"/>
      <c r="Y324" s="119" t="s">
        <v>211</v>
      </c>
      <c r="Z324" s="509">
        <v>0</v>
      </c>
      <c r="AA324" s="509"/>
      <c r="AB324" s="118"/>
      <c r="AC324" s="110"/>
      <c r="AD324" s="110"/>
      <c r="AE324" s="110"/>
      <c r="AF324" s="110"/>
      <c r="AG324" s="110"/>
      <c r="AH324" s="110"/>
      <c r="AI324" s="110"/>
      <c r="AJ324" s="110"/>
      <c r="AK324" s="110"/>
    </row>
    <row r="325" spans="1:37" s="120" customFormat="1" ht="12.75" customHeight="1" x14ac:dyDescent="0.2">
      <c r="A325" s="110"/>
      <c r="B325" s="446"/>
      <c r="C325" s="316">
        <v>0</v>
      </c>
      <c r="D325" s="448"/>
      <c r="E325" s="317">
        <v>0</v>
      </c>
      <c r="F325" s="128"/>
      <c r="G325" s="129"/>
      <c r="H325" s="129"/>
      <c r="I325" s="129"/>
      <c r="J325" s="129"/>
      <c r="K325" s="110"/>
      <c r="L325" s="110"/>
      <c r="M325" s="110"/>
      <c r="N325" s="110"/>
      <c r="O325" s="110"/>
      <c r="P325" s="110"/>
      <c r="Q325" s="110"/>
      <c r="R325" s="110"/>
      <c r="S325" s="110"/>
      <c r="T325" s="119" t="str">
        <f>T315</f>
        <v>AS OF 11/30</v>
      </c>
      <c r="U325" s="517">
        <f>U321+U322+U323-U324</f>
        <v>0</v>
      </c>
      <c r="V325" s="517"/>
      <c r="W325" s="118"/>
      <c r="X325" s="110"/>
      <c r="Y325" s="119" t="str">
        <f>Y315</f>
        <v>AS OF 11/30</v>
      </c>
      <c r="Z325" s="517">
        <f>Z321+Z322+Z323-Z324</f>
        <v>0</v>
      </c>
      <c r="AA325" s="517"/>
      <c r="AB325" s="118"/>
      <c r="AC325" s="110"/>
      <c r="AD325" s="110"/>
      <c r="AE325" s="110"/>
      <c r="AF325" s="110"/>
      <c r="AG325" s="110"/>
      <c r="AH325" s="110"/>
      <c r="AI325" s="110"/>
      <c r="AJ325" s="110"/>
      <c r="AK325" s="110"/>
    </row>
    <row r="326" spans="1:37" s="120" customFormat="1" ht="12.75" customHeight="1" thickBot="1" x14ac:dyDescent="0.25">
      <c r="A326" s="110"/>
      <c r="B326" s="446"/>
      <c r="C326" s="316">
        <v>0</v>
      </c>
      <c r="D326" s="448"/>
      <c r="E326" s="317">
        <v>0</v>
      </c>
      <c r="F326" s="128"/>
      <c r="G326" s="129"/>
      <c r="H326" s="129"/>
      <c r="I326" s="129"/>
      <c r="J326" s="129"/>
      <c r="K326" s="110"/>
      <c r="L326" s="110"/>
      <c r="M326" s="110"/>
      <c r="N326" s="110"/>
      <c r="O326" s="110"/>
      <c r="P326" s="110"/>
      <c r="Q326" s="110"/>
      <c r="R326" s="110"/>
      <c r="S326" s="110"/>
      <c r="T326" s="131"/>
      <c r="U326" s="123"/>
      <c r="V326" s="123"/>
      <c r="W326" s="127"/>
      <c r="X326" s="110"/>
      <c r="Y326" s="131"/>
      <c r="Z326" s="123"/>
      <c r="AA326" s="123"/>
      <c r="AB326" s="127"/>
      <c r="AC326" s="110"/>
      <c r="AD326" s="110"/>
      <c r="AE326" s="110"/>
      <c r="AF326" s="110"/>
      <c r="AG326" s="110"/>
      <c r="AH326" s="110"/>
      <c r="AI326" s="110"/>
      <c r="AJ326" s="110"/>
      <c r="AK326" s="110"/>
    </row>
    <row r="327" spans="1:37" s="120" customFormat="1" ht="12.75" customHeight="1" x14ac:dyDescent="0.2">
      <c r="A327" s="110"/>
      <c r="B327" s="446"/>
      <c r="C327" s="316">
        <v>0</v>
      </c>
      <c r="D327" s="448"/>
      <c r="E327" s="317">
        <v>0</v>
      </c>
      <c r="F327" s="128"/>
      <c r="I327" s="129"/>
      <c r="J327" s="129"/>
      <c r="K327" s="110"/>
      <c r="L327" s="110"/>
      <c r="M327" s="110"/>
      <c r="N327" s="110"/>
      <c r="O327" s="110"/>
      <c r="P327" s="110"/>
      <c r="Q327" s="110"/>
      <c r="R327" s="110"/>
      <c r="S327" s="110"/>
      <c r="T327" s="110"/>
      <c r="U327" s="110"/>
      <c r="V327" s="110"/>
      <c r="W327" s="110"/>
      <c r="X327" s="110"/>
      <c r="Y327" s="110"/>
      <c r="Z327" s="110"/>
      <c r="AA327" s="110"/>
      <c r="AB327" s="110"/>
      <c r="AC327" s="110"/>
      <c r="AD327" s="110"/>
      <c r="AE327" s="110"/>
      <c r="AF327" s="110"/>
      <c r="AG327" s="110"/>
      <c r="AH327" s="110"/>
      <c r="AI327" s="110"/>
      <c r="AJ327" s="110"/>
      <c r="AK327" s="110"/>
    </row>
    <row r="328" spans="1:37" ht="12.75" customHeight="1" x14ac:dyDescent="0.2">
      <c r="B328" s="446"/>
      <c r="C328" s="316">
        <v>0</v>
      </c>
      <c r="D328" s="448"/>
      <c r="E328" s="317">
        <v>0</v>
      </c>
      <c r="G328" s="342">
        <f>+C331+E331</f>
        <v>0</v>
      </c>
      <c r="H328" s="110" t="s">
        <v>435</v>
      </c>
    </row>
    <row r="329" spans="1:37" ht="12.75" customHeight="1" x14ac:dyDescent="0.2">
      <c r="B329" s="446"/>
      <c r="C329" s="316">
        <v>0</v>
      </c>
      <c r="D329" s="448"/>
      <c r="E329" s="317">
        <v>0</v>
      </c>
    </row>
    <row r="330" spans="1:37" ht="12.75" customHeight="1" x14ac:dyDescent="0.2">
      <c r="B330" s="447"/>
      <c r="C330" s="318">
        <v>0</v>
      </c>
      <c r="D330" s="449"/>
      <c r="E330" s="319">
        <v>0</v>
      </c>
    </row>
    <row r="331" spans="1:37" ht="12.75" customHeight="1" x14ac:dyDescent="0.2">
      <c r="B331" s="117" t="s">
        <v>135</v>
      </c>
      <c r="C331" s="320">
        <f>SUM(C290:C330)</f>
        <v>0</v>
      </c>
      <c r="D331" s="321" t="s">
        <v>135</v>
      </c>
      <c r="E331" s="322">
        <f>SUM(E290:E330)</f>
        <v>0</v>
      </c>
    </row>
    <row r="332" spans="1:37" ht="12.75" customHeight="1" x14ac:dyDescent="0.2">
      <c r="B332" s="120"/>
      <c r="C332" s="120"/>
      <c r="D332" s="120"/>
      <c r="E332" s="120"/>
    </row>
    <row r="333" spans="1:37" ht="12.75" customHeight="1" x14ac:dyDescent="0.2">
      <c r="B333" s="120"/>
      <c r="C333" s="120"/>
      <c r="D333" s="120"/>
      <c r="E333" s="120"/>
    </row>
  </sheetData>
  <sheetProtection algorithmName="SHA-512" hashValue="DOQ7Jp771covGHLQU1+eHGyCtJC1vCYRA3+eb+oBA1wIXZ/fjMLsFTrnW+/N8MvxopyNBblBJ+OyrEGsg4MDeA==" saltValue="7nm96XD5xntdcKjcLeJ4Zw==" spinCount="100000" sheet="1" objects="1" scenarios="1" formatColumns="0" formatRows="0"/>
  <mergeCells count="146">
    <mergeCell ref="Z320:AB320"/>
    <mergeCell ref="Z309:AB309"/>
    <mergeCell ref="Z310:AB310"/>
    <mergeCell ref="U290:W290"/>
    <mergeCell ref="U299:W299"/>
    <mergeCell ref="U319:W319"/>
    <mergeCell ref="U311:V311"/>
    <mergeCell ref="U314:V314"/>
    <mergeCell ref="U308:W308"/>
    <mergeCell ref="Z308:AB308"/>
    <mergeCell ref="U293:V293"/>
    <mergeCell ref="Z293:AA293"/>
    <mergeCell ref="U304:V304"/>
    <mergeCell ref="Z304:AA304"/>
    <mergeCell ref="U305:V305"/>
    <mergeCell ref="Z305:AA305"/>
    <mergeCell ref="K302:N302"/>
    <mergeCell ref="O302:P302"/>
    <mergeCell ref="U302:V302"/>
    <mergeCell ref="U303:V303"/>
    <mergeCell ref="Z303:AA303"/>
    <mergeCell ref="O301:P301"/>
    <mergeCell ref="U301:V301"/>
    <mergeCell ref="Z301:AA301"/>
    <mergeCell ref="Z302:AA302"/>
    <mergeCell ref="Z324:AA324"/>
    <mergeCell ref="U321:V321"/>
    <mergeCell ref="Z321:AA321"/>
    <mergeCell ref="U322:V322"/>
    <mergeCell ref="Z322:AA322"/>
    <mergeCell ref="U325:V325"/>
    <mergeCell ref="Z325:AA325"/>
    <mergeCell ref="U324:V324"/>
    <mergeCell ref="U309:W309"/>
    <mergeCell ref="U310:W310"/>
    <mergeCell ref="Z311:AA311"/>
    <mergeCell ref="U312:V312"/>
    <mergeCell ref="Z312:AA312"/>
    <mergeCell ref="U313:V313"/>
    <mergeCell ref="Z313:AA313"/>
    <mergeCell ref="U318:W318"/>
    <mergeCell ref="Z318:AB318"/>
    <mergeCell ref="Z314:AA314"/>
    <mergeCell ref="U315:V315"/>
    <mergeCell ref="Z315:AA315"/>
    <mergeCell ref="U323:V323"/>
    <mergeCell ref="Z323:AA323"/>
    <mergeCell ref="U320:W320"/>
    <mergeCell ref="Z319:AB319"/>
    <mergeCell ref="K299:N299"/>
    <mergeCell ref="H301:I301"/>
    <mergeCell ref="K301:N301"/>
    <mergeCell ref="O299:P299"/>
    <mergeCell ref="U295:V295"/>
    <mergeCell ref="Z295:AA295"/>
    <mergeCell ref="K295:N295"/>
    <mergeCell ref="O295:P295"/>
    <mergeCell ref="K294:N294"/>
    <mergeCell ref="O294:P294"/>
    <mergeCell ref="Z299:AB299"/>
    <mergeCell ref="K296:N296"/>
    <mergeCell ref="O296:P296"/>
    <mergeCell ref="O300:P300"/>
    <mergeCell ref="Z300:AB300"/>
    <mergeCell ref="U300:W300"/>
    <mergeCell ref="H300:I300"/>
    <mergeCell ref="K300:N300"/>
    <mergeCell ref="K298:N298"/>
    <mergeCell ref="O298:P298"/>
    <mergeCell ref="O289:P289"/>
    <mergeCell ref="F294:G294"/>
    <mergeCell ref="H294:I294"/>
    <mergeCell ref="K293:N293"/>
    <mergeCell ref="O293:P293"/>
    <mergeCell ref="U294:V294"/>
    <mergeCell ref="Z294:AA294"/>
    <mergeCell ref="K292:N292"/>
    <mergeCell ref="O292:P292"/>
    <mergeCell ref="Z291:AA291"/>
    <mergeCell ref="F292:G292"/>
    <mergeCell ref="H292:I292"/>
    <mergeCell ref="K291:N291"/>
    <mergeCell ref="O291:P291"/>
    <mergeCell ref="U292:V292"/>
    <mergeCell ref="Z292:AA292"/>
    <mergeCell ref="F299:G299"/>
    <mergeCell ref="H299:I299"/>
    <mergeCell ref="Y287:AB287"/>
    <mergeCell ref="O288:P288"/>
    <mergeCell ref="U288:W288"/>
    <mergeCell ref="Z288:AB288"/>
    <mergeCell ref="T287:W287"/>
    <mergeCell ref="O297:P297"/>
    <mergeCell ref="U298:W298"/>
    <mergeCell ref="Z298:AB298"/>
    <mergeCell ref="F295:G295"/>
    <mergeCell ref="H295:I295"/>
    <mergeCell ref="F298:G298"/>
    <mergeCell ref="H298:I298"/>
    <mergeCell ref="K297:N297"/>
    <mergeCell ref="O287:P287"/>
    <mergeCell ref="U289:W289"/>
    <mergeCell ref="F290:G290"/>
    <mergeCell ref="H290:I290"/>
    <mergeCell ref="K290:N290"/>
    <mergeCell ref="O290:P290"/>
    <mergeCell ref="U291:V291"/>
    <mergeCell ref="Z289:AB289"/>
    <mergeCell ref="Z290:AB290"/>
    <mergeCell ref="B2:D2"/>
    <mergeCell ref="E2:F2"/>
    <mergeCell ref="K287:N287"/>
    <mergeCell ref="K289:N289"/>
    <mergeCell ref="F293:G293"/>
    <mergeCell ref="H293:I293"/>
    <mergeCell ref="F291:G291"/>
    <mergeCell ref="H291:I291"/>
    <mergeCell ref="B288:E288"/>
    <mergeCell ref="K288:N288"/>
    <mergeCell ref="B15:F15"/>
    <mergeCell ref="B61:F61"/>
    <mergeCell ref="B199:F199"/>
    <mergeCell ref="B245:F245"/>
    <mergeCell ref="H289:I289"/>
    <mergeCell ref="F289:G289"/>
    <mergeCell ref="G10:I10"/>
    <mergeCell ref="G56:I56"/>
    <mergeCell ref="G194:I194"/>
    <mergeCell ref="G240:I240"/>
    <mergeCell ref="G102:I102"/>
    <mergeCell ref="B107:F107"/>
    <mergeCell ref="G148:I148"/>
    <mergeCell ref="B153:F153"/>
    <mergeCell ref="U248:Y248"/>
    <mergeCell ref="U64:Y64"/>
    <mergeCell ref="J199:K199"/>
    <mergeCell ref="U202:Y202"/>
    <mergeCell ref="J245:K245"/>
    <mergeCell ref="U4:Y4"/>
    <mergeCell ref="J15:K15"/>
    <mergeCell ref="U18:Y18"/>
    <mergeCell ref="J61:K61"/>
    <mergeCell ref="J107:K107"/>
    <mergeCell ref="U110:Y110"/>
    <mergeCell ref="J153:K153"/>
    <mergeCell ref="U156:Y156"/>
  </mergeCells>
  <phoneticPr fontId="1" type="noConversion"/>
  <printOptions horizontalCentered="1" verticalCentered="1"/>
  <pageMargins left="0" right="0" top="0.75" bottom="0.5" header="0.5" footer="0.2"/>
  <pageSetup paperSize="5" scale="87" pageOrder="overThenDown" orientation="landscape" horizontalDpi="300" verticalDpi="300" r:id="rId1"/>
  <headerFooter alignWithMargins="0">
    <oddHeader>&amp;C&amp;"Arial,Bold"&amp;12&amp;A</oddHeader>
    <oddFooter>&amp;C&amp;P</oddFooter>
  </headerFooter>
  <rowBreaks count="7" manualBreakCount="7">
    <brk id="8" max="16383" man="1"/>
    <brk id="54" max="16383" man="1"/>
    <brk id="100" max="16383" man="1"/>
    <brk id="146" max="16383" man="1"/>
    <brk id="193" max="16383" man="1"/>
    <brk id="238" max="16383" man="1"/>
    <brk id="285" max="16383" man="1"/>
  </rowBreaks>
  <colBreaks count="1" manualBreakCount="1">
    <brk id="19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K49"/>
  <sheetViews>
    <sheetView showGridLines="0" workbookViewId="0">
      <selection activeCell="J7" sqref="J7"/>
    </sheetView>
  </sheetViews>
  <sheetFormatPr defaultColWidth="8.85546875" defaultRowHeight="14.45" customHeight="1" x14ac:dyDescent="0.2"/>
  <cols>
    <col min="8" max="10" width="11.7109375" customWidth="1"/>
  </cols>
  <sheetData>
    <row r="1" spans="1:11" ht="14.45" customHeight="1" x14ac:dyDescent="0.2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s="231" customFormat="1" ht="14.45" customHeight="1" x14ac:dyDescent="0.25">
      <c r="A2" s="528" t="str">
        <f>JANUARY!$G$10</f>
        <v>UNITED STEELWORKERS - LOCAL UNION</v>
      </c>
      <c r="B2" s="528"/>
      <c r="C2" s="528"/>
      <c r="D2" s="528"/>
      <c r="E2" s="528"/>
      <c r="F2" s="528"/>
      <c r="G2" s="528"/>
      <c r="H2" s="528"/>
      <c r="I2" s="528"/>
      <c r="J2" s="528"/>
      <c r="K2" s="230"/>
    </row>
    <row r="3" spans="1:11" s="231" customFormat="1" ht="14.45" customHeight="1" x14ac:dyDescent="0.25">
      <c r="A3" s="528" t="s">
        <v>356</v>
      </c>
      <c r="B3" s="528"/>
      <c r="C3" s="528"/>
      <c r="D3" s="528"/>
      <c r="E3" s="528"/>
      <c r="F3" s="528"/>
      <c r="G3" s="528"/>
      <c r="H3" s="528"/>
      <c r="I3" s="528"/>
      <c r="J3" s="528"/>
      <c r="K3" s="230"/>
    </row>
    <row r="4" spans="1:11" s="232" customFormat="1" ht="14.45" customHeight="1" x14ac:dyDescent="0.25">
      <c r="B4" s="237"/>
      <c r="C4" s="237"/>
      <c r="D4" s="237"/>
      <c r="E4" s="237"/>
      <c r="F4" s="234" t="s">
        <v>275</v>
      </c>
      <c r="G4" s="238">
        <f>JANUARY!E11</f>
        <v>0</v>
      </c>
      <c r="H4" s="237"/>
      <c r="I4" s="237"/>
      <c r="J4" s="237"/>
      <c r="K4" s="236"/>
    </row>
    <row r="5" spans="1:11" ht="14.45" customHeight="1" x14ac:dyDescent="0.2">
      <c r="A5" s="58" t="s">
        <v>237</v>
      </c>
      <c r="B5" s="58"/>
      <c r="C5" s="58"/>
      <c r="D5" s="58"/>
      <c r="E5" s="58"/>
      <c r="F5" s="58"/>
      <c r="G5" s="337" t="s">
        <v>420</v>
      </c>
      <c r="H5" s="195" t="s">
        <v>331</v>
      </c>
      <c r="I5" s="195"/>
      <c r="J5" s="58"/>
      <c r="K5" s="58"/>
    </row>
    <row r="6" spans="1:11" ht="14.45" customHeight="1" thickBo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14.45" customHeight="1" x14ac:dyDescent="0.2">
      <c r="A7" s="58" t="s">
        <v>277</v>
      </c>
      <c r="B7" s="58"/>
      <c r="C7" s="58"/>
      <c r="D7" s="58"/>
      <c r="E7" s="58"/>
      <c r="F7" s="58"/>
      <c r="G7" s="58"/>
      <c r="H7" s="58"/>
      <c r="I7" s="58" t="s">
        <v>278</v>
      </c>
      <c r="J7" s="196">
        <f>OctRpt!J39</f>
        <v>0</v>
      </c>
      <c r="K7" s="58"/>
    </row>
    <row r="8" spans="1:11" ht="14.45" customHeight="1" x14ac:dyDescent="0.2">
      <c r="A8" s="197" t="s">
        <v>279</v>
      </c>
      <c r="B8" s="197"/>
      <c r="C8" s="197"/>
      <c r="D8" s="197"/>
      <c r="E8" s="197"/>
      <c r="F8" s="58"/>
      <c r="G8" s="58"/>
      <c r="H8" s="58"/>
      <c r="I8" s="58"/>
      <c r="J8" s="198"/>
      <c r="K8" s="58"/>
    </row>
    <row r="9" spans="1:11" ht="14.45" customHeight="1" x14ac:dyDescent="0.2">
      <c r="A9" s="58" t="s">
        <v>318</v>
      </c>
      <c r="B9" s="58"/>
      <c r="C9" s="58"/>
      <c r="D9" s="58"/>
      <c r="E9" s="58"/>
      <c r="F9" s="58"/>
      <c r="G9" s="58"/>
      <c r="H9" s="58"/>
      <c r="I9" s="310">
        <f>SUM(NOVEMBER!$B$7)</f>
        <v>0</v>
      </c>
      <c r="J9" s="198"/>
      <c r="K9" s="58"/>
    </row>
    <row r="10" spans="1:11" ht="14.45" customHeight="1" x14ac:dyDescent="0.2">
      <c r="A10" s="58" t="s">
        <v>370</v>
      </c>
      <c r="B10" s="58"/>
      <c r="C10" s="58"/>
      <c r="D10" s="58"/>
      <c r="E10" s="58"/>
      <c r="F10" s="58"/>
      <c r="G10" s="58"/>
      <c r="H10" s="58"/>
      <c r="I10" s="199">
        <f>SUM(NOVEMBER!$C$7)</f>
        <v>0</v>
      </c>
      <c r="J10" s="198"/>
      <c r="K10" s="58"/>
    </row>
    <row r="11" spans="1:11" ht="14.45" customHeight="1" x14ac:dyDescent="0.2">
      <c r="A11" s="58" t="s">
        <v>319</v>
      </c>
      <c r="B11" s="58"/>
      <c r="C11" s="58"/>
      <c r="D11" s="58"/>
      <c r="E11" s="58"/>
      <c r="F11" s="58"/>
      <c r="G11" s="58"/>
      <c r="H11" s="58"/>
      <c r="I11" s="199">
        <f>SUM(NOVEMBER!$D$7)</f>
        <v>0</v>
      </c>
      <c r="J11" s="198"/>
      <c r="K11" s="58"/>
    </row>
    <row r="12" spans="1:11" ht="14.45" customHeight="1" x14ac:dyDescent="0.2">
      <c r="A12" s="58" t="s">
        <v>282</v>
      </c>
      <c r="B12" s="58"/>
      <c r="C12" s="58"/>
      <c r="D12" s="58"/>
      <c r="E12" s="58"/>
      <c r="F12" s="58"/>
      <c r="G12" s="58"/>
      <c r="H12" s="58"/>
      <c r="I12" s="199">
        <f>SUM(NOVEMBER!$E$7)</f>
        <v>0</v>
      </c>
      <c r="J12" s="198"/>
      <c r="K12" s="58"/>
    </row>
    <row r="13" spans="1:11" ht="14.45" customHeight="1" x14ac:dyDescent="0.2">
      <c r="A13" s="58" t="s">
        <v>283</v>
      </c>
      <c r="B13" s="58"/>
      <c r="C13" s="58"/>
      <c r="D13" s="58"/>
      <c r="E13" s="58"/>
      <c r="F13" s="58"/>
      <c r="G13" s="58"/>
      <c r="H13" s="58"/>
      <c r="I13" s="199">
        <f>SUM(NOVEMBER!$F$7)</f>
        <v>0</v>
      </c>
      <c r="J13" s="198"/>
      <c r="K13" s="58"/>
    </row>
    <row r="14" spans="1:11" ht="14.45" customHeight="1" x14ac:dyDescent="0.2">
      <c r="A14" s="58" t="s">
        <v>284</v>
      </c>
      <c r="B14" s="58"/>
      <c r="C14" s="58"/>
      <c r="D14" s="58"/>
      <c r="E14" s="58"/>
      <c r="F14" s="58"/>
      <c r="G14" s="58"/>
      <c r="H14" s="58"/>
      <c r="I14" s="199">
        <f>SUM(NOVEMBER!$L$7:$O$7)</f>
        <v>0</v>
      </c>
      <c r="J14" s="198"/>
      <c r="K14" s="58"/>
    </row>
    <row r="15" spans="1:11" ht="14.45" customHeight="1" x14ac:dyDescent="0.2">
      <c r="A15" s="58"/>
      <c r="B15" s="58" t="s">
        <v>285</v>
      </c>
      <c r="C15" s="58" t="s">
        <v>286</v>
      </c>
      <c r="D15" s="58"/>
      <c r="E15" s="58"/>
      <c r="F15" s="58"/>
      <c r="G15" s="58"/>
      <c r="H15" s="58"/>
      <c r="I15" s="199">
        <f>SUM(NOVEMBER!$Q$7:$R$7)</f>
        <v>0</v>
      </c>
      <c r="J15" s="198"/>
      <c r="K15" s="58"/>
    </row>
    <row r="16" spans="1:11" ht="14.45" customHeight="1" thickBot="1" x14ac:dyDescent="0.25">
      <c r="A16" s="58"/>
      <c r="B16" s="58"/>
      <c r="C16" s="58" t="s">
        <v>287</v>
      </c>
      <c r="D16" s="58"/>
      <c r="E16" s="58"/>
      <c r="F16" s="58"/>
      <c r="G16" s="58"/>
      <c r="H16" s="58"/>
      <c r="I16" s="200">
        <f>SUM(NOVEMBER!$P$7)</f>
        <v>0</v>
      </c>
      <c r="J16" s="198"/>
      <c r="K16" s="58"/>
    </row>
    <row r="17" spans="1:11" ht="14.45" customHeight="1" x14ac:dyDescent="0.2">
      <c r="A17" s="58"/>
      <c r="B17" s="197" t="s">
        <v>288</v>
      </c>
      <c r="C17" s="58"/>
      <c r="D17" s="58"/>
      <c r="E17" s="58"/>
      <c r="F17" s="58"/>
      <c r="G17" s="58"/>
      <c r="H17" s="58"/>
      <c r="I17" s="197" t="s">
        <v>278</v>
      </c>
      <c r="J17" s="201">
        <f>SUM(I9:I16)</f>
        <v>0</v>
      </c>
      <c r="K17" s="58"/>
    </row>
    <row r="18" spans="1:11" ht="14.45" customHeight="1" thickBot="1" x14ac:dyDescent="0.25">
      <c r="A18" s="58"/>
      <c r="B18" s="197" t="s">
        <v>289</v>
      </c>
      <c r="C18" s="58"/>
      <c r="D18" s="58"/>
      <c r="E18" s="58"/>
      <c r="F18" s="58"/>
      <c r="G18" s="58"/>
      <c r="H18" s="58"/>
      <c r="I18" s="58"/>
      <c r="J18" s="202">
        <f>SUM(J7:J17)</f>
        <v>0</v>
      </c>
      <c r="K18" s="58"/>
    </row>
    <row r="19" spans="1:11" ht="14.45" customHeight="1" x14ac:dyDescent="0.2">
      <c r="A19" s="58"/>
      <c r="B19" s="58"/>
      <c r="C19" s="58"/>
      <c r="D19" s="58"/>
      <c r="E19" s="58"/>
      <c r="F19" s="58"/>
      <c r="G19" s="58"/>
      <c r="H19" s="58"/>
      <c r="I19" s="58"/>
      <c r="J19" s="203" t="s">
        <v>237</v>
      </c>
      <c r="K19" s="58"/>
    </row>
    <row r="20" spans="1:11" ht="14.45" customHeight="1" x14ac:dyDescent="0.2">
      <c r="A20" s="58" t="s">
        <v>290</v>
      </c>
      <c r="B20" s="58"/>
      <c r="C20" s="58"/>
      <c r="D20" s="58"/>
      <c r="E20" s="58"/>
      <c r="F20" s="58"/>
      <c r="G20" s="58"/>
      <c r="H20" s="58"/>
      <c r="I20" s="58"/>
      <c r="J20" s="198"/>
      <c r="K20" s="58"/>
    </row>
    <row r="21" spans="1:11" ht="14.45" customHeight="1" thickBot="1" x14ac:dyDescent="0.25">
      <c r="A21" s="58" t="s">
        <v>291</v>
      </c>
      <c r="B21" s="58"/>
      <c r="C21" s="58"/>
      <c r="D21" s="58"/>
      <c r="E21" s="58"/>
      <c r="F21" s="58"/>
      <c r="G21" s="58"/>
      <c r="H21" s="58"/>
      <c r="I21" s="58"/>
      <c r="J21" s="198"/>
      <c r="K21" s="58"/>
    </row>
    <row r="22" spans="1:11" ht="14.45" customHeight="1" x14ac:dyDescent="0.2">
      <c r="A22" s="58" t="s">
        <v>292</v>
      </c>
      <c r="B22" s="58"/>
      <c r="C22" s="58"/>
      <c r="D22" s="58"/>
      <c r="E22" s="58"/>
      <c r="F22" s="58"/>
      <c r="G22" s="58"/>
      <c r="H22" s="311">
        <f>SUM(NOVEMBER!$U$7)</f>
        <v>0</v>
      </c>
      <c r="I22" s="58"/>
      <c r="J22" s="198"/>
      <c r="K22" s="58"/>
    </row>
    <row r="23" spans="1:11" ht="14.45" customHeight="1" x14ac:dyDescent="0.2">
      <c r="A23" s="58" t="s">
        <v>293</v>
      </c>
      <c r="B23" s="58"/>
      <c r="C23" s="58"/>
      <c r="D23" s="58"/>
      <c r="E23" s="58"/>
      <c r="F23" s="58"/>
      <c r="G23" s="58"/>
      <c r="H23" s="204">
        <f>SUM(NOVEMBER!$V$7)</f>
        <v>0</v>
      </c>
      <c r="I23" s="58"/>
      <c r="J23" s="198"/>
      <c r="K23" s="58"/>
    </row>
    <row r="24" spans="1:11" ht="14.45" customHeight="1" thickBot="1" x14ac:dyDescent="0.25">
      <c r="A24" s="58" t="s">
        <v>294</v>
      </c>
      <c r="B24" s="58"/>
      <c r="C24" s="58"/>
      <c r="D24" s="58"/>
      <c r="E24" s="58"/>
      <c r="F24" s="58"/>
      <c r="G24" s="58"/>
      <c r="H24" s="204">
        <f>SUM(NOVEMBER!$W$7:$X$7)</f>
        <v>0</v>
      </c>
      <c r="I24" s="58"/>
      <c r="J24" s="198"/>
      <c r="K24" s="58"/>
    </row>
    <row r="25" spans="1:11" ht="14.45" customHeight="1" thickBot="1" x14ac:dyDescent="0.25">
      <c r="A25" s="58" t="s">
        <v>295</v>
      </c>
      <c r="B25" s="58"/>
      <c r="C25" s="58"/>
      <c r="D25" s="58"/>
      <c r="E25" s="58"/>
      <c r="F25" s="58"/>
      <c r="G25" s="58"/>
      <c r="H25" s="200">
        <f>SUM(NOVEMBER!$Y$7)</f>
        <v>0</v>
      </c>
      <c r="I25" s="205">
        <f>SUM(H22:H25)</f>
        <v>0</v>
      </c>
      <c r="J25" s="198"/>
      <c r="K25" s="58"/>
    </row>
    <row r="26" spans="1:11" ht="14.45" customHeight="1" x14ac:dyDescent="0.2">
      <c r="A26" s="58" t="s">
        <v>296</v>
      </c>
      <c r="B26" s="58"/>
      <c r="C26" s="58"/>
      <c r="D26" s="58"/>
      <c r="E26" s="58"/>
      <c r="F26" s="58"/>
      <c r="G26" s="58"/>
      <c r="H26" s="58"/>
      <c r="I26" s="199">
        <f>SUM(NOVEMBER!$Z$7)</f>
        <v>0</v>
      </c>
      <c r="J26" s="198"/>
      <c r="K26" s="58"/>
    </row>
    <row r="27" spans="1:11" ht="14.45" customHeight="1" x14ac:dyDescent="0.2">
      <c r="A27" s="58" t="s">
        <v>297</v>
      </c>
      <c r="B27" s="58"/>
      <c r="C27" s="58"/>
      <c r="D27" s="58"/>
      <c r="E27" s="58"/>
      <c r="F27" s="58"/>
      <c r="G27" s="58"/>
      <c r="H27" s="58"/>
      <c r="I27" s="199">
        <f>SUM(NOVEMBER!$AA$7)</f>
        <v>0</v>
      </c>
      <c r="J27" s="198"/>
      <c r="K27" s="58"/>
    </row>
    <row r="28" spans="1:11" ht="14.45" customHeight="1" x14ac:dyDescent="0.2">
      <c r="A28" s="58" t="s">
        <v>298</v>
      </c>
      <c r="B28" s="58"/>
      <c r="C28" s="58"/>
      <c r="D28" s="58"/>
      <c r="E28" s="58"/>
      <c r="F28" s="58"/>
      <c r="G28" s="58"/>
      <c r="H28" s="58"/>
      <c r="I28" s="199">
        <f>SUM(NOVEMBER!$AB$7)</f>
        <v>0</v>
      </c>
      <c r="J28" s="198"/>
      <c r="K28" s="58"/>
    </row>
    <row r="29" spans="1:11" ht="14.45" customHeight="1" x14ac:dyDescent="0.2">
      <c r="A29" s="58" t="s">
        <v>299</v>
      </c>
      <c r="B29" s="58"/>
      <c r="C29" s="58"/>
      <c r="D29" s="58"/>
      <c r="E29" s="58"/>
      <c r="F29" s="58"/>
      <c r="G29" s="58"/>
      <c r="H29" s="58"/>
      <c r="I29" s="199">
        <f>SUM(NOVEMBER!$AC$7)</f>
        <v>0</v>
      </c>
      <c r="J29" s="198"/>
      <c r="K29" s="58"/>
    </row>
    <row r="30" spans="1:11" ht="14.45" customHeight="1" x14ac:dyDescent="0.2">
      <c r="A30" s="58" t="s">
        <v>300</v>
      </c>
      <c r="B30" s="58"/>
      <c r="C30" s="58"/>
      <c r="D30" s="58"/>
      <c r="E30" s="58"/>
      <c r="F30" s="58"/>
      <c r="G30" s="58"/>
      <c r="H30" s="58"/>
      <c r="I30" s="199">
        <f>SUM(NOVEMBER!$AD$7)</f>
        <v>0</v>
      </c>
      <c r="J30" s="198"/>
      <c r="K30" s="58"/>
    </row>
    <row r="31" spans="1:11" ht="14.45" customHeight="1" x14ac:dyDescent="0.2">
      <c r="A31" s="58" t="s">
        <v>301</v>
      </c>
      <c r="B31" s="58"/>
      <c r="C31" s="58"/>
      <c r="D31" s="58"/>
      <c r="E31" s="58"/>
      <c r="F31" s="58"/>
      <c r="G31" s="58"/>
      <c r="H31" s="58"/>
      <c r="I31" s="199">
        <f>SUM(NOVEMBER!$AE$7)</f>
        <v>0</v>
      </c>
      <c r="J31" s="198"/>
      <c r="K31" s="58"/>
    </row>
    <row r="32" spans="1:11" ht="14.45" customHeight="1" x14ac:dyDescent="0.2">
      <c r="A32" s="58" t="s">
        <v>302</v>
      </c>
      <c r="B32" s="58"/>
      <c r="C32" s="58"/>
      <c r="D32" s="58"/>
      <c r="E32" s="58"/>
      <c r="F32" s="58"/>
      <c r="G32" s="58"/>
      <c r="H32" s="58"/>
      <c r="I32" s="199">
        <f>SUM(NOVEMBER!$AF$7)</f>
        <v>0</v>
      </c>
      <c r="J32" s="198"/>
      <c r="K32" s="58"/>
    </row>
    <row r="33" spans="1:11" ht="14.45" customHeight="1" x14ac:dyDescent="0.2">
      <c r="A33" s="58" t="s">
        <v>303</v>
      </c>
      <c r="B33" s="58"/>
      <c r="C33" s="58"/>
      <c r="D33" s="58"/>
      <c r="E33" s="58"/>
      <c r="F33" s="58"/>
      <c r="G33" s="58"/>
      <c r="H33" s="58"/>
      <c r="I33" s="199">
        <f>SUM(NOVEMBER!$AG$7)</f>
        <v>0</v>
      </c>
      <c r="J33" s="198"/>
      <c r="K33" s="58"/>
    </row>
    <row r="34" spans="1:11" ht="14.45" customHeight="1" x14ac:dyDescent="0.2">
      <c r="A34" s="58" t="s">
        <v>304</v>
      </c>
      <c r="B34" s="58"/>
      <c r="C34" s="58"/>
      <c r="D34" s="58"/>
      <c r="E34" s="58"/>
      <c r="F34" s="58"/>
      <c r="G34" s="58"/>
      <c r="H34" s="58"/>
      <c r="I34" s="199">
        <f>SUM(NOVEMBER!$AH$7)</f>
        <v>0</v>
      </c>
      <c r="J34" s="198"/>
      <c r="K34" s="58"/>
    </row>
    <row r="35" spans="1:11" ht="14.45" customHeight="1" x14ac:dyDescent="0.2">
      <c r="A35" s="58" t="s">
        <v>304</v>
      </c>
      <c r="B35" s="58"/>
      <c r="C35" s="58"/>
      <c r="D35" s="58"/>
      <c r="E35" s="58"/>
      <c r="F35" s="58"/>
      <c r="G35" s="58"/>
      <c r="H35" s="58"/>
      <c r="I35" s="207">
        <v>0</v>
      </c>
      <c r="J35" s="198"/>
      <c r="K35" s="58"/>
    </row>
    <row r="36" spans="1:11" ht="14.45" customHeight="1" x14ac:dyDescent="0.2">
      <c r="A36" s="58" t="s">
        <v>305</v>
      </c>
      <c r="B36" s="58"/>
      <c r="C36" s="58"/>
      <c r="D36" s="58"/>
      <c r="E36" s="58"/>
      <c r="F36" s="58"/>
      <c r="G36" s="58"/>
      <c r="H36" s="58"/>
      <c r="I36" s="199">
        <f>SUM(NOVEMBER!$AJ$7)</f>
        <v>0</v>
      </c>
      <c r="J36" s="198"/>
      <c r="K36" s="58"/>
    </row>
    <row r="37" spans="1:11" ht="14.45" customHeight="1" thickBot="1" x14ac:dyDescent="0.25">
      <c r="A37" s="58" t="s">
        <v>306</v>
      </c>
      <c r="B37" s="58"/>
      <c r="C37" s="58"/>
      <c r="D37" s="58"/>
      <c r="E37" s="58"/>
      <c r="F37" s="58"/>
      <c r="G37" s="58"/>
      <c r="H37" s="58"/>
      <c r="I37" s="200">
        <f>SUM(NOVEMBER!$AK$7)</f>
        <v>0</v>
      </c>
      <c r="J37" s="198"/>
      <c r="K37" s="58"/>
    </row>
    <row r="38" spans="1:11" ht="14.45" customHeight="1" thickBot="1" x14ac:dyDescent="0.25">
      <c r="A38" s="58" t="s">
        <v>307</v>
      </c>
      <c r="B38" s="58"/>
      <c r="C38" s="58"/>
      <c r="D38" s="58"/>
      <c r="E38" s="58"/>
      <c r="F38" s="58"/>
      <c r="G38" s="58"/>
      <c r="H38" s="58"/>
      <c r="I38" s="208"/>
      <c r="J38" s="209">
        <f>SUM(I25:I37)</f>
        <v>0</v>
      </c>
      <c r="K38" s="58"/>
    </row>
    <row r="39" spans="1:11" ht="14.45" customHeight="1" thickBot="1" x14ac:dyDescent="0.25">
      <c r="A39" s="197" t="s">
        <v>308</v>
      </c>
      <c r="B39" s="58"/>
      <c r="C39" s="58"/>
      <c r="D39" s="58"/>
      <c r="E39" s="58"/>
      <c r="F39" s="58"/>
      <c r="G39" s="58"/>
      <c r="H39" s="58"/>
      <c r="I39" s="58"/>
      <c r="J39" s="210">
        <f>SUM(J18-J38)</f>
        <v>0</v>
      </c>
      <c r="K39" s="58"/>
    </row>
    <row r="40" spans="1:11" ht="14.45" customHeight="1" thickTop="1" x14ac:dyDescent="0.2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</row>
    <row r="41" spans="1:11" ht="14.45" customHeight="1" x14ac:dyDescent="0.2">
      <c r="A41" s="58" t="s">
        <v>309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</row>
    <row r="42" spans="1:11" ht="14.45" customHeight="1" x14ac:dyDescent="0.2">
      <c r="A42" s="58" t="s">
        <v>310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</row>
    <row r="43" spans="1:11" ht="14.45" customHeight="1" x14ac:dyDescent="0.2">
      <c r="A43" s="58" t="s">
        <v>311</v>
      </c>
      <c r="B43" s="58"/>
      <c r="C43" s="58"/>
      <c r="D43" s="58"/>
      <c r="E43" s="58"/>
      <c r="F43" s="58"/>
      <c r="G43" s="58"/>
      <c r="H43" s="58"/>
      <c r="I43" s="522"/>
      <c r="J43" s="523"/>
      <c r="K43" s="58"/>
    </row>
    <row r="44" spans="1:11" ht="14.45" customHeight="1" x14ac:dyDescent="0.2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11" ht="14.45" customHeight="1" x14ac:dyDescent="0.2">
      <c r="A45" s="211"/>
      <c r="B45" s="211"/>
      <c r="C45" s="211" t="s">
        <v>237</v>
      </c>
      <c r="D45" s="211"/>
      <c r="E45" s="58"/>
      <c r="F45" s="58"/>
      <c r="G45" s="58"/>
      <c r="H45" s="211"/>
      <c r="I45" s="211"/>
      <c r="J45" s="211"/>
      <c r="K45" s="58"/>
    </row>
    <row r="46" spans="1:11" ht="14.45" customHeight="1" x14ac:dyDescent="0.2">
      <c r="A46" s="58"/>
      <c r="B46" s="58"/>
      <c r="C46" s="58"/>
      <c r="D46" s="212" t="s">
        <v>312</v>
      </c>
      <c r="E46" s="58"/>
      <c r="F46" s="58"/>
      <c r="G46" s="58"/>
      <c r="H46" s="208"/>
      <c r="I46" s="208"/>
      <c r="J46" s="213" t="s">
        <v>313</v>
      </c>
      <c r="K46" s="58"/>
    </row>
    <row r="47" spans="1:11" ht="14.45" customHeight="1" x14ac:dyDescent="0.2">
      <c r="A47" s="59" t="s">
        <v>314</v>
      </c>
      <c r="B47" s="59"/>
      <c r="C47" s="58"/>
      <c r="D47" s="58"/>
      <c r="E47" s="58"/>
      <c r="F47" s="58"/>
      <c r="G47" s="58"/>
      <c r="H47" s="58"/>
      <c r="I47" s="58"/>
      <c r="J47" s="58"/>
      <c r="K47" s="58"/>
    </row>
    <row r="48" spans="1:11" ht="14.45" customHeight="1" x14ac:dyDescent="0.2">
      <c r="A48" s="214" t="s">
        <v>315</v>
      </c>
      <c r="B48" s="214"/>
      <c r="C48" s="214"/>
      <c r="D48" s="214"/>
      <c r="E48" s="214"/>
      <c r="F48" s="214"/>
      <c r="G48" s="214"/>
      <c r="H48" s="214"/>
      <c r="I48" s="214"/>
      <c r="J48" s="58"/>
      <c r="K48" s="58"/>
    </row>
    <row r="49" spans="1:11" ht="14.45" customHeight="1" x14ac:dyDescent="0.2">
      <c r="A49" s="214" t="s">
        <v>316</v>
      </c>
      <c r="B49" s="214"/>
      <c r="C49" s="214"/>
      <c r="D49" s="214"/>
      <c r="E49" s="214"/>
      <c r="F49" s="214"/>
      <c r="G49" s="214"/>
      <c r="H49" s="214"/>
      <c r="I49" s="214"/>
      <c r="J49" s="58"/>
      <c r="K49" s="58"/>
    </row>
  </sheetData>
  <sheetProtection algorithmName="SHA-512" hashValue="9gt4o5Jouiab13Vm8wVmm+Rm6Qig60RsfCBErCmnKhTApT7fbIQMpMUud42XfI2trnsLtxYB5H3OcR6ROBV9eg==" saltValue="e9f8dvt5EGOisD6EnEl5XQ==" spinCount="100000" sheet="1" objects="1" scenarios="1" formatColumns="0" formatRows="0"/>
  <mergeCells count="3">
    <mergeCell ref="A3:J3"/>
    <mergeCell ref="A2:J2"/>
    <mergeCell ref="I43:J43"/>
  </mergeCells>
  <printOptions horizontalCentered="1"/>
  <pageMargins left="0.25" right="0.25" top="0" bottom="0" header="0" footer="0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IN334"/>
  <sheetViews>
    <sheetView zoomScaleNormal="100" workbookViewId="0">
      <pane ySplit="8" topLeftCell="A9" activePane="bottomLeft" state="frozen"/>
      <selection activeCell="G39" sqref="G39"/>
      <selection pane="bottomLeft" activeCell="G22" sqref="G22"/>
    </sheetView>
  </sheetViews>
  <sheetFormatPr defaultColWidth="9.140625" defaultRowHeight="12.75" customHeight="1" x14ac:dyDescent="0.2"/>
  <cols>
    <col min="1" max="1" width="2.5703125" style="58" customWidth="1"/>
    <col min="2" max="7" width="9.140625" style="58" customWidth="1"/>
    <col min="8" max="8" width="32.85546875" style="58" customWidth="1"/>
    <col min="9" max="34" width="9.140625" style="58" customWidth="1"/>
    <col min="35" max="35" width="37" style="58" customWidth="1"/>
    <col min="36" max="37" width="9.140625" style="58" customWidth="1"/>
    <col min="38" max="38" width="2.5703125" style="58" customWidth="1"/>
    <col min="39" max="16384" width="9.140625" style="58"/>
  </cols>
  <sheetData>
    <row r="1" spans="1:248" ht="12.75" customHeight="1" x14ac:dyDescent="0.2">
      <c r="A1" s="22"/>
      <c r="B1" s="24" t="s">
        <v>0</v>
      </c>
      <c r="C1" s="22"/>
      <c r="D1" s="22"/>
      <c r="E1" s="22"/>
      <c r="F1" s="22"/>
      <c r="G1" s="23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1:248" ht="12.75" customHeight="1" x14ac:dyDescent="0.2">
      <c r="A2" s="22"/>
      <c r="B2" s="479" t="s">
        <v>127</v>
      </c>
      <c r="C2" s="480"/>
      <c r="D2" s="480"/>
      <c r="E2" s="481">
        <f>J285</f>
        <v>0</v>
      </c>
      <c r="F2" s="482"/>
      <c r="G2" s="23"/>
      <c r="H2" s="22"/>
      <c r="I2" s="22"/>
      <c r="J2" s="22"/>
      <c r="K2" s="336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</row>
    <row r="3" spans="1:248" customFormat="1" ht="12.75" customHeight="1" thickBot="1" x14ac:dyDescent="0.25">
      <c r="A3" s="25"/>
      <c r="B3" s="26">
        <v>1</v>
      </c>
      <c r="C3" s="26">
        <v>2</v>
      </c>
      <c r="D3" s="26">
        <v>3</v>
      </c>
      <c r="E3" s="26">
        <v>4</v>
      </c>
      <c r="F3" s="26">
        <v>5</v>
      </c>
      <c r="G3" s="27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 t="s">
        <v>1</v>
      </c>
      <c r="N3" s="26">
        <v>12</v>
      </c>
      <c r="O3" s="26">
        <v>13</v>
      </c>
      <c r="P3" s="26">
        <v>14</v>
      </c>
      <c r="Q3" s="26">
        <v>15</v>
      </c>
      <c r="R3" s="26" t="s">
        <v>2</v>
      </c>
      <c r="S3" s="25"/>
      <c r="T3" s="25"/>
      <c r="U3" s="26">
        <v>16</v>
      </c>
      <c r="V3" s="26">
        <v>17</v>
      </c>
      <c r="W3" s="26">
        <v>18</v>
      </c>
      <c r="X3" s="26">
        <v>19</v>
      </c>
      <c r="Y3" s="26">
        <v>20</v>
      </c>
      <c r="Z3" s="26" t="s">
        <v>3</v>
      </c>
      <c r="AA3" s="26">
        <v>21</v>
      </c>
      <c r="AB3" s="26">
        <v>22</v>
      </c>
      <c r="AC3" s="26">
        <v>23</v>
      </c>
      <c r="AD3" s="26">
        <v>24</v>
      </c>
      <c r="AE3" s="26">
        <v>25</v>
      </c>
      <c r="AF3" s="26">
        <v>26</v>
      </c>
      <c r="AG3" s="26">
        <v>27</v>
      </c>
      <c r="AH3" s="26">
        <v>28</v>
      </c>
      <c r="AI3" s="26">
        <v>29</v>
      </c>
      <c r="AJ3" s="26">
        <v>30</v>
      </c>
      <c r="AK3" s="26">
        <v>31</v>
      </c>
      <c r="AL3" s="25"/>
    </row>
    <row r="4" spans="1:248" s="91" customFormat="1" ht="12.75" customHeight="1" thickTop="1" x14ac:dyDescent="0.2">
      <c r="A4" s="10"/>
      <c r="B4" s="68" t="s">
        <v>4</v>
      </c>
      <c r="C4" s="69"/>
      <c r="D4" s="68" t="s">
        <v>202</v>
      </c>
      <c r="E4" s="163" t="s">
        <v>6</v>
      </c>
      <c r="F4" s="70" t="s">
        <v>7</v>
      </c>
      <c r="G4" s="158"/>
      <c r="H4" s="70"/>
      <c r="I4" s="86"/>
      <c r="J4" s="68"/>
      <c r="K4" s="70"/>
      <c r="L4" s="68" t="s">
        <v>237</v>
      </c>
      <c r="M4" s="68"/>
      <c r="N4" s="68" t="s">
        <v>260</v>
      </c>
      <c r="O4" s="75" t="s">
        <v>481</v>
      </c>
      <c r="P4" s="164"/>
      <c r="Q4" s="68" t="s">
        <v>391</v>
      </c>
      <c r="R4" s="70" t="s">
        <v>274</v>
      </c>
      <c r="S4" s="88"/>
      <c r="T4" s="89"/>
      <c r="U4" s="470" t="s">
        <v>9</v>
      </c>
      <c r="V4" s="471"/>
      <c r="W4" s="471"/>
      <c r="X4" s="471"/>
      <c r="Y4" s="472"/>
      <c r="Z4" s="68" t="s">
        <v>10</v>
      </c>
      <c r="AA4" s="68" t="s">
        <v>11</v>
      </c>
      <c r="AB4" s="68" t="s">
        <v>205</v>
      </c>
      <c r="AC4" s="68" t="s">
        <v>12</v>
      </c>
      <c r="AD4" s="68" t="s">
        <v>13</v>
      </c>
      <c r="AE4" s="68" t="s">
        <v>14</v>
      </c>
      <c r="AF4" s="68"/>
      <c r="AG4" s="68"/>
      <c r="AH4" s="75"/>
      <c r="AI4" s="87"/>
      <c r="AJ4" s="68" t="s">
        <v>15</v>
      </c>
      <c r="AK4" s="70" t="s">
        <v>7</v>
      </c>
      <c r="AL4" s="88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</row>
    <row r="5" spans="1:248" s="91" customFormat="1" ht="12.75" customHeight="1" x14ac:dyDescent="0.2">
      <c r="A5" s="10"/>
      <c r="B5" s="68" t="s">
        <v>8</v>
      </c>
      <c r="C5" s="68" t="s">
        <v>16</v>
      </c>
      <c r="D5" s="68" t="s">
        <v>203</v>
      </c>
      <c r="E5" s="166" t="s">
        <v>8</v>
      </c>
      <c r="F5" s="70" t="s">
        <v>18</v>
      </c>
      <c r="G5" s="158" t="s">
        <v>19</v>
      </c>
      <c r="H5" s="70" t="s">
        <v>20</v>
      </c>
      <c r="I5" s="86" t="s">
        <v>394</v>
      </c>
      <c r="J5" s="68" t="s">
        <v>21</v>
      </c>
      <c r="K5" s="70" t="s">
        <v>22</v>
      </c>
      <c r="L5" s="68" t="s">
        <v>392</v>
      </c>
      <c r="M5" s="68" t="s">
        <v>393</v>
      </c>
      <c r="N5" s="68" t="s">
        <v>261</v>
      </c>
      <c r="O5" s="75" t="s">
        <v>262</v>
      </c>
      <c r="P5" s="166" t="s">
        <v>23</v>
      </c>
      <c r="Q5" s="68" t="s">
        <v>8</v>
      </c>
      <c r="R5" s="70" t="s">
        <v>8</v>
      </c>
      <c r="S5" s="75" t="s">
        <v>135</v>
      </c>
      <c r="T5" s="70" t="s">
        <v>135</v>
      </c>
      <c r="U5" s="68" t="s">
        <v>25</v>
      </c>
      <c r="V5" s="68" t="s">
        <v>26</v>
      </c>
      <c r="W5" s="68" t="s">
        <v>27</v>
      </c>
      <c r="X5" s="68" t="s">
        <v>28</v>
      </c>
      <c r="Y5" s="68" t="s">
        <v>136</v>
      </c>
      <c r="Z5" s="68" t="s">
        <v>252</v>
      </c>
      <c r="AA5" s="68" t="s">
        <v>137</v>
      </c>
      <c r="AB5" s="68" t="s">
        <v>204</v>
      </c>
      <c r="AC5" s="68" t="s">
        <v>30</v>
      </c>
      <c r="AD5" s="68" t="s">
        <v>140</v>
      </c>
      <c r="AE5" s="68" t="s">
        <v>31</v>
      </c>
      <c r="AF5" s="68" t="s">
        <v>32</v>
      </c>
      <c r="AG5" s="68" t="s">
        <v>206</v>
      </c>
      <c r="AH5" s="75" t="s">
        <v>16</v>
      </c>
      <c r="AI5" s="71" t="s">
        <v>34</v>
      </c>
      <c r="AJ5" s="68" t="s">
        <v>35</v>
      </c>
      <c r="AK5" s="70" t="s">
        <v>18</v>
      </c>
      <c r="AL5" s="88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</row>
    <row r="6" spans="1:248" s="91" customFormat="1" ht="12.75" customHeight="1" thickBot="1" x14ac:dyDescent="0.25">
      <c r="A6" s="12"/>
      <c r="B6" s="77" t="s">
        <v>36</v>
      </c>
      <c r="C6" s="77" t="s">
        <v>37</v>
      </c>
      <c r="D6" s="77" t="s">
        <v>38</v>
      </c>
      <c r="E6" s="167" t="s">
        <v>39</v>
      </c>
      <c r="F6" s="78" t="s">
        <v>40</v>
      </c>
      <c r="G6" s="159"/>
      <c r="H6" s="78"/>
      <c r="I6" s="92" t="s">
        <v>41</v>
      </c>
      <c r="J6" s="77"/>
      <c r="K6" s="78"/>
      <c r="L6" s="77" t="s">
        <v>237</v>
      </c>
      <c r="M6" s="77"/>
      <c r="N6" s="77" t="s">
        <v>236</v>
      </c>
      <c r="O6" s="79" t="s">
        <v>236</v>
      </c>
      <c r="P6" s="168"/>
      <c r="Q6" s="273" t="s">
        <v>24</v>
      </c>
      <c r="R6" s="80" t="s">
        <v>24</v>
      </c>
      <c r="S6" s="79" t="s">
        <v>109</v>
      </c>
      <c r="T6" s="78" t="s">
        <v>186</v>
      </c>
      <c r="U6" s="77" t="s">
        <v>42</v>
      </c>
      <c r="V6" s="77" t="s">
        <v>43</v>
      </c>
      <c r="W6" s="77"/>
      <c r="X6" s="77" t="s">
        <v>44</v>
      </c>
      <c r="Y6" s="77" t="s">
        <v>30</v>
      </c>
      <c r="Z6" s="77" t="s">
        <v>30</v>
      </c>
      <c r="AA6" s="77" t="s">
        <v>138</v>
      </c>
      <c r="AB6" s="77" t="s">
        <v>15</v>
      </c>
      <c r="AC6" s="77" t="s">
        <v>139</v>
      </c>
      <c r="AD6" s="77" t="s">
        <v>141</v>
      </c>
      <c r="AE6" s="77" t="s">
        <v>47</v>
      </c>
      <c r="AF6" s="77" t="s">
        <v>48</v>
      </c>
      <c r="AG6" s="77" t="s">
        <v>15</v>
      </c>
      <c r="AH6" s="79" t="s">
        <v>30</v>
      </c>
      <c r="AI6" s="93"/>
      <c r="AJ6" s="77" t="s">
        <v>49</v>
      </c>
      <c r="AK6" s="78" t="s">
        <v>187</v>
      </c>
      <c r="AL6" s="94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</row>
    <row r="7" spans="1:248" s="309" customFormat="1" ht="12.75" customHeight="1" thickTop="1" x14ac:dyDescent="0.2">
      <c r="A7" s="307"/>
      <c r="B7" s="352">
        <f>B283</f>
        <v>0</v>
      </c>
      <c r="C7" s="352">
        <f>C283</f>
        <v>0</v>
      </c>
      <c r="D7" s="352">
        <f>D283</f>
        <v>0</v>
      </c>
      <c r="E7" s="353">
        <f>E283</f>
        <v>0</v>
      </c>
      <c r="F7" s="354">
        <f>F283</f>
        <v>0</v>
      </c>
      <c r="G7" s="355" t="str">
        <f>C11</f>
        <v>DECEMBER</v>
      </c>
      <c r="H7" s="356"/>
      <c r="I7" s="357"/>
      <c r="J7" s="352">
        <f>J283-J21</f>
        <v>0</v>
      </c>
      <c r="K7" s="358">
        <f t="shared" ref="K7:R7" si="0">K283</f>
        <v>0</v>
      </c>
      <c r="L7" s="352">
        <f t="shared" si="0"/>
        <v>0</v>
      </c>
      <c r="M7" s="352">
        <f t="shared" si="0"/>
        <v>0</v>
      </c>
      <c r="N7" s="352">
        <f t="shared" si="0"/>
        <v>0</v>
      </c>
      <c r="O7" s="358">
        <f t="shared" si="0"/>
        <v>0</v>
      </c>
      <c r="P7" s="355">
        <f t="shared" si="0"/>
        <v>0</v>
      </c>
      <c r="Q7" s="352">
        <f t="shared" si="0"/>
        <v>0</v>
      </c>
      <c r="R7" s="358">
        <f t="shared" si="0"/>
        <v>0</v>
      </c>
      <c r="S7" s="359">
        <f>SUM(L7:R7)</f>
        <v>0</v>
      </c>
      <c r="T7" s="354">
        <f>SUM(U7:AK7)</f>
        <v>0</v>
      </c>
      <c r="U7" s="352">
        <f t="shared" ref="U7:AH7" si="1">U283</f>
        <v>0</v>
      </c>
      <c r="V7" s="352">
        <f t="shared" si="1"/>
        <v>0</v>
      </c>
      <c r="W7" s="352">
        <f t="shared" si="1"/>
        <v>0</v>
      </c>
      <c r="X7" s="352">
        <f t="shared" si="1"/>
        <v>0</v>
      </c>
      <c r="Y7" s="352">
        <f t="shared" si="1"/>
        <v>0</v>
      </c>
      <c r="Z7" s="352">
        <f t="shared" si="1"/>
        <v>0</v>
      </c>
      <c r="AA7" s="352">
        <f t="shared" si="1"/>
        <v>0</v>
      </c>
      <c r="AB7" s="352">
        <f t="shared" si="1"/>
        <v>0</v>
      </c>
      <c r="AC7" s="352">
        <f t="shared" si="1"/>
        <v>0</v>
      </c>
      <c r="AD7" s="352">
        <f t="shared" si="1"/>
        <v>0</v>
      </c>
      <c r="AE7" s="352">
        <f t="shared" si="1"/>
        <v>0</v>
      </c>
      <c r="AF7" s="352">
        <f t="shared" si="1"/>
        <v>0</v>
      </c>
      <c r="AG7" s="352">
        <f t="shared" si="1"/>
        <v>0</v>
      </c>
      <c r="AH7" s="358">
        <f t="shared" si="1"/>
        <v>0</v>
      </c>
      <c r="AI7" s="355"/>
      <c r="AJ7" s="352">
        <f>AJ283</f>
        <v>0</v>
      </c>
      <c r="AK7" s="358">
        <f>AK283</f>
        <v>0</v>
      </c>
      <c r="AL7" s="308"/>
    </row>
    <row r="8" spans="1:248" s="109" customFormat="1" ht="12.75" customHeight="1" x14ac:dyDescent="0.2">
      <c r="A8" s="52"/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313">
        <f>SUM(K7:R7)-T7</f>
        <v>0</v>
      </c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52"/>
      <c r="AJ8" s="52"/>
      <c r="AK8" s="52"/>
      <c r="AL8" s="52"/>
    </row>
    <row r="9" spans="1:248" ht="12.75" customHeight="1" x14ac:dyDescent="0.2">
      <c r="A9" s="22"/>
      <c r="B9" s="22"/>
      <c r="C9" s="22"/>
      <c r="D9" s="22"/>
      <c r="E9" s="22"/>
      <c r="F9" s="22"/>
      <c r="G9" s="31"/>
      <c r="H9" s="22"/>
      <c r="I9" s="3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</row>
    <row r="10" spans="1:248" ht="12.75" customHeight="1" x14ac:dyDescent="0.2">
      <c r="A10" s="22"/>
      <c r="B10" s="22"/>
      <c r="C10" s="22"/>
      <c r="D10" s="22"/>
      <c r="E10" s="22"/>
      <c r="F10" s="22"/>
      <c r="G10" s="527" t="str">
        <f>NOVEMBER!G10</f>
        <v>UNITED STEELWORKERS - LOCAL UNION</v>
      </c>
      <c r="H10" s="527"/>
      <c r="I10" s="527"/>
      <c r="J10" s="11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11" t="s">
        <v>436</v>
      </c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</row>
    <row r="11" spans="1:248" ht="12.75" customHeight="1" x14ac:dyDescent="0.2">
      <c r="A11" s="22"/>
      <c r="B11" s="137" t="s">
        <v>51</v>
      </c>
      <c r="C11" s="73" t="s">
        <v>180</v>
      </c>
      <c r="D11" s="137" t="s">
        <v>238</v>
      </c>
      <c r="E11" s="44">
        <f>JANUARY!E11</f>
        <v>0</v>
      </c>
      <c r="F11" s="22"/>
      <c r="G11" s="31"/>
      <c r="H11" s="22"/>
      <c r="I11" s="5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137"/>
      <c r="AJ11" s="178" t="str">
        <f>C11</f>
        <v>DECEMBER</v>
      </c>
      <c r="AK11" s="44">
        <f>E11</f>
        <v>0</v>
      </c>
    </row>
    <row r="12" spans="1:248" ht="12.75" customHeight="1" x14ac:dyDescent="0.2">
      <c r="A12" s="22"/>
      <c r="B12" s="137" t="s">
        <v>52</v>
      </c>
      <c r="C12" s="177" t="s">
        <v>143</v>
      </c>
      <c r="D12" s="110"/>
      <c r="E12" s="110"/>
      <c r="F12" s="22"/>
      <c r="G12" s="31"/>
      <c r="H12" s="22"/>
      <c r="I12" s="5" t="s">
        <v>53</v>
      </c>
      <c r="J12" s="22"/>
      <c r="K12" s="22"/>
      <c r="L12" s="5"/>
      <c r="M12" s="22"/>
      <c r="N12" s="22"/>
      <c r="O12" s="22"/>
      <c r="P12" s="33"/>
      <c r="Q12" s="22"/>
      <c r="R12" s="33"/>
      <c r="S12" s="22"/>
      <c r="T12" s="22"/>
      <c r="U12" s="22"/>
      <c r="V12" s="22"/>
      <c r="W12" s="22"/>
      <c r="X12" s="22"/>
      <c r="Y12" s="22"/>
      <c r="Z12" s="22"/>
      <c r="AA12" s="22"/>
      <c r="AB12" s="34" t="s">
        <v>54</v>
      </c>
      <c r="AC12" s="22"/>
      <c r="AD12" s="22"/>
      <c r="AE12" s="22"/>
      <c r="AF12" s="22"/>
      <c r="AG12" s="22"/>
      <c r="AH12" s="22"/>
      <c r="AI12" s="137" t="str">
        <f>B12</f>
        <v>Page No.</v>
      </c>
      <c r="AJ12" s="180" t="str">
        <f>C12</f>
        <v>1</v>
      </c>
      <c r="AK12" s="172"/>
      <c r="AL12" s="111"/>
    </row>
    <row r="13" spans="1:248" ht="12.75" customHeight="1" x14ac:dyDescent="0.2">
      <c r="A13" s="3"/>
      <c r="B13" s="3"/>
      <c r="C13" s="3"/>
      <c r="D13" s="3"/>
      <c r="E13" s="3"/>
      <c r="F13" s="3"/>
      <c r="G13" s="35"/>
      <c r="H13" s="3"/>
      <c r="I13" s="5"/>
      <c r="J13" s="3"/>
      <c r="K13" s="3"/>
      <c r="L13" s="2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22"/>
      <c r="AF13" s="3"/>
      <c r="AG13" s="3"/>
      <c r="AH13" s="3"/>
      <c r="AI13" s="33"/>
      <c r="AJ13" s="44"/>
      <c r="AK13" s="56"/>
      <c r="AL13" s="3"/>
    </row>
    <row r="14" spans="1:248" ht="12.75" customHeight="1" x14ac:dyDescent="0.2">
      <c r="A14" s="36"/>
      <c r="B14" s="36"/>
      <c r="C14" s="36"/>
      <c r="D14" s="36"/>
      <c r="E14" s="36"/>
      <c r="F14" s="36"/>
      <c r="G14" s="37"/>
      <c r="H14" s="36"/>
      <c r="I14" s="38"/>
      <c r="J14" s="36"/>
      <c r="K14" s="36"/>
      <c r="L14" s="38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8"/>
      <c r="AF14" s="36"/>
      <c r="AG14" s="36"/>
      <c r="AH14" s="36"/>
      <c r="AI14" s="36"/>
      <c r="AJ14" s="57"/>
      <c r="AK14" s="36"/>
      <c r="AL14" s="36"/>
    </row>
    <row r="15" spans="1:248" customFormat="1" ht="12.75" customHeight="1" x14ac:dyDescent="0.2">
      <c r="A15" s="1"/>
      <c r="B15" s="484" t="s">
        <v>55</v>
      </c>
      <c r="C15" s="473"/>
      <c r="D15" s="473"/>
      <c r="E15" s="473"/>
      <c r="F15" s="474"/>
      <c r="G15" s="21"/>
      <c r="H15" s="2" t="s">
        <v>56</v>
      </c>
      <c r="I15" s="95"/>
      <c r="J15" s="473" t="s">
        <v>255</v>
      </c>
      <c r="K15" s="474"/>
      <c r="L15" s="3"/>
      <c r="M15" s="3"/>
      <c r="N15" s="3"/>
      <c r="O15" s="5" t="s">
        <v>57</v>
      </c>
      <c r="P15" s="3"/>
      <c r="Q15" s="3"/>
      <c r="R15" s="1"/>
      <c r="S15" s="3"/>
      <c r="T15" s="1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3"/>
      <c r="AJ15" s="3"/>
      <c r="AK15" s="1"/>
      <c r="AL15" s="3"/>
    </row>
    <row r="16" spans="1:248" customFormat="1" ht="12.75" customHeight="1" x14ac:dyDescent="0.2">
      <c r="A16" s="1"/>
      <c r="B16" s="3"/>
      <c r="C16" s="3"/>
      <c r="D16" s="3"/>
      <c r="E16" s="188"/>
      <c r="F16" s="1"/>
      <c r="G16" s="21"/>
      <c r="H16" s="13"/>
      <c r="I16" s="96"/>
      <c r="J16" s="3"/>
      <c r="K16" s="1"/>
      <c r="L16" s="3"/>
      <c r="M16" s="3"/>
      <c r="N16" s="3"/>
      <c r="O16" s="3"/>
      <c r="P16" s="3"/>
      <c r="Q16" s="3"/>
      <c r="R16" s="1"/>
      <c r="S16" s="3"/>
      <c r="T16" s="1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13"/>
      <c r="AJ16" s="3"/>
      <c r="AK16" s="1"/>
      <c r="AL16" s="3"/>
    </row>
    <row r="17" spans="1:38" customFormat="1" ht="12.75" customHeight="1" thickBot="1" x14ac:dyDescent="0.25">
      <c r="A17" s="29"/>
      <c r="B17" s="26">
        <v>1</v>
      </c>
      <c r="C17" s="26">
        <v>2</v>
      </c>
      <c r="D17" s="26">
        <v>3</v>
      </c>
      <c r="E17" s="26">
        <v>4</v>
      </c>
      <c r="F17" s="28">
        <v>5</v>
      </c>
      <c r="G17" s="39">
        <v>6</v>
      </c>
      <c r="H17" s="28">
        <v>7</v>
      </c>
      <c r="I17" s="97">
        <v>8</v>
      </c>
      <c r="J17" s="26">
        <v>9</v>
      </c>
      <c r="K17" s="28">
        <v>10</v>
      </c>
      <c r="L17" s="26">
        <v>11</v>
      </c>
      <c r="M17" s="26" t="s">
        <v>1</v>
      </c>
      <c r="N17" s="26">
        <v>12</v>
      </c>
      <c r="O17" s="26">
        <v>13</v>
      </c>
      <c r="P17" s="26">
        <v>14</v>
      </c>
      <c r="Q17" s="26">
        <v>15</v>
      </c>
      <c r="R17" s="28" t="s">
        <v>2</v>
      </c>
      <c r="S17" s="25"/>
      <c r="T17" s="29"/>
      <c r="U17" s="26">
        <v>16</v>
      </c>
      <c r="V17" s="26">
        <v>17</v>
      </c>
      <c r="W17" s="26">
        <v>18</v>
      </c>
      <c r="X17" s="26">
        <v>19</v>
      </c>
      <c r="Y17" s="26">
        <v>20</v>
      </c>
      <c r="Z17" s="26" t="s">
        <v>3</v>
      </c>
      <c r="AA17" s="26">
        <v>21</v>
      </c>
      <c r="AB17" s="26">
        <v>22</v>
      </c>
      <c r="AC17" s="26">
        <v>23</v>
      </c>
      <c r="AD17" s="26">
        <v>24</v>
      </c>
      <c r="AE17" s="26">
        <v>25</v>
      </c>
      <c r="AF17" s="26">
        <v>26</v>
      </c>
      <c r="AG17" s="26">
        <v>27</v>
      </c>
      <c r="AH17" s="26">
        <v>28</v>
      </c>
      <c r="AI17" s="30">
        <v>29</v>
      </c>
      <c r="AJ17" s="26">
        <v>30</v>
      </c>
      <c r="AK17" s="28">
        <v>31</v>
      </c>
      <c r="AL17" s="25"/>
    </row>
    <row r="18" spans="1:38" s="4" customFormat="1" ht="12.75" customHeight="1" thickTop="1" x14ac:dyDescent="0.2">
      <c r="A18" s="1"/>
      <c r="B18" s="84" t="s">
        <v>4</v>
      </c>
      <c r="C18" s="98"/>
      <c r="D18" s="84" t="s">
        <v>5</v>
      </c>
      <c r="E18" s="185" t="s">
        <v>6</v>
      </c>
      <c r="F18" s="83" t="s">
        <v>7</v>
      </c>
      <c r="G18" s="160"/>
      <c r="H18" s="83"/>
      <c r="I18" s="100"/>
      <c r="J18" s="84"/>
      <c r="K18" s="83"/>
      <c r="L18" s="84" t="s">
        <v>237</v>
      </c>
      <c r="M18" s="84"/>
      <c r="N18" s="84" t="s">
        <v>235</v>
      </c>
      <c r="O18" s="101" t="s">
        <v>481</v>
      </c>
      <c r="P18" s="274"/>
      <c r="Q18" s="84" t="s">
        <v>391</v>
      </c>
      <c r="R18" s="83" t="s">
        <v>274</v>
      </c>
      <c r="S18" s="103"/>
      <c r="T18" s="67"/>
      <c r="U18" s="475" t="s">
        <v>256</v>
      </c>
      <c r="V18" s="476"/>
      <c r="W18" s="476"/>
      <c r="X18" s="476"/>
      <c r="Y18" s="477"/>
      <c r="Z18" s="84" t="s">
        <v>10</v>
      </c>
      <c r="AA18" s="84" t="s">
        <v>11</v>
      </c>
      <c r="AB18" s="84" t="s">
        <v>205</v>
      </c>
      <c r="AC18" s="84" t="s">
        <v>12</v>
      </c>
      <c r="AD18" s="84" t="s">
        <v>13</v>
      </c>
      <c r="AE18" s="84" t="s">
        <v>14</v>
      </c>
      <c r="AF18" s="84"/>
      <c r="AG18" s="84"/>
      <c r="AH18" s="101"/>
      <c r="AI18" s="102"/>
      <c r="AJ18" s="84" t="s">
        <v>15</v>
      </c>
      <c r="AK18" s="83" t="s">
        <v>7</v>
      </c>
      <c r="AL18" s="3"/>
    </row>
    <row r="19" spans="1:38" s="4" customFormat="1" ht="12.75" customHeight="1" x14ac:dyDescent="0.2">
      <c r="A19" s="1"/>
      <c r="B19" s="84" t="s">
        <v>8</v>
      </c>
      <c r="C19" s="84" t="s">
        <v>16</v>
      </c>
      <c r="D19" s="84" t="s">
        <v>17</v>
      </c>
      <c r="E19" s="186" t="s">
        <v>8</v>
      </c>
      <c r="F19" s="83" t="s">
        <v>18</v>
      </c>
      <c r="G19" s="160" t="s">
        <v>19</v>
      </c>
      <c r="H19" s="83" t="s">
        <v>20</v>
      </c>
      <c r="I19" s="100" t="s">
        <v>394</v>
      </c>
      <c r="J19" s="84" t="s">
        <v>21</v>
      </c>
      <c r="K19" s="83" t="s">
        <v>22</v>
      </c>
      <c r="L19" s="84" t="s">
        <v>392</v>
      </c>
      <c r="M19" s="84" t="s">
        <v>393</v>
      </c>
      <c r="N19" s="84" t="s">
        <v>262</v>
      </c>
      <c r="O19" s="101" t="s">
        <v>262</v>
      </c>
      <c r="P19" s="186" t="s">
        <v>23</v>
      </c>
      <c r="Q19" s="84" t="s">
        <v>8</v>
      </c>
      <c r="R19" s="83" t="s">
        <v>8</v>
      </c>
      <c r="S19" s="103"/>
      <c r="T19" s="67"/>
      <c r="U19" s="84" t="s">
        <v>25</v>
      </c>
      <c r="V19" s="84" t="s">
        <v>26</v>
      </c>
      <c r="W19" s="84" t="s">
        <v>27</v>
      </c>
      <c r="X19" s="84" t="s">
        <v>28</v>
      </c>
      <c r="Y19" s="84" t="s">
        <v>136</v>
      </c>
      <c r="Z19" s="84" t="s">
        <v>252</v>
      </c>
      <c r="AA19" s="84" t="s">
        <v>137</v>
      </c>
      <c r="AB19" s="84" t="s">
        <v>204</v>
      </c>
      <c r="AC19" s="84" t="s">
        <v>30</v>
      </c>
      <c r="AD19" s="84" t="s">
        <v>140</v>
      </c>
      <c r="AE19" s="84" t="s">
        <v>31</v>
      </c>
      <c r="AF19" s="84" t="s">
        <v>32</v>
      </c>
      <c r="AG19" s="84" t="s">
        <v>206</v>
      </c>
      <c r="AH19" s="101" t="s">
        <v>16</v>
      </c>
      <c r="AI19" s="99" t="s">
        <v>34</v>
      </c>
      <c r="AJ19" s="84" t="s">
        <v>35</v>
      </c>
      <c r="AK19" s="83" t="s">
        <v>18</v>
      </c>
      <c r="AL19" s="3"/>
    </row>
    <row r="20" spans="1:38" s="4" customFormat="1" ht="12.75" customHeight="1" thickBot="1" x14ac:dyDescent="0.25">
      <c r="A20" s="6"/>
      <c r="B20" s="85" t="s">
        <v>36</v>
      </c>
      <c r="C20" s="85" t="s">
        <v>37</v>
      </c>
      <c r="D20" s="85" t="s">
        <v>38</v>
      </c>
      <c r="E20" s="187" t="s">
        <v>39</v>
      </c>
      <c r="F20" s="104" t="s">
        <v>40</v>
      </c>
      <c r="G20" s="161"/>
      <c r="H20" s="104"/>
      <c r="I20" s="105" t="s">
        <v>41</v>
      </c>
      <c r="J20" s="85"/>
      <c r="K20" s="104"/>
      <c r="L20" s="85" t="s">
        <v>237</v>
      </c>
      <c r="M20" s="85"/>
      <c r="N20" s="85" t="s">
        <v>236</v>
      </c>
      <c r="O20" s="106" t="s">
        <v>236</v>
      </c>
      <c r="P20" s="275"/>
      <c r="Q20" s="276" t="s">
        <v>24</v>
      </c>
      <c r="R20" s="277" t="s">
        <v>24</v>
      </c>
      <c r="S20" s="108"/>
      <c r="T20" s="76"/>
      <c r="U20" s="85" t="s">
        <v>42</v>
      </c>
      <c r="V20" s="85" t="s">
        <v>43</v>
      </c>
      <c r="W20" s="85"/>
      <c r="X20" s="85" t="s">
        <v>44</v>
      </c>
      <c r="Y20" s="85" t="s">
        <v>30</v>
      </c>
      <c r="Z20" s="85" t="s">
        <v>30</v>
      </c>
      <c r="AA20" s="85" t="s">
        <v>138</v>
      </c>
      <c r="AB20" s="85" t="s">
        <v>15</v>
      </c>
      <c r="AC20" s="85" t="s">
        <v>139</v>
      </c>
      <c r="AD20" s="85" t="s">
        <v>141</v>
      </c>
      <c r="AE20" s="85" t="s">
        <v>47</v>
      </c>
      <c r="AF20" s="85" t="s">
        <v>48</v>
      </c>
      <c r="AG20" s="85" t="s">
        <v>15</v>
      </c>
      <c r="AH20" s="106" t="s">
        <v>30</v>
      </c>
      <c r="AI20" s="107"/>
      <c r="AJ20" s="85" t="s">
        <v>49</v>
      </c>
      <c r="AK20" s="104" t="s">
        <v>188</v>
      </c>
      <c r="AL20" s="7"/>
    </row>
    <row r="21" spans="1:38" s="22" customFormat="1" ht="12.75" customHeight="1" thickTop="1" x14ac:dyDescent="0.2">
      <c r="A21" s="8"/>
      <c r="B21" s="364"/>
      <c r="C21" s="364"/>
      <c r="D21" s="364"/>
      <c r="E21" s="376"/>
      <c r="F21" s="363"/>
      <c r="G21" s="133" t="str">
        <f>$C$11</f>
        <v>DECEMBER</v>
      </c>
      <c r="H21" s="48" t="s">
        <v>58</v>
      </c>
      <c r="I21" s="49"/>
      <c r="J21" s="377">
        <f>NOVEMBER!E2</f>
        <v>0</v>
      </c>
      <c r="K21" s="55"/>
      <c r="L21" s="371"/>
      <c r="M21" s="371"/>
      <c r="N21" s="371"/>
      <c r="O21" s="375"/>
      <c r="P21" s="375"/>
      <c r="Q21" s="371"/>
      <c r="R21" s="55"/>
      <c r="S21" s="9"/>
      <c r="T21" s="8"/>
      <c r="U21" s="371"/>
      <c r="V21" s="371"/>
      <c r="W21" s="371"/>
      <c r="X21" s="371"/>
      <c r="Y21" s="371"/>
      <c r="Z21" s="371"/>
      <c r="AA21" s="371"/>
      <c r="AB21" s="371"/>
      <c r="AC21" s="371"/>
      <c r="AD21" s="371"/>
      <c r="AE21" s="371"/>
      <c r="AF21" s="371"/>
      <c r="AG21" s="371"/>
      <c r="AH21" s="372"/>
      <c r="AI21" s="373"/>
      <c r="AJ21" s="371"/>
      <c r="AK21" s="55"/>
      <c r="AL21" s="9"/>
    </row>
    <row r="22" spans="1:38" s="22" customFormat="1" ht="12.75" customHeight="1" x14ac:dyDescent="0.2">
      <c r="A22" s="8">
        <v>1</v>
      </c>
      <c r="B22" s="343"/>
      <c r="C22" s="343"/>
      <c r="D22" s="343"/>
      <c r="E22" s="343"/>
      <c r="F22" s="345"/>
      <c r="G22" s="438"/>
      <c r="H22" s="287"/>
      <c r="I22" s="439"/>
      <c r="J22" s="364">
        <f t="shared" ref="J22:J52" si="2">SUM(B22:F22)</f>
        <v>0</v>
      </c>
      <c r="K22" s="363">
        <f>SUM(U22:AK22)-SUM(L22:R22)</f>
        <v>0</v>
      </c>
      <c r="L22" s="343"/>
      <c r="M22" s="343"/>
      <c r="N22" s="343"/>
      <c r="O22" s="367"/>
      <c r="P22" s="344"/>
      <c r="Q22" s="343"/>
      <c r="R22" s="345"/>
      <c r="S22" s="16" t="s">
        <v>59</v>
      </c>
      <c r="T22" s="8">
        <v>1</v>
      </c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343"/>
      <c r="AG22" s="343"/>
      <c r="AH22" s="367"/>
      <c r="AI22" s="287"/>
      <c r="AJ22" s="343"/>
      <c r="AK22" s="345"/>
      <c r="AL22" s="16" t="s">
        <v>59</v>
      </c>
    </row>
    <row r="23" spans="1:38" s="22" customFormat="1" ht="12.75" customHeight="1" x14ac:dyDescent="0.2">
      <c r="A23" s="8">
        <v>2</v>
      </c>
      <c r="B23" s="343"/>
      <c r="C23" s="343"/>
      <c r="D23" s="343"/>
      <c r="E23" s="343"/>
      <c r="F23" s="345"/>
      <c r="G23" s="438"/>
      <c r="H23" s="287"/>
      <c r="I23" s="439"/>
      <c r="J23" s="364">
        <f t="shared" si="2"/>
        <v>0</v>
      </c>
      <c r="K23" s="363">
        <f t="shared" ref="K23:K52" si="3">SUM(U23:AK23)-SUM(L23:R23)</f>
        <v>0</v>
      </c>
      <c r="L23" s="343"/>
      <c r="M23" s="343"/>
      <c r="N23" s="343"/>
      <c r="O23" s="367"/>
      <c r="P23" s="344"/>
      <c r="Q23" s="343"/>
      <c r="R23" s="345"/>
      <c r="S23" s="16" t="s">
        <v>60</v>
      </c>
      <c r="T23" s="8">
        <v>2</v>
      </c>
      <c r="U23" s="343"/>
      <c r="V23" s="343"/>
      <c r="W23" s="343"/>
      <c r="X23" s="343"/>
      <c r="Y23" s="343"/>
      <c r="Z23" s="343"/>
      <c r="AA23" s="343"/>
      <c r="AB23" s="343"/>
      <c r="AC23" s="343"/>
      <c r="AD23" s="343"/>
      <c r="AE23" s="343"/>
      <c r="AF23" s="343"/>
      <c r="AG23" s="343"/>
      <c r="AH23" s="367"/>
      <c r="AI23" s="287"/>
      <c r="AJ23" s="343"/>
      <c r="AK23" s="345"/>
      <c r="AL23" s="16" t="s">
        <v>60</v>
      </c>
    </row>
    <row r="24" spans="1:38" s="22" customFormat="1" ht="12.75" customHeight="1" x14ac:dyDescent="0.2">
      <c r="A24" s="8">
        <v>3</v>
      </c>
      <c r="B24" s="343"/>
      <c r="C24" s="343"/>
      <c r="D24" s="343"/>
      <c r="E24" s="343"/>
      <c r="F24" s="345"/>
      <c r="G24" s="438"/>
      <c r="H24" s="287"/>
      <c r="I24" s="439"/>
      <c r="J24" s="364">
        <f t="shared" si="2"/>
        <v>0</v>
      </c>
      <c r="K24" s="363">
        <f t="shared" si="3"/>
        <v>0</v>
      </c>
      <c r="L24" s="343"/>
      <c r="M24" s="343"/>
      <c r="N24" s="343"/>
      <c r="O24" s="367"/>
      <c r="P24" s="344"/>
      <c r="Q24" s="343"/>
      <c r="R24" s="345"/>
      <c r="S24" s="16" t="s">
        <v>61</v>
      </c>
      <c r="T24" s="8">
        <v>3</v>
      </c>
      <c r="U24" s="343"/>
      <c r="V24" s="343"/>
      <c r="W24" s="343"/>
      <c r="X24" s="343"/>
      <c r="Y24" s="343"/>
      <c r="Z24" s="343"/>
      <c r="AA24" s="343"/>
      <c r="AB24" s="343"/>
      <c r="AC24" s="343"/>
      <c r="AD24" s="343"/>
      <c r="AE24" s="343"/>
      <c r="AF24" s="343"/>
      <c r="AG24" s="343"/>
      <c r="AH24" s="367"/>
      <c r="AI24" s="287"/>
      <c r="AJ24" s="343"/>
      <c r="AK24" s="345"/>
      <c r="AL24" s="16" t="s">
        <v>61</v>
      </c>
    </row>
    <row r="25" spans="1:38" s="22" customFormat="1" ht="12.75" customHeight="1" x14ac:dyDescent="0.2">
      <c r="A25" s="8">
        <v>4</v>
      </c>
      <c r="B25" s="343"/>
      <c r="C25" s="343"/>
      <c r="D25" s="343"/>
      <c r="E25" s="343"/>
      <c r="F25" s="345"/>
      <c r="G25" s="438"/>
      <c r="H25" s="287"/>
      <c r="I25" s="439"/>
      <c r="J25" s="364">
        <f t="shared" si="2"/>
        <v>0</v>
      </c>
      <c r="K25" s="363">
        <f t="shared" si="3"/>
        <v>0</v>
      </c>
      <c r="L25" s="343"/>
      <c r="M25" s="343"/>
      <c r="N25" s="343"/>
      <c r="O25" s="367"/>
      <c r="P25" s="344"/>
      <c r="Q25" s="343"/>
      <c r="R25" s="345"/>
      <c r="S25" s="16" t="s">
        <v>62</v>
      </c>
      <c r="T25" s="8">
        <v>4</v>
      </c>
      <c r="U25" s="343"/>
      <c r="V25" s="343"/>
      <c r="W25" s="343"/>
      <c r="X25" s="343"/>
      <c r="Y25" s="343"/>
      <c r="Z25" s="343"/>
      <c r="AA25" s="343"/>
      <c r="AB25" s="343"/>
      <c r="AC25" s="343"/>
      <c r="AD25" s="343"/>
      <c r="AE25" s="343"/>
      <c r="AF25" s="343"/>
      <c r="AG25" s="343"/>
      <c r="AH25" s="367"/>
      <c r="AI25" s="287"/>
      <c r="AJ25" s="343"/>
      <c r="AK25" s="345"/>
      <c r="AL25" s="16" t="s">
        <v>62</v>
      </c>
    </row>
    <row r="26" spans="1:38" s="22" customFormat="1" ht="12.75" customHeight="1" x14ac:dyDescent="0.2">
      <c r="A26" s="8">
        <v>5</v>
      </c>
      <c r="B26" s="343"/>
      <c r="C26" s="343"/>
      <c r="D26" s="343"/>
      <c r="E26" s="343"/>
      <c r="F26" s="345"/>
      <c r="G26" s="440"/>
      <c r="H26" s="287"/>
      <c r="I26" s="439"/>
      <c r="J26" s="364">
        <f t="shared" si="2"/>
        <v>0</v>
      </c>
      <c r="K26" s="363">
        <f t="shared" si="3"/>
        <v>0</v>
      </c>
      <c r="L26" s="343"/>
      <c r="M26" s="343"/>
      <c r="N26" s="343"/>
      <c r="O26" s="367"/>
      <c r="P26" s="344"/>
      <c r="Q26" s="343"/>
      <c r="R26" s="345"/>
      <c r="S26" s="16" t="s">
        <v>63</v>
      </c>
      <c r="T26" s="8">
        <v>5</v>
      </c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67"/>
      <c r="AI26" s="287"/>
      <c r="AJ26" s="343"/>
      <c r="AK26" s="345"/>
      <c r="AL26" s="16" t="s">
        <v>63</v>
      </c>
    </row>
    <row r="27" spans="1:38" s="22" customFormat="1" ht="12.75" customHeight="1" x14ac:dyDescent="0.2">
      <c r="A27" s="17">
        <v>6</v>
      </c>
      <c r="B27" s="346"/>
      <c r="C27" s="346"/>
      <c r="D27" s="346"/>
      <c r="E27" s="346"/>
      <c r="F27" s="348"/>
      <c r="G27" s="438"/>
      <c r="H27" s="288"/>
      <c r="I27" s="441"/>
      <c r="J27" s="364">
        <f t="shared" si="2"/>
        <v>0</v>
      </c>
      <c r="K27" s="363">
        <f t="shared" si="3"/>
        <v>0</v>
      </c>
      <c r="L27" s="346"/>
      <c r="M27" s="346"/>
      <c r="N27" s="346"/>
      <c r="O27" s="368"/>
      <c r="P27" s="347"/>
      <c r="Q27" s="346"/>
      <c r="R27" s="348"/>
      <c r="S27" s="18" t="s">
        <v>64</v>
      </c>
      <c r="T27" s="17">
        <v>6</v>
      </c>
      <c r="U27" s="346"/>
      <c r="V27" s="346"/>
      <c r="W27" s="346"/>
      <c r="X27" s="346"/>
      <c r="Y27" s="346"/>
      <c r="Z27" s="346"/>
      <c r="AA27" s="346"/>
      <c r="AB27" s="346"/>
      <c r="AC27" s="346"/>
      <c r="AD27" s="346"/>
      <c r="AE27" s="346"/>
      <c r="AF27" s="346"/>
      <c r="AG27" s="346"/>
      <c r="AH27" s="368"/>
      <c r="AI27" s="288"/>
      <c r="AJ27" s="346"/>
      <c r="AK27" s="348"/>
      <c r="AL27" s="18" t="s">
        <v>64</v>
      </c>
    </row>
    <row r="28" spans="1:38" s="22" customFormat="1" ht="12.75" customHeight="1" x14ac:dyDescent="0.2">
      <c r="A28" s="8">
        <v>7</v>
      </c>
      <c r="B28" s="343"/>
      <c r="C28" s="343"/>
      <c r="D28" s="343"/>
      <c r="E28" s="343"/>
      <c r="F28" s="345"/>
      <c r="G28" s="438"/>
      <c r="H28" s="287"/>
      <c r="I28" s="439"/>
      <c r="J28" s="364">
        <f t="shared" si="2"/>
        <v>0</v>
      </c>
      <c r="K28" s="363">
        <f t="shared" si="3"/>
        <v>0</v>
      </c>
      <c r="L28" s="343"/>
      <c r="M28" s="343"/>
      <c r="N28" s="343"/>
      <c r="O28" s="367"/>
      <c r="P28" s="344"/>
      <c r="Q28" s="343"/>
      <c r="R28" s="345"/>
      <c r="S28" s="16" t="s">
        <v>65</v>
      </c>
      <c r="T28" s="8">
        <v>7</v>
      </c>
      <c r="U28" s="343"/>
      <c r="V28" s="343"/>
      <c r="W28" s="343"/>
      <c r="X28" s="343"/>
      <c r="Y28" s="343"/>
      <c r="Z28" s="343"/>
      <c r="AA28" s="343"/>
      <c r="AB28" s="343"/>
      <c r="AC28" s="343"/>
      <c r="AD28" s="343"/>
      <c r="AE28" s="343"/>
      <c r="AF28" s="343"/>
      <c r="AG28" s="343"/>
      <c r="AH28" s="367"/>
      <c r="AI28" s="287"/>
      <c r="AJ28" s="343"/>
      <c r="AK28" s="345"/>
      <c r="AL28" s="16" t="s">
        <v>65</v>
      </c>
    </row>
    <row r="29" spans="1:38" s="22" customFormat="1" ht="12.75" customHeight="1" x14ac:dyDescent="0.2">
      <c r="A29" s="8">
        <v>8</v>
      </c>
      <c r="B29" s="343"/>
      <c r="C29" s="343"/>
      <c r="D29" s="343"/>
      <c r="E29" s="343"/>
      <c r="F29" s="345"/>
      <c r="G29" s="438"/>
      <c r="H29" s="287"/>
      <c r="I29" s="439"/>
      <c r="J29" s="364">
        <f t="shared" si="2"/>
        <v>0</v>
      </c>
      <c r="K29" s="363">
        <f t="shared" si="3"/>
        <v>0</v>
      </c>
      <c r="L29" s="343"/>
      <c r="M29" s="343"/>
      <c r="N29" s="343"/>
      <c r="O29" s="367"/>
      <c r="P29" s="344"/>
      <c r="Q29" s="343"/>
      <c r="R29" s="345"/>
      <c r="S29" s="16" t="s">
        <v>66</v>
      </c>
      <c r="T29" s="8">
        <v>8</v>
      </c>
      <c r="U29" s="343"/>
      <c r="V29" s="343"/>
      <c r="W29" s="343"/>
      <c r="X29" s="343"/>
      <c r="Y29" s="343"/>
      <c r="Z29" s="343"/>
      <c r="AA29" s="343"/>
      <c r="AB29" s="343"/>
      <c r="AC29" s="343"/>
      <c r="AD29" s="343"/>
      <c r="AE29" s="343"/>
      <c r="AF29" s="343"/>
      <c r="AG29" s="343"/>
      <c r="AH29" s="367"/>
      <c r="AI29" s="287"/>
      <c r="AJ29" s="343"/>
      <c r="AK29" s="345"/>
      <c r="AL29" s="16" t="s">
        <v>66</v>
      </c>
    </row>
    <row r="30" spans="1:38" s="22" customFormat="1" ht="12.75" customHeight="1" x14ac:dyDescent="0.2">
      <c r="A30" s="8">
        <v>9</v>
      </c>
      <c r="B30" s="343"/>
      <c r="C30" s="343"/>
      <c r="D30" s="343"/>
      <c r="E30" s="343"/>
      <c r="F30" s="345"/>
      <c r="G30" s="438"/>
      <c r="H30" s="287"/>
      <c r="I30" s="439"/>
      <c r="J30" s="364">
        <f t="shared" si="2"/>
        <v>0</v>
      </c>
      <c r="K30" s="363">
        <f t="shared" si="3"/>
        <v>0</v>
      </c>
      <c r="L30" s="343"/>
      <c r="M30" s="343"/>
      <c r="N30" s="343"/>
      <c r="O30" s="367"/>
      <c r="P30" s="344"/>
      <c r="Q30" s="343"/>
      <c r="R30" s="345"/>
      <c r="S30" s="16" t="s">
        <v>67</v>
      </c>
      <c r="T30" s="8">
        <v>9</v>
      </c>
      <c r="U30" s="343"/>
      <c r="V30" s="343"/>
      <c r="W30" s="343"/>
      <c r="X30" s="343"/>
      <c r="Y30" s="343"/>
      <c r="Z30" s="343"/>
      <c r="AA30" s="343"/>
      <c r="AB30" s="343"/>
      <c r="AC30" s="343"/>
      <c r="AD30" s="343"/>
      <c r="AE30" s="343"/>
      <c r="AF30" s="343"/>
      <c r="AG30" s="343"/>
      <c r="AH30" s="367"/>
      <c r="AI30" s="287"/>
      <c r="AJ30" s="343"/>
      <c r="AK30" s="345"/>
      <c r="AL30" s="16" t="s">
        <v>67</v>
      </c>
    </row>
    <row r="31" spans="1:38" s="22" customFormat="1" ht="12.75" customHeight="1" x14ac:dyDescent="0.2">
      <c r="A31" s="8">
        <v>10</v>
      </c>
      <c r="B31" s="343"/>
      <c r="C31" s="343"/>
      <c r="D31" s="343"/>
      <c r="E31" s="343"/>
      <c r="F31" s="345"/>
      <c r="G31" s="438"/>
      <c r="H31" s="287"/>
      <c r="I31" s="439"/>
      <c r="J31" s="364">
        <f t="shared" si="2"/>
        <v>0</v>
      </c>
      <c r="K31" s="363">
        <f t="shared" si="3"/>
        <v>0</v>
      </c>
      <c r="L31" s="343"/>
      <c r="M31" s="343"/>
      <c r="N31" s="343"/>
      <c r="O31" s="367"/>
      <c r="P31" s="344"/>
      <c r="Q31" s="343"/>
      <c r="R31" s="345"/>
      <c r="S31" s="16" t="s">
        <v>68</v>
      </c>
      <c r="T31" s="8">
        <v>10</v>
      </c>
      <c r="U31" s="343"/>
      <c r="V31" s="343"/>
      <c r="W31" s="343"/>
      <c r="X31" s="343"/>
      <c r="Y31" s="343"/>
      <c r="Z31" s="343"/>
      <c r="AA31" s="343"/>
      <c r="AB31" s="343"/>
      <c r="AC31" s="343"/>
      <c r="AD31" s="343"/>
      <c r="AE31" s="343"/>
      <c r="AF31" s="343"/>
      <c r="AG31" s="343"/>
      <c r="AH31" s="367"/>
      <c r="AI31" s="287"/>
      <c r="AJ31" s="343"/>
      <c r="AK31" s="345"/>
      <c r="AL31" s="16" t="s">
        <v>68</v>
      </c>
    </row>
    <row r="32" spans="1:38" s="22" customFormat="1" ht="12.75" customHeight="1" x14ac:dyDescent="0.2">
      <c r="A32" s="8">
        <v>11</v>
      </c>
      <c r="B32" s="343"/>
      <c r="C32" s="343"/>
      <c r="D32" s="343"/>
      <c r="E32" s="343"/>
      <c r="F32" s="345"/>
      <c r="G32" s="438"/>
      <c r="H32" s="287"/>
      <c r="I32" s="439"/>
      <c r="J32" s="364">
        <f t="shared" si="2"/>
        <v>0</v>
      </c>
      <c r="K32" s="363">
        <f t="shared" si="3"/>
        <v>0</v>
      </c>
      <c r="L32" s="343"/>
      <c r="M32" s="343"/>
      <c r="N32" s="343"/>
      <c r="O32" s="367"/>
      <c r="P32" s="344"/>
      <c r="Q32" s="343"/>
      <c r="R32" s="345"/>
      <c r="S32" s="16" t="s">
        <v>69</v>
      </c>
      <c r="T32" s="8">
        <v>11</v>
      </c>
      <c r="U32" s="343"/>
      <c r="V32" s="343"/>
      <c r="W32" s="343"/>
      <c r="X32" s="343"/>
      <c r="Y32" s="343"/>
      <c r="Z32" s="343"/>
      <c r="AA32" s="343"/>
      <c r="AB32" s="343"/>
      <c r="AC32" s="343"/>
      <c r="AD32" s="343"/>
      <c r="AE32" s="343"/>
      <c r="AF32" s="343"/>
      <c r="AG32" s="343"/>
      <c r="AH32" s="367"/>
      <c r="AI32" s="287"/>
      <c r="AJ32" s="343"/>
      <c r="AK32" s="345"/>
      <c r="AL32" s="16" t="s">
        <v>69</v>
      </c>
    </row>
    <row r="33" spans="1:38" s="22" customFormat="1" ht="12.75" customHeight="1" x14ac:dyDescent="0.2">
      <c r="A33" s="8">
        <v>12</v>
      </c>
      <c r="B33" s="343"/>
      <c r="C33" s="343"/>
      <c r="D33" s="343"/>
      <c r="E33" s="343"/>
      <c r="F33" s="345"/>
      <c r="G33" s="438"/>
      <c r="H33" s="287"/>
      <c r="I33" s="439"/>
      <c r="J33" s="364">
        <f t="shared" si="2"/>
        <v>0</v>
      </c>
      <c r="K33" s="363">
        <f t="shared" si="3"/>
        <v>0</v>
      </c>
      <c r="L33" s="343"/>
      <c r="M33" s="343"/>
      <c r="N33" s="343"/>
      <c r="O33" s="367"/>
      <c r="P33" s="344"/>
      <c r="Q33" s="343"/>
      <c r="R33" s="345"/>
      <c r="S33" s="16" t="s">
        <v>70</v>
      </c>
      <c r="T33" s="8">
        <v>12</v>
      </c>
      <c r="U33" s="343"/>
      <c r="V33" s="343"/>
      <c r="W33" s="343"/>
      <c r="X33" s="343"/>
      <c r="Y33" s="343"/>
      <c r="Z33" s="343"/>
      <c r="AA33" s="343"/>
      <c r="AB33" s="343"/>
      <c r="AC33" s="343"/>
      <c r="AD33" s="343"/>
      <c r="AE33" s="343"/>
      <c r="AF33" s="343"/>
      <c r="AG33" s="343"/>
      <c r="AH33" s="367"/>
      <c r="AI33" s="287"/>
      <c r="AJ33" s="343"/>
      <c r="AK33" s="345"/>
      <c r="AL33" s="16" t="s">
        <v>70</v>
      </c>
    </row>
    <row r="34" spans="1:38" s="22" customFormat="1" ht="12.75" customHeight="1" x14ac:dyDescent="0.2">
      <c r="A34" s="8">
        <v>13</v>
      </c>
      <c r="B34" s="343"/>
      <c r="C34" s="343"/>
      <c r="D34" s="343"/>
      <c r="E34" s="343"/>
      <c r="F34" s="345"/>
      <c r="G34" s="438"/>
      <c r="H34" s="287"/>
      <c r="I34" s="439"/>
      <c r="J34" s="364">
        <f t="shared" si="2"/>
        <v>0</v>
      </c>
      <c r="K34" s="363">
        <f t="shared" si="3"/>
        <v>0</v>
      </c>
      <c r="L34" s="343"/>
      <c r="M34" s="343"/>
      <c r="N34" s="343"/>
      <c r="O34" s="367"/>
      <c r="P34" s="344"/>
      <c r="Q34" s="343"/>
      <c r="R34" s="345"/>
      <c r="S34" s="16" t="s">
        <v>71</v>
      </c>
      <c r="T34" s="8">
        <v>13</v>
      </c>
      <c r="U34" s="343"/>
      <c r="V34" s="343"/>
      <c r="W34" s="343"/>
      <c r="X34" s="343"/>
      <c r="Y34" s="343"/>
      <c r="Z34" s="343"/>
      <c r="AA34" s="343"/>
      <c r="AB34" s="343"/>
      <c r="AC34" s="343"/>
      <c r="AD34" s="343"/>
      <c r="AE34" s="343"/>
      <c r="AF34" s="343"/>
      <c r="AG34" s="343"/>
      <c r="AH34" s="367"/>
      <c r="AI34" s="287"/>
      <c r="AJ34" s="343"/>
      <c r="AK34" s="345"/>
      <c r="AL34" s="16" t="s">
        <v>71</v>
      </c>
    </row>
    <row r="35" spans="1:38" s="22" customFormat="1" ht="12.75" customHeight="1" x14ac:dyDescent="0.2">
      <c r="A35" s="8">
        <v>14</v>
      </c>
      <c r="B35" s="343"/>
      <c r="C35" s="343"/>
      <c r="D35" s="343"/>
      <c r="E35" s="343"/>
      <c r="F35" s="345"/>
      <c r="G35" s="438"/>
      <c r="H35" s="287"/>
      <c r="I35" s="439"/>
      <c r="J35" s="364">
        <f t="shared" si="2"/>
        <v>0</v>
      </c>
      <c r="K35" s="363">
        <f t="shared" si="3"/>
        <v>0</v>
      </c>
      <c r="L35" s="343"/>
      <c r="M35" s="343"/>
      <c r="N35" s="343"/>
      <c r="O35" s="367"/>
      <c r="P35" s="344"/>
      <c r="Q35" s="343"/>
      <c r="R35" s="345"/>
      <c r="S35" s="16" t="s">
        <v>72</v>
      </c>
      <c r="T35" s="8">
        <v>14</v>
      </c>
      <c r="U35" s="343"/>
      <c r="V35" s="343"/>
      <c r="W35" s="343"/>
      <c r="X35" s="343"/>
      <c r="Y35" s="343"/>
      <c r="Z35" s="343"/>
      <c r="AA35" s="343"/>
      <c r="AB35" s="343"/>
      <c r="AC35" s="343"/>
      <c r="AD35" s="343"/>
      <c r="AE35" s="343"/>
      <c r="AF35" s="343"/>
      <c r="AG35" s="343"/>
      <c r="AH35" s="367"/>
      <c r="AI35" s="287"/>
      <c r="AJ35" s="343"/>
      <c r="AK35" s="345"/>
      <c r="AL35" s="16" t="s">
        <v>72</v>
      </c>
    </row>
    <row r="36" spans="1:38" s="22" customFormat="1" ht="12.75" customHeight="1" x14ac:dyDescent="0.2">
      <c r="A36" s="8">
        <v>15</v>
      </c>
      <c r="B36" s="343"/>
      <c r="C36" s="343"/>
      <c r="D36" s="343"/>
      <c r="E36" s="343"/>
      <c r="F36" s="345"/>
      <c r="G36" s="438"/>
      <c r="H36" s="287"/>
      <c r="I36" s="439"/>
      <c r="J36" s="364">
        <f t="shared" si="2"/>
        <v>0</v>
      </c>
      <c r="K36" s="363">
        <f t="shared" si="3"/>
        <v>0</v>
      </c>
      <c r="L36" s="343"/>
      <c r="M36" s="343"/>
      <c r="N36" s="343"/>
      <c r="O36" s="367"/>
      <c r="P36" s="344"/>
      <c r="Q36" s="343"/>
      <c r="R36" s="345"/>
      <c r="S36" s="16" t="s">
        <v>73</v>
      </c>
      <c r="T36" s="8">
        <v>15</v>
      </c>
      <c r="U36" s="343"/>
      <c r="V36" s="343"/>
      <c r="W36" s="343"/>
      <c r="X36" s="343"/>
      <c r="Y36" s="343"/>
      <c r="Z36" s="343"/>
      <c r="AA36" s="343"/>
      <c r="AB36" s="343"/>
      <c r="AC36" s="343"/>
      <c r="AD36" s="343"/>
      <c r="AE36" s="343"/>
      <c r="AF36" s="343"/>
      <c r="AG36" s="343"/>
      <c r="AH36" s="367"/>
      <c r="AI36" s="287"/>
      <c r="AJ36" s="343"/>
      <c r="AK36" s="345"/>
      <c r="AL36" s="16" t="s">
        <v>73</v>
      </c>
    </row>
    <row r="37" spans="1:38" s="22" customFormat="1" ht="12.75" customHeight="1" x14ac:dyDescent="0.2">
      <c r="A37" s="8">
        <v>16</v>
      </c>
      <c r="B37" s="343"/>
      <c r="C37" s="343"/>
      <c r="D37" s="343"/>
      <c r="E37" s="343"/>
      <c r="F37" s="345"/>
      <c r="G37" s="438"/>
      <c r="H37" s="287"/>
      <c r="I37" s="439"/>
      <c r="J37" s="364">
        <f t="shared" si="2"/>
        <v>0</v>
      </c>
      <c r="K37" s="363">
        <f t="shared" si="3"/>
        <v>0</v>
      </c>
      <c r="L37" s="343"/>
      <c r="M37" s="343"/>
      <c r="N37" s="343"/>
      <c r="O37" s="367"/>
      <c r="P37" s="344"/>
      <c r="Q37" s="343"/>
      <c r="R37" s="345"/>
      <c r="S37" s="16" t="s">
        <v>74</v>
      </c>
      <c r="T37" s="8">
        <v>16</v>
      </c>
      <c r="U37" s="343"/>
      <c r="V37" s="343"/>
      <c r="W37" s="343"/>
      <c r="X37" s="343"/>
      <c r="Y37" s="343"/>
      <c r="Z37" s="343"/>
      <c r="AA37" s="343"/>
      <c r="AB37" s="343"/>
      <c r="AC37" s="343"/>
      <c r="AD37" s="343"/>
      <c r="AE37" s="343"/>
      <c r="AF37" s="343"/>
      <c r="AG37" s="343"/>
      <c r="AH37" s="367"/>
      <c r="AI37" s="287"/>
      <c r="AJ37" s="343"/>
      <c r="AK37" s="345"/>
      <c r="AL37" s="16" t="s">
        <v>74</v>
      </c>
    </row>
    <row r="38" spans="1:38" s="22" customFormat="1" ht="12.75" customHeight="1" x14ac:dyDescent="0.2">
      <c r="A38" s="8">
        <v>17</v>
      </c>
      <c r="B38" s="343"/>
      <c r="C38" s="343"/>
      <c r="D38" s="343"/>
      <c r="E38" s="343"/>
      <c r="F38" s="345"/>
      <c r="G38" s="438"/>
      <c r="H38" s="287"/>
      <c r="I38" s="439"/>
      <c r="J38" s="364">
        <f t="shared" si="2"/>
        <v>0</v>
      </c>
      <c r="K38" s="363">
        <f t="shared" si="3"/>
        <v>0</v>
      </c>
      <c r="L38" s="343"/>
      <c r="M38" s="343"/>
      <c r="N38" s="343"/>
      <c r="O38" s="367"/>
      <c r="P38" s="344"/>
      <c r="Q38" s="343"/>
      <c r="R38" s="345"/>
      <c r="S38" s="16" t="s">
        <v>75</v>
      </c>
      <c r="T38" s="8">
        <v>17</v>
      </c>
      <c r="U38" s="343"/>
      <c r="V38" s="343"/>
      <c r="W38" s="343"/>
      <c r="X38" s="343"/>
      <c r="Y38" s="343"/>
      <c r="Z38" s="343"/>
      <c r="AA38" s="343"/>
      <c r="AB38" s="343"/>
      <c r="AC38" s="343"/>
      <c r="AD38" s="343"/>
      <c r="AE38" s="343"/>
      <c r="AF38" s="343"/>
      <c r="AG38" s="343"/>
      <c r="AH38" s="367"/>
      <c r="AI38" s="287"/>
      <c r="AJ38" s="343"/>
      <c r="AK38" s="345"/>
      <c r="AL38" s="16" t="s">
        <v>75</v>
      </c>
    </row>
    <row r="39" spans="1:38" s="22" customFormat="1" ht="12.75" customHeight="1" x14ac:dyDescent="0.2">
      <c r="A39" s="8">
        <v>18</v>
      </c>
      <c r="B39" s="343"/>
      <c r="C39" s="343"/>
      <c r="D39" s="343"/>
      <c r="E39" s="343"/>
      <c r="F39" s="345"/>
      <c r="G39" s="438"/>
      <c r="H39" s="287"/>
      <c r="I39" s="439"/>
      <c r="J39" s="364">
        <f t="shared" si="2"/>
        <v>0</v>
      </c>
      <c r="K39" s="363">
        <f t="shared" si="3"/>
        <v>0</v>
      </c>
      <c r="L39" s="343"/>
      <c r="M39" s="343"/>
      <c r="N39" s="343"/>
      <c r="O39" s="367"/>
      <c r="P39" s="344"/>
      <c r="Q39" s="343"/>
      <c r="R39" s="345"/>
      <c r="S39" s="16" t="s">
        <v>76</v>
      </c>
      <c r="T39" s="8">
        <v>18</v>
      </c>
      <c r="U39" s="343"/>
      <c r="V39" s="343"/>
      <c r="W39" s="343"/>
      <c r="X39" s="343"/>
      <c r="Y39" s="343"/>
      <c r="Z39" s="343"/>
      <c r="AA39" s="343"/>
      <c r="AB39" s="343"/>
      <c r="AC39" s="343"/>
      <c r="AD39" s="343"/>
      <c r="AE39" s="343"/>
      <c r="AF39" s="343"/>
      <c r="AG39" s="343"/>
      <c r="AH39" s="367"/>
      <c r="AI39" s="287"/>
      <c r="AJ39" s="343"/>
      <c r="AK39" s="345"/>
      <c r="AL39" s="16" t="s">
        <v>76</v>
      </c>
    </row>
    <row r="40" spans="1:38" s="22" customFormat="1" ht="12.75" customHeight="1" x14ac:dyDescent="0.2">
      <c r="A40" s="8">
        <v>19</v>
      </c>
      <c r="B40" s="343"/>
      <c r="C40" s="343"/>
      <c r="D40" s="343"/>
      <c r="E40" s="343"/>
      <c r="F40" s="345"/>
      <c r="G40" s="438"/>
      <c r="H40" s="287"/>
      <c r="I40" s="439"/>
      <c r="J40" s="364">
        <f t="shared" si="2"/>
        <v>0</v>
      </c>
      <c r="K40" s="363">
        <f t="shared" si="3"/>
        <v>0</v>
      </c>
      <c r="L40" s="343"/>
      <c r="M40" s="343"/>
      <c r="N40" s="343"/>
      <c r="O40" s="367"/>
      <c r="P40" s="344"/>
      <c r="Q40" s="343"/>
      <c r="R40" s="345"/>
      <c r="S40" s="16" t="s">
        <v>77</v>
      </c>
      <c r="T40" s="8">
        <v>19</v>
      </c>
      <c r="U40" s="343"/>
      <c r="V40" s="343"/>
      <c r="W40" s="343"/>
      <c r="X40" s="343"/>
      <c r="Y40" s="343"/>
      <c r="Z40" s="343"/>
      <c r="AA40" s="343"/>
      <c r="AB40" s="343"/>
      <c r="AC40" s="343"/>
      <c r="AD40" s="343"/>
      <c r="AE40" s="343"/>
      <c r="AF40" s="343"/>
      <c r="AG40" s="343"/>
      <c r="AH40" s="367"/>
      <c r="AI40" s="287"/>
      <c r="AJ40" s="343"/>
      <c r="AK40" s="345"/>
      <c r="AL40" s="16" t="s">
        <v>77</v>
      </c>
    </row>
    <row r="41" spans="1:38" s="22" customFormat="1" ht="12.75" customHeight="1" x14ac:dyDescent="0.2">
      <c r="A41" s="8">
        <v>20</v>
      </c>
      <c r="B41" s="343"/>
      <c r="C41" s="343"/>
      <c r="D41" s="343"/>
      <c r="E41" s="343"/>
      <c r="F41" s="345"/>
      <c r="G41" s="438"/>
      <c r="H41" s="287"/>
      <c r="I41" s="439"/>
      <c r="J41" s="364">
        <f t="shared" si="2"/>
        <v>0</v>
      </c>
      <c r="K41" s="363">
        <f t="shared" si="3"/>
        <v>0</v>
      </c>
      <c r="L41" s="343"/>
      <c r="M41" s="343"/>
      <c r="N41" s="343"/>
      <c r="O41" s="367"/>
      <c r="P41" s="344"/>
      <c r="Q41" s="343"/>
      <c r="R41" s="345"/>
      <c r="S41" s="16" t="s">
        <v>78</v>
      </c>
      <c r="T41" s="8">
        <v>20</v>
      </c>
      <c r="U41" s="343"/>
      <c r="V41" s="343"/>
      <c r="W41" s="343"/>
      <c r="X41" s="343"/>
      <c r="Y41" s="343"/>
      <c r="Z41" s="343"/>
      <c r="AA41" s="343"/>
      <c r="AB41" s="343"/>
      <c r="AC41" s="343"/>
      <c r="AD41" s="343"/>
      <c r="AE41" s="343"/>
      <c r="AF41" s="343"/>
      <c r="AG41" s="343"/>
      <c r="AH41" s="367"/>
      <c r="AI41" s="287"/>
      <c r="AJ41" s="343"/>
      <c r="AK41" s="345"/>
      <c r="AL41" s="16" t="s">
        <v>78</v>
      </c>
    </row>
    <row r="42" spans="1:38" s="22" customFormat="1" ht="12.75" customHeight="1" x14ac:dyDescent="0.2">
      <c r="A42" s="8">
        <v>21</v>
      </c>
      <c r="B42" s="343"/>
      <c r="C42" s="343"/>
      <c r="D42" s="343"/>
      <c r="E42" s="343"/>
      <c r="F42" s="345"/>
      <c r="G42" s="438"/>
      <c r="H42" s="287"/>
      <c r="I42" s="439"/>
      <c r="J42" s="364">
        <f t="shared" si="2"/>
        <v>0</v>
      </c>
      <c r="K42" s="363">
        <f t="shared" si="3"/>
        <v>0</v>
      </c>
      <c r="L42" s="343"/>
      <c r="M42" s="343"/>
      <c r="N42" s="343"/>
      <c r="O42" s="367"/>
      <c r="P42" s="344"/>
      <c r="Q42" s="343"/>
      <c r="R42" s="345"/>
      <c r="S42" s="16" t="s">
        <v>79</v>
      </c>
      <c r="T42" s="8">
        <v>21</v>
      </c>
      <c r="U42" s="343"/>
      <c r="V42" s="343"/>
      <c r="W42" s="343"/>
      <c r="X42" s="343"/>
      <c r="Y42" s="343"/>
      <c r="Z42" s="343"/>
      <c r="AA42" s="343"/>
      <c r="AB42" s="343"/>
      <c r="AC42" s="343"/>
      <c r="AD42" s="343"/>
      <c r="AE42" s="343"/>
      <c r="AF42" s="343"/>
      <c r="AG42" s="343"/>
      <c r="AH42" s="367"/>
      <c r="AI42" s="287"/>
      <c r="AJ42" s="343"/>
      <c r="AK42" s="345"/>
      <c r="AL42" s="16" t="s">
        <v>79</v>
      </c>
    </row>
    <row r="43" spans="1:38" s="22" customFormat="1" ht="12.75" customHeight="1" x14ac:dyDescent="0.2">
      <c r="A43" s="8">
        <v>22</v>
      </c>
      <c r="B43" s="343"/>
      <c r="C43" s="343"/>
      <c r="D43" s="343"/>
      <c r="E43" s="343"/>
      <c r="F43" s="345"/>
      <c r="G43" s="438"/>
      <c r="H43" s="287"/>
      <c r="I43" s="439"/>
      <c r="J43" s="364">
        <f t="shared" si="2"/>
        <v>0</v>
      </c>
      <c r="K43" s="363">
        <f t="shared" si="3"/>
        <v>0</v>
      </c>
      <c r="L43" s="343"/>
      <c r="M43" s="343"/>
      <c r="N43" s="343"/>
      <c r="O43" s="367"/>
      <c r="P43" s="344"/>
      <c r="Q43" s="343"/>
      <c r="R43" s="345"/>
      <c r="S43" s="16" t="s">
        <v>80</v>
      </c>
      <c r="T43" s="8">
        <v>22</v>
      </c>
      <c r="U43" s="343"/>
      <c r="V43" s="343"/>
      <c r="W43" s="343"/>
      <c r="X43" s="343"/>
      <c r="Y43" s="343"/>
      <c r="Z43" s="343"/>
      <c r="AA43" s="343"/>
      <c r="AB43" s="343"/>
      <c r="AC43" s="343"/>
      <c r="AD43" s="343"/>
      <c r="AE43" s="343"/>
      <c r="AF43" s="343"/>
      <c r="AG43" s="343"/>
      <c r="AH43" s="367"/>
      <c r="AI43" s="287"/>
      <c r="AJ43" s="343"/>
      <c r="AK43" s="345"/>
      <c r="AL43" s="16" t="s">
        <v>80</v>
      </c>
    </row>
    <row r="44" spans="1:38" s="22" customFormat="1" ht="12.75" customHeight="1" x14ac:dyDescent="0.2">
      <c r="A44" s="8">
        <v>23</v>
      </c>
      <c r="B44" s="343"/>
      <c r="C44" s="343"/>
      <c r="D44" s="343"/>
      <c r="E44" s="343"/>
      <c r="F44" s="345"/>
      <c r="G44" s="438"/>
      <c r="H44" s="287"/>
      <c r="I44" s="439"/>
      <c r="J44" s="364">
        <f t="shared" si="2"/>
        <v>0</v>
      </c>
      <c r="K44" s="363">
        <f t="shared" si="3"/>
        <v>0</v>
      </c>
      <c r="L44" s="343"/>
      <c r="M44" s="343"/>
      <c r="N44" s="343"/>
      <c r="O44" s="367"/>
      <c r="P44" s="344"/>
      <c r="Q44" s="343"/>
      <c r="R44" s="345"/>
      <c r="S44" s="16" t="s">
        <v>81</v>
      </c>
      <c r="T44" s="8">
        <v>23</v>
      </c>
      <c r="U44" s="343"/>
      <c r="V44" s="343"/>
      <c r="W44" s="343"/>
      <c r="X44" s="343"/>
      <c r="Y44" s="343"/>
      <c r="Z44" s="343"/>
      <c r="AA44" s="343"/>
      <c r="AB44" s="343"/>
      <c r="AC44" s="343"/>
      <c r="AD44" s="343"/>
      <c r="AE44" s="343"/>
      <c r="AF44" s="343"/>
      <c r="AG44" s="343"/>
      <c r="AH44" s="367"/>
      <c r="AI44" s="287"/>
      <c r="AJ44" s="343"/>
      <c r="AK44" s="345"/>
      <c r="AL44" s="16" t="s">
        <v>81</v>
      </c>
    </row>
    <row r="45" spans="1:38" s="22" customFormat="1" ht="12.75" customHeight="1" x14ac:dyDescent="0.2">
      <c r="A45" s="8">
        <v>24</v>
      </c>
      <c r="B45" s="343"/>
      <c r="C45" s="343"/>
      <c r="D45" s="343"/>
      <c r="E45" s="343"/>
      <c r="F45" s="345"/>
      <c r="G45" s="438"/>
      <c r="H45" s="287"/>
      <c r="I45" s="439"/>
      <c r="J45" s="364">
        <f t="shared" si="2"/>
        <v>0</v>
      </c>
      <c r="K45" s="363">
        <f t="shared" si="3"/>
        <v>0</v>
      </c>
      <c r="L45" s="343"/>
      <c r="M45" s="343"/>
      <c r="N45" s="343"/>
      <c r="O45" s="367"/>
      <c r="P45" s="344"/>
      <c r="Q45" s="343"/>
      <c r="R45" s="345"/>
      <c r="S45" s="16" t="s">
        <v>82</v>
      </c>
      <c r="T45" s="8">
        <v>24</v>
      </c>
      <c r="U45" s="343"/>
      <c r="V45" s="343"/>
      <c r="W45" s="343"/>
      <c r="X45" s="343"/>
      <c r="Y45" s="343"/>
      <c r="Z45" s="343"/>
      <c r="AA45" s="343"/>
      <c r="AB45" s="343"/>
      <c r="AC45" s="343"/>
      <c r="AD45" s="343"/>
      <c r="AE45" s="343"/>
      <c r="AF45" s="343"/>
      <c r="AG45" s="343"/>
      <c r="AH45" s="367"/>
      <c r="AI45" s="287"/>
      <c r="AJ45" s="343"/>
      <c r="AK45" s="345"/>
      <c r="AL45" s="16" t="s">
        <v>82</v>
      </c>
    </row>
    <row r="46" spans="1:38" s="22" customFormat="1" ht="12.75" customHeight="1" x14ac:dyDescent="0.2">
      <c r="A46" s="8">
        <v>25</v>
      </c>
      <c r="B46" s="343"/>
      <c r="C46" s="343"/>
      <c r="D46" s="343"/>
      <c r="E46" s="343"/>
      <c r="F46" s="345"/>
      <c r="G46" s="438"/>
      <c r="H46" s="287"/>
      <c r="I46" s="439"/>
      <c r="J46" s="364">
        <f t="shared" si="2"/>
        <v>0</v>
      </c>
      <c r="K46" s="363">
        <f t="shared" si="3"/>
        <v>0</v>
      </c>
      <c r="L46" s="343"/>
      <c r="M46" s="343"/>
      <c r="N46" s="343"/>
      <c r="O46" s="367"/>
      <c r="P46" s="344"/>
      <c r="Q46" s="343"/>
      <c r="R46" s="345"/>
      <c r="S46" s="16" t="s">
        <v>83</v>
      </c>
      <c r="T46" s="8">
        <v>25</v>
      </c>
      <c r="U46" s="343"/>
      <c r="V46" s="343"/>
      <c r="W46" s="343"/>
      <c r="X46" s="343"/>
      <c r="Y46" s="343"/>
      <c r="Z46" s="343"/>
      <c r="AA46" s="343"/>
      <c r="AB46" s="343"/>
      <c r="AC46" s="343"/>
      <c r="AD46" s="343"/>
      <c r="AE46" s="343"/>
      <c r="AF46" s="343"/>
      <c r="AG46" s="343"/>
      <c r="AH46" s="367"/>
      <c r="AI46" s="287"/>
      <c r="AJ46" s="343"/>
      <c r="AK46" s="345"/>
      <c r="AL46" s="16" t="s">
        <v>83</v>
      </c>
    </row>
    <row r="47" spans="1:38" s="22" customFormat="1" ht="12.75" customHeight="1" x14ac:dyDescent="0.2">
      <c r="A47" s="8">
        <v>26</v>
      </c>
      <c r="B47" s="343"/>
      <c r="C47" s="343"/>
      <c r="D47" s="343"/>
      <c r="E47" s="343"/>
      <c r="F47" s="345"/>
      <c r="G47" s="438"/>
      <c r="H47" s="287"/>
      <c r="I47" s="439"/>
      <c r="J47" s="364">
        <f t="shared" si="2"/>
        <v>0</v>
      </c>
      <c r="K47" s="363">
        <f t="shared" si="3"/>
        <v>0</v>
      </c>
      <c r="L47" s="343"/>
      <c r="M47" s="343"/>
      <c r="N47" s="343"/>
      <c r="O47" s="367"/>
      <c r="P47" s="344"/>
      <c r="Q47" s="343"/>
      <c r="R47" s="345"/>
      <c r="S47" s="16" t="s">
        <v>84</v>
      </c>
      <c r="T47" s="8">
        <v>26</v>
      </c>
      <c r="U47" s="343"/>
      <c r="V47" s="343"/>
      <c r="W47" s="343"/>
      <c r="X47" s="343"/>
      <c r="Y47" s="343"/>
      <c r="Z47" s="343"/>
      <c r="AA47" s="343"/>
      <c r="AB47" s="343"/>
      <c r="AC47" s="343"/>
      <c r="AD47" s="343"/>
      <c r="AE47" s="343"/>
      <c r="AF47" s="343"/>
      <c r="AG47" s="343"/>
      <c r="AH47" s="367"/>
      <c r="AI47" s="287"/>
      <c r="AJ47" s="343"/>
      <c r="AK47" s="345"/>
      <c r="AL47" s="16" t="s">
        <v>84</v>
      </c>
    </row>
    <row r="48" spans="1:38" s="22" customFormat="1" ht="12.75" customHeight="1" x14ac:dyDescent="0.2">
      <c r="A48" s="8">
        <v>27</v>
      </c>
      <c r="B48" s="343"/>
      <c r="C48" s="343"/>
      <c r="D48" s="343"/>
      <c r="E48" s="343"/>
      <c r="F48" s="345"/>
      <c r="G48" s="438"/>
      <c r="H48" s="287"/>
      <c r="I48" s="439"/>
      <c r="J48" s="364">
        <f t="shared" si="2"/>
        <v>0</v>
      </c>
      <c r="K48" s="363">
        <f t="shared" si="3"/>
        <v>0</v>
      </c>
      <c r="L48" s="343"/>
      <c r="M48" s="343"/>
      <c r="N48" s="343"/>
      <c r="O48" s="367"/>
      <c r="P48" s="344"/>
      <c r="Q48" s="343"/>
      <c r="R48" s="345"/>
      <c r="S48" s="16" t="s">
        <v>85</v>
      </c>
      <c r="T48" s="8">
        <v>27</v>
      </c>
      <c r="U48" s="343"/>
      <c r="V48" s="343"/>
      <c r="W48" s="343"/>
      <c r="X48" s="343"/>
      <c r="Y48" s="343"/>
      <c r="Z48" s="343"/>
      <c r="AA48" s="343"/>
      <c r="AB48" s="343"/>
      <c r="AC48" s="343"/>
      <c r="AD48" s="343"/>
      <c r="AE48" s="343"/>
      <c r="AF48" s="343"/>
      <c r="AG48" s="343"/>
      <c r="AH48" s="367"/>
      <c r="AI48" s="287"/>
      <c r="AJ48" s="343"/>
      <c r="AK48" s="345"/>
      <c r="AL48" s="16" t="s">
        <v>85</v>
      </c>
    </row>
    <row r="49" spans="1:38" s="22" customFormat="1" ht="12.75" customHeight="1" x14ac:dyDescent="0.2">
      <c r="A49" s="8">
        <v>28</v>
      </c>
      <c r="B49" s="343"/>
      <c r="C49" s="343"/>
      <c r="D49" s="343"/>
      <c r="E49" s="343"/>
      <c r="F49" s="345"/>
      <c r="G49" s="438"/>
      <c r="H49" s="287"/>
      <c r="I49" s="439"/>
      <c r="J49" s="364">
        <f t="shared" si="2"/>
        <v>0</v>
      </c>
      <c r="K49" s="363">
        <f t="shared" si="3"/>
        <v>0</v>
      </c>
      <c r="L49" s="343"/>
      <c r="M49" s="343"/>
      <c r="N49" s="343"/>
      <c r="O49" s="367"/>
      <c r="P49" s="344"/>
      <c r="Q49" s="343"/>
      <c r="R49" s="345"/>
      <c r="S49" s="16" t="s">
        <v>86</v>
      </c>
      <c r="T49" s="8">
        <v>28</v>
      </c>
      <c r="U49" s="343"/>
      <c r="V49" s="343"/>
      <c r="W49" s="343"/>
      <c r="X49" s="343"/>
      <c r="Y49" s="343"/>
      <c r="Z49" s="343"/>
      <c r="AA49" s="343"/>
      <c r="AB49" s="343"/>
      <c r="AC49" s="343"/>
      <c r="AD49" s="343"/>
      <c r="AE49" s="343"/>
      <c r="AF49" s="343"/>
      <c r="AG49" s="343"/>
      <c r="AH49" s="367"/>
      <c r="AI49" s="287"/>
      <c r="AJ49" s="343"/>
      <c r="AK49" s="345"/>
      <c r="AL49" s="16" t="s">
        <v>86</v>
      </c>
    </row>
    <row r="50" spans="1:38" s="22" customFormat="1" ht="12.75" customHeight="1" x14ac:dyDescent="0.2">
      <c r="A50" s="8">
        <v>29</v>
      </c>
      <c r="B50" s="343"/>
      <c r="C50" s="343"/>
      <c r="D50" s="343"/>
      <c r="E50" s="343"/>
      <c r="F50" s="345"/>
      <c r="G50" s="438"/>
      <c r="H50" s="287"/>
      <c r="I50" s="439"/>
      <c r="J50" s="364">
        <f t="shared" si="2"/>
        <v>0</v>
      </c>
      <c r="K50" s="363">
        <f t="shared" si="3"/>
        <v>0</v>
      </c>
      <c r="L50" s="343"/>
      <c r="M50" s="343"/>
      <c r="N50" s="343"/>
      <c r="O50" s="367"/>
      <c r="P50" s="344"/>
      <c r="Q50" s="343"/>
      <c r="R50" s="345"/>
      <c r="S50" s="16" t="s">
        <v>87</v>
      </c>
      <c r="T50" s="8">
        <v>29</v>
      </c>
      <c r="U50" s="343"/>
      <c r="V50" s="343"/>
      <c r="W50" s="343"/>
      <c r="X50" s="347"/>
      <c r="Y50" s="343"/>
      <c r="Z50" s="343"/>
      <c r="AA50" s="343"/>
      <c r="AB50" s="343"/>
      <c r="AC50" s="343"/>
      <c r="AD50" s="343"/>
      <c r="AE50" s="343"/>
      <c r="AF50" s="343"/>
      <c r="AG50" s="343"/>
      <c r="AH50" s="367"/>
      <c r="AI50" s="287"/>
      <c r="AJ50" s="343"/>
      <c r="AK50" s="345"/>
      <c r="AL50" s="16" t="s">
        <v>87</v>
      </c>
    </row>
    <row r="51" spans="1:38" s="22" customFormat="1" ht="12.75" customHeight="1" x14ac:dyDescent="0.2">
      <c r="A51" s="8">
        <v>30</v>
      </c>
      <c r="B51" s="343"/>
      <c r="C51" s="343"/>
      <c r="D51" s="343"/>
      <c r="E51" s="343"/>
      <c r="F51" s="345"/>
      <c r="G51" s="442"/>
      <c r="H51" s="287"/>
      <c r="I51" s="439"/>
      <c r="J51" s="364">
        <f t="shared" si="2"/>
        <v>0</v>
      </c>
      <c r="K51" s="363">
        <f t="shared" si="3"/>
        <v>0</v>
      </c>
      <c r="L51" s="343"/>
      <c r="M51" s="343"/>
      <c r="N51" s="343"/>
      <c r="O51" s="367"/>
      <c r="P51" s="344"/>
      <c r="Q51" s="343"/>
      <c r="R51" s="345"/>
      <c r="S51" s="16" t="s">
        <v>88</v>
      </c>
      <c r="T51" s="8">
        <v>30</v>
      </c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67"/>
      <c r="AI51" s="287"/>
      <c r="AJ51" s="343"/>
      <c r="AK51" s="345"/>
      <c r="AL51" s="16" t="s">
        <v>88</v>
      </c>
    </row>
    <row r="52" spans="1:38" s="22" customFormat="1" ht="12.75" customHeight="1" x14ac:dyDescent="0.2">
      <c r="A52" s="19">
        <v>31</v>
      </c>
      <c r="B52" s="349"/>
      <c r="C52" s="349"/>
      <c r="D52" s="349"/>
      <c r="E52" s="349"/>
      <c r="F52" s="351"/>
      <c r="G52" s="443"/>
      <c r="H52" s="289"/>
      <c r="I52" s="444"/>
      <c r="J52" s="445">
        <f t="shared" si="2"/>
        <v>0</v>
      </c>
      <c r="K52" s="365">
        <f t="shared" si="3"/>
        <v>0</v>
      </c>
      <c r="L52" s="349"/>
      <c r="M52" s="349"/>
      <c r="N52" s="349"/>
      <c r="O52" s="369"/>
      <c r="P52" s="350"/>
      <c r="Q52" s="349"/>
      <c r="R52" s="351"/>
      <c r="S52" s="20" t="s">
        <v>89</v>
      </c>
      <c r="T52" s="19">
        <v>31</v>
      </c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9"/>
      <c r="AH52" s="369"/>
      <c r="AI52" s="289"/>
      <c r="AJ52" s="349"/>
      <c r="AK52" s="351"/>
      <c r="AL52" s="20" t="s">
        <v>89</v>
      </c>
    </row>
    <row r="53" spans="1:38" s="297" customFormat="1" ht="12.75" customHeight="1" thickBot="1" x14ac:dyDescent="0.25">
      <c r="A53" s="298"/>
      <c r="B53" s="360">
        <f>SUM(B22:B52)</f>
        <v>0</v>
      </c>
      <c r="C53" s="360">
        <f>SUM(C22:C52)</f>
        <v>0</v>
      </c>
      <c r="D53" s="360">
        <f>SUM(D22:D52)</f>
        <v>0</v>
      </c>
      <c r="E53" s="361">
        <f>SUM(E22:E52)</f>
        <v>0</v>
      </c>
      <c r="F53" s="362">
        <f>SUM(F22:F52)</f>
        <v>0</v>
      </c>
      <c r="G53" s="306"/>
      <c r="H53" s="306" t="s">
        <v>90</v>
      </c>
      <c r="I53" s="314">
        <f>COUNTA(I22:I52)</f>
        <v>0</v>
      </c>
      <c r="J53" s="360">
        <f>SUM(J21:J52)</f>
        <v>0</v>
      </c>
      <c r="K53" s="360">
        <f t="shared" ref="K53:R53" si="4">SUM(K22:K52)</f>
        <v>0</v>
      </c>
      <c r="L53" s="360">
        <f t="shared" si="4"/>
        <v>0</v>
      </c>
      <c r="M53" s="360">
        <f t="shared" si="4"/>
        <v>0</v>
      </c>
      <c r="N53" s="360">
        <f t="shared" si="4"/>
        <v>0</v>
      </c>
      <c r="O53" s="361">
        <f t="shared" si="4"/>
        <v>0</v>
      </c>
      <c r="P53" s="361">
        <f t="shared" si="4"/>
        <v>0</v>
      </c>
      <c r="Q53" s="360">
        <f t="shared" si="4"/>
        <v>0</v>
      </c>
      <c r="R53" s="366">
        <f t="shared" si="4"/>
        <v>0</v>
      </c>
      <c r="S53" s="300"/>
      <c r="T53" s="298"/>
      <c r="U53" s="360">
        <f t="shared" ref="U53:AH53" si="5">SUM(U22:U52)</f>
        <v>0</v>
      </c>
      <c r="V53" s="360">
        <f t="shared" si="5"/>
        <v>0</v>
      </c>
      <c r="W53" s="360">
        <f t="shared" si="5"/>
        <v>0</v>
      </c>
      <c r="X53" s="360">
        <f t="shared" si="5"/>
        <v>0</v>
      </c>
      <c r="Y53" s="360">
        <f t="shared" si="5"/>
        <v>0</v>
      </c>
      <c r="Z53" s="360">
        <f t="shared" si="5"/>
        <v>0</v>
      </c>
      <c r="AA53" s="360">
        <f t="shared" si="5"/>
        <v>0</v>
      </c>
      <c r="AB53" s="360">
        <f t="shared" si="5"/>
        <v>0</v>
      </c>
      <c r="AC53" s="360">
        <f t="shared" si="5"/>
        <v>0</v>
      </c>
      <c r="AD53" s="360">
        <f t="shared" si="5"/>
        <v>0</v>
      </c>
      <c r="AE53" s="360">
        <f t="shared" si="5"/>
        <v>0</v>
      </c>
      <c r="AF53" s="360">
        <f t="shared" si="5"/>
        <v>0</v>
      </c>
      <c r="AG53" s="360">
        <f t="shared" si="5"/>
        <v>0</v>
      </c>
      <c r="AH53" s="362">
        <f t="shared" si="5"/>
        <v>0</v>
      </c>
      <c r="AI53" s="370"/>
      <c r="AJ53" s="360">
        <f>SUM(AJ22:AJ52)</f>
        <v>0</v>
      </c>
      <c r="AK53" s="366">
        <f>SUM(AK22:AK52)</f>
        <v>0</v>
      </c>
      <c r="AL53" s="300"/>
    </row>
    <row r="54" spans="1:38" ht="12.75" customHeight="1" thickTop="1" x14ac:dyDescent="0.2">
      <c r="A54" s="40"/>
      <c r="B54" s="50"/>
      <c r="C54" s="50"/>
      <c r="D54" s="50"/>
      <c r="E54" s="50"/>
      <c r="F54" s="50"/>
      <c r="G54" s="51"/>
      <c r="H54" s="50"/>
      <c r="I54" s="51"/>
      <c r="J54" s="50"/>
      <c r="K54" s="50"/>
      <c r="L54" s="50"/>
      <c r="M54" s="50"/>
      <c r="N54" s="50"/>
      <c r="O54" s="50"/>
      <c r="P54" s="50"/>
      <c r="Q54" s="50"/>
      <c r="R54" s="50"/>
      <c r="S54" s="40"/>
      <c r="T54" s="4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40"/>
    </row>
    <row r="55" spans="1:38" ht="12.75" customHeight="1" x14ac:dyDescent="0.2">
      <c r="A55" s="188"/>
      <c r="B55" s="191"/>
      <c r="C55" s="191"/>
      <c r="D55" s="191"/>
      <c r="E55" s="191"/>
      <c r="F55" s="191"/>
      <c r="G55" s="284"/>
      <c r="H55" s="191"/>
      <c r="I55" s="284"/>
      <c r="J55" s="191"/>
      <c r="K55" s="191"/>
      <c r="L55" s="191"/>
      <c r="M55" s="191"/>
      <c r="N55" s="191"/>
      <c r="O55" s="191"/>
      <c r="P55" s="191"/>
      <c r="Q55" s="191"/>
      <c r="R55" s="191"/>
      <c r="S55" s="188"/>
      <c r="T55" s="188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88"/>
    </row>
    <row r="56" spans="1:38" ht="12.75" customHeight="1" x14ac:dyDescent="0.2">
      <c r="A56" s="22"/>
      <c r="B56" s="22"/>
      <c r="C56" s="22"/>
      <c r="D56" s="22"/>
      <c r="E56" s="22"/>
      <c r="F56" s="22"/>
      <c r="G56" s="527" t="str">
        <f>$G$10</f>
        <v>UNITED STEELWORKERS - LOCAL UNION</v>
      </c>
      <c r="H56" s="527"/>
      <c r="I56" s="527"/>
      <c r="J56" s="11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52"/>
      <c r="V56" s="52"/>
      <c r="W56" s="52"/>
      <c r="X56" s="52"/>
      <c r="Y56" s="52"/>
      <c r="Z56" s="52"/>
      <c r="AA56" s="53" t="str">
        <f>$AA$10</f>
        <v>FINANCIAL SECRETARY'S CASH BOOK</v>
      </c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22"/>
    </row>
    <row r="57" spans="1:38" ht="12.75" customHeight="1" x14ac:dyDescent="0.2">
      <c r="A57" s="22"/>
      <c r="B57" s="137" t="str">
        <f>$B$11</f>
        <v>Month</v>
      </c>
      <c r="C57" s="73" t="str">
        <f>$C$11</f>
        <v>DECEMBER</v>
      </c>
      <c r="D57" s="137" t="str">
        <f>$D$11</f>
        <v>Year</v>
      </c>
      <c r="E57" s="44">
        <f>$E$11</f>
        <v>0</v>
      </c>
      <c r="F57" s="22"/>
      <c r="G57" s="31"/>
      <c r="H57" s="22"/>
      <c r="I57" s="5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137"/>
      <c r="AJ57" s="178" t="str">
        <f>$C$11</f>
        <v>DECEMBER</v>
      </c>
      <c r="AK57" s="44">
        <f>$E$11</f>
        <v>0</v>
      </c>
    </row>
    <row r="58" spans="1:38" ht="12.75" customHeight="1" x14ac:dyDescent="0.2">
      <c r="A58" s="22"/>
      <c r="B58" s="137" t="str">
        <f>$B$12</f>
        <v>Page No.</v>
      </c>
      <c r="C58" s="177">
        <f>C12+1</f>
        <v>2</v>
      </c>
      <c r="D58" s="110"/>
      <c r="E58" s="110"/>
      <c r="F58" s="22"/>
      <c r="G58" s="31"/>
      <c r="H58" s="22"/>
      <c r="I58" s="5" t="s">
        <v>53</v>
      </c>
      <c r="J58" s="22"/>
      <c r="K58" s="22"/>
      <c r="L58" s="5"/>
      <c r="M58" s="22"/>
      <c r="N58" s="22"/>
      <c r="O58" s="22"/>
      <c r="P58" s="33"/>
      <c r="Q58" s="22"/>
      <c r="R58" s="33"/>
      <c r="S58" s="22"/>
      <c r="T58" s="22"/>
      <c r="U58" s="22"/>
      <c r="V58" s="22"/>
      <c r="W58" s="22"/>
      <c r="X58" s="22"/>
      <c r="Y58" s="22"/>
      <c r="Z58" s="22"/>
      <c r="AA58" s="22"/>
      <c r="AB58" s="34" t="s">
        <v>54</v>
      </c>
      <c r="AC58" s="22"/>
      <c r="AD58" s="22"/>
      <c r="AE58" s="22"/>
      <c r="AF58" s="22"/>
      <c r="AG58" s="22"/>
      <c r="AH58" s="22"/>
      <c r="AI58" s="137" t="str">
        <f>$B$12</f>
        <v>Page No.</v>
      </c>
      <c r="AJ58" s="323">
        <f>AJ12+1</f>
        <v>2</v>
      </c>
      <c r="AK58" s="172"/>
      <c r="AL58" s="111"/>
    </row>
    <row r="59" spans="1:38" ht="12.75" customHeight="1" x14ac:dyDescent="0.2">
      <c r="A59" s="3"/>
      <c r="B59" s="3"/>
      <c r="C59" s="3"/>
      <c r="D59" s="3"/>
      <c r="E59" s="3"/>
      <c r="F59" s="3"/>
      <c r="G59" s="35"/>
      <c r="H59" s="3"/>
      <c r="I59" s="5"/>
      <c r="J59" s="3"/>
      <c r="K59" s="3"/>
      <c r="L59" s="22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22"/>
      <c r="AF59" s="3"/>
      <c r="AG59" s="3"/>
      <c r="AH59" s="3"/>
      <c r="AI59" s="3"/>
      <c r="AJ59" s="3"/>
      <c r="AK59" s="3" t="s">
        <v>237</v>
      </c>
      <c r="AL59" s="3"/>
    </row>
    <row r="60" spans="1:38" ht="12.75" customHeight="1" x14ac:dyDescent="0.2">
      <c r="A60" s="36"/>
      <c r="B60" s="36"/>
      <c r="C60" s="36"/>
      <c r="D60" s="36"/>
      <c r="E60" s="36"/>
      <c r="F60" s="36"/>
      <c r="G60" s="37"/>
      <c r="H60" s="36"/>
      <c r="I60" s="38"/>
      <c r="J60" s="36"/>
      <c r="K60" s="36"/>
      <c r="L60" s="38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8"/>
      <c r="AF60" s="36"/>
      <c r="AG60" s="36"/>
      <c r="AH60" s="36"/>
      <c r="AI60" s="36"/>
      <c r="AJ60" s="36"/>
      <c r="AK60" s="36"/>
      <c r="AL60" s="36"/>
    </row>
    <row r="61" spans="1:38" customFormat="1" ht="12.75" customHeight="1" x14ac:dyDescent="0.2">
      <c r="A61" s="1"/>
      <c r="B61" s="484" t="s">
        <v>55</v>
      </c>
      <c r="C61" s="473"/>
      <c r="D61" s="473"/>
      <c r="E61" s="473"/>
      <c r="F61" s="474"/>
      <c r="G61" s="21"/>
      <c r="H61" s="2" t="s">
        <v>56</v>
      </c>
      <c r="I61" s="95"/>
      <c r="J61" s="478" t="s">
        <v>255</v>
      </c>
      <c r="K61" s="474"/>
      <c r="L61" s="3"/>
      <c r="M61" s="3"/>
      <c r="N61" s="3"/>
      <c r="O61" s="5" t="s">
        <v>57</v>
      </c>
      <c r="P61" s="3"/>
      <c r="Q61" s="3"/>
      <c r="R61" s="1"/>
      <c r="S61" s="3"/>
      <c r="T61" s="1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13"/>
      <c r="AJ61" s="3"/>
      <c r="AK61" s="1"/>
      <c r="AL61" s="3"/>
    </row>
    <row r="62" spans="1:38" customFormat="1" ht="12.75" customHeight="1" x14ac:dyDescent="0.2">
      <c r="A62" s="1"/>
      <c r="B62" s="3"/>
      <c r="C62" s="3"/>
      <c r="D62" s="3"/>
      <c r="E62" s="188"/>
      <c r="F62" s="1"/>
      <c r="G62" s="21"/>
      <c r="H62" s="13"/>
      <c r="I62" s="96"/>
      <c r="J62" s="3"/>
      <c r="K62" s="1"/>
      <c r="L62" s="3"/>
      <c r="M62" s="3"/>
      <c r="N62" s="3"/>
      <c r="O62" s="3"/>
      <c r="P62" s="3"/>
      <c r="Q62" s="3"/>
      <c r="R62" s="1"/>
      <c r="S62" s="3"/>
      <c r="T62" s="1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13"/>
      <c r="AJ62" s="3"/>
      <c r="AK62" s="1"/>
      <c r="AL62" s="3"/>
    </row>
    <row r="63" spans="1:38" customFormat="1" ht="12.75" customHeight="1" thickBot="1" x14ac:dyDescent="0.25">
      <c r="A63" s="29"/>
      <c r="B63" s="26">
        <v>1</v>
      </c>
      <c r="C63" s="26">
        <v>2</v>
      </c>
      <c r="D63" s="26">
        <v>3</v>
      </c>
      <c r="E63" s="26">
        <v>4</v>
      </c>
      <c r="F63" s="28">
        <v>5</v>
      </c>
      <c r="G63" s="39">
        <v>6</v>
      </c>
      <c r="H63" s="28">
        <v>7</v>
      </c>
      <c r="I63" s="97">
        <v>8</v>
      </c>
      <c r="J63" s="26">
        <v>9</v>
      </c>
      <c r="K63" s="28">
        <v>10</v>
      </c>
      <c r="L63" s="26">
        <v>11</v>
      </c>
      <c r="M63" s="26" t="s">
        <v>1</v>
      </c>
      <c r="N63" s="26">
        <v>12</v>
      </c>
      <c r="O63" s="26">
        <v>13</v>
      </c>
      <c r="P63" s="26">
        <v>14</v>
      </c>
      <c r="Q63" s="26">
        <v>15</v>
      </c>
      <c r="R63" s="28" t="s">
        <v>2</v>
      </c>
      <c r="S63" s="25"/>
      <c r="T63" s="29"/>
      <c r="U63" s="26">
        <v>16</v>
      </c>
      <c r="V63" s="26">
        <v>17</v>
      </c>
      <c r="W63" s="26">
        <v>18</v>
      </c>
      <c r="X63" s="26">
        <v>19</v>
      </c>
      <c r="Y63" s="26">
        <v>20</v>
      </c>
      <c r="Z63" s="26" t="s">
        <v>3</v>
      </c>
      <c r="AA63" s="26">
        <v>21</v>
      </c>
      <c r="AB63" s="26">
        <v>22</v>
      </c>
      <c r="AC63" s="26">
        <v>23</v>
      </c>
      <c r="AD63" s="26">
        <v>24</v>
      </c>
      <c r="AE63" s="26">
        <v>25</v>
      </c>
      <c r="AF63" s="26">
        <v>26</v>
      </c>
      <c r="AG63" s="26">
        <v>27</v>
      </c>
      <c r="AH63" s="26">
        <v>28</v>
      </c>
      <c r="AI63" s="30">
        <v>29</v>
      </c>
      <c r="AJ63" s="26">
        <v>30</v>
      </c>
      <c r="AK63" s="28">
        <v>31</v>
      </c>
      <c r="AL63" s="25"/>
    </row>
    <row r="64" spans="1:38" s="4" customFormat="1" ht="12.75" customHeight="1" thickTop="1" x14ac:dyDescent="0.2">
      <c r="A64" s="1"/>
      <c r="B64" s="84" t="s">
        <v>4</v>
      </c>
      <c r="C64" s="98"/>
      <c r="D64" s="84" t="s">
        <v>5</v>
      </c>
      <c r="E64" s="185" t="s">
        <v>6</v>
      </c>
      <c r="F64" s="83" t="s">
        <v>7</v>
      </c>
      <c r="G64" s="160"/>
      <c r="H64" s="83"/>
      <c r="I64" s="100"/>
      <c r="J64" s="84"/>
      <c r="K64" s="83"/>
      <c r="L64" s="84" t="s">
        <v>237</v>
      </c>
      <c r="M64" s="84"/>
      <c r="N64" s="84" t="s">
        <v>235</v>
      </c>
      <c r="O64" s="101" t="s">
        <v>481</v>
      </c>
      <c r="P64" s="274"/>
      <c r="Q64" s="84" t="s">
        <v>391</v>
      </c>
      <c r="R64" s="83" t="s">
        <v>274</v>
      </c>
      <c r="S64" s="103"/>
      <c r="T64" s="67"/>
      <c r="U64" s="475" t="s">
        <v>256</v>
      </c>
      <c r="V64" s="476"/>
      <c r="W64" s="476"/>
      <c r="X64" s="476"/>
      <c r="Y64" s="477"/>
      <c r="Z64" s="84" t="s">
        <v>10</v>
      </c>
      <c r="AA64" s="84" t="s">
        <v>11</v>
      </c>
      <c r="AB64" s="84" t="s">
        <v>205</v>
      </c>
      <c r="AC64" s="84" t="s">
        <v>12</v>
      </c>
      <c r="AD64" s="84" t="s">
        <v>13</v>
      </c>
      <c r="AE64" s="84" t="s">
        <v>14</v>
      </c>
      <c r="AF64" s="84"/>
      <c r="AG64" s="84"/>
      <c r="AH64" s="101"/>
      <c r="AI64" s="102"/>
      <c r="AJ64" s="84" t="s">
        <v>15</v>
      </c>
      <c r="AK64" s="83" t="s">
        <v>7</v>
      </c>
      <c r="AL64" s="3"/>
    </row>
    <row r="65" spans="1:38" s="4" customFormat="1" ht="12.75" customHeight="1" x14ac:dyDescent="0.2">
      <c r="A65" s="1"/>
      <c r="B65" s="84" t="s">
        <v>8</v>
      </c>
      <c r="C65" s="84" t="s">
        <v>16</v>
      </c>
      <c r="D65" s="84" t="s">
        <v>17</v>
      </c>
      <c r="E65" s="186" t="s">
        <v>8</v>
      </c>
      <c r="F65" s="83" t="s">
        <v>18</v>
      </c>
      <c r="G65" s="160" t="s">
        <v>19</v>
      </c>
      <c r="H65" s="83" t="s">
        <v>20</v>
      </c>
      <c r="I65" s="100" t="s">
        <v>394</v>
      </c>
      <c r="J65" s="84" t="s">
        <v>21</v>
      </c>
      <c r="K65" s="83" t="s">
        <v>22</v>
      </c>
      <c r="L65" s="84" t="s">
        <v>392</v>
      </c>
      <c r="M65" s="84" t="s">
        <v>393</v>
      </c>
      <c r="N65" s="84" t="s">
        <v>262</v>
      </c>
      <c r="O65" s="101" t="s">
        <v>262</v>
      </c>
      <c r="P65" s="186" t="s">
        <v>23</v>
      </c>
      <c r="Q65" s="84" t="s">
        <v>8</v>
      </c>
      <c r="R65" s="83" t="s">
        <v>8</v>
      </c>
      <c r="S65" s="103"/>
      <c r="T65" s="67"/>
      <c r="U65" s="84" t="s">
        <v>25</v>
      </c>
      <c r="V65" s="84" t="s">
        <v>26</v>
      </c>
      <c r="W65" s="84" t="s">
        <v>27</v>
      </c>
      <c r="X65" s="84" t="s">
        <v>28</v>
      </c>
      <c r="Y65" s="84" t="s">
        <v>136</v>
      </c>
      <c r="Z65" s="84" t="s">
        <v>252</v>
      </c>
      <c r="AA65" s="84" t="s">
        <v>137</v>
      </c>
      <c r="AB65" s="84" t="s">
        <v>204</v>
      </c>
      <c r="AC65" s="84" t="s">
        <v>30</v>
      </c>
      <c r="AD65" s="84" t="s">
        <v>140</v>
      </c>
      <c r="AE65" s="84" t="s">
        <v>31</v>
      </c>
      <c r="AF65" s="84" t="s">
        <v>32</v>
      </c>
      <c r="AG65" s="84" t="s">
        <v>206</v>
      </c>
      <c r="AH65" s="101" t="s">
        <v>16</v>
      </c>
      <c r="AI65" s="99" t="s">
        <v>34</v>
      </c>
      <c r="AJ65" s="84" t="s">
        <v>35</v>
      </c>
      <c r="AK65" s="83" t="s">
        <v>18</v>
      </c>
      <c r="AL65" s="3"/>
    </row>
    <row r="66" spans="1:38" s="4" customFormat="1" ht="12.75" customHeight="1" thickBot="1" x14ac:dyDescent="0.25">
      <c r="A66" s="6"/>
      <c r="B66" s="85" t="s">
        <v>36</v>
      </c>
      <c r="C66" s="85" t="s">
        <v>37</v>
      </c>
      <c r="D66" s="85" t="s">
        <v>38</v>
      </c>
      <c r="E66" s="187" t="s">
        <v>39</v>
      </c>
      <c r="F66" s="104" t="s">
        <v>40</v>
      </c>
      <c r="G66" s="161"/>
      <c r="H66" s="104"/>
      <c r="I66" s="105" t="s">
        <v>41</v>
      </c>
      <c r="J66" s="85"/>
      <c r="K66" s="104"/>
      <c r="L66" s="85" t="s">
        <v>237</v>
      </c>
      <c r="M66" s="85"/>
      <c r="N66" s="85" t="s">
        <v>236</v>
      </c>
      <c r="O66" s="106" t="s">
        <v>236</v>
      </c>
      <c r="P66" s="275"/>
      <c r="Q66" s="276" t="s">
        <v>24</v>
      </c>
      <c r="R66" s="277" t="s">
        <v>24</v>
      </c>
      <c r="S66" s="108"/>
      <c r="T66" s="76"/>
      <c r="U66" s="85" t="s">
        <v>42</v>
      </c>
      <c r="V66" s="85" t="s">
        <v>43</v>
      </c>
      <c r="W66" s="85"/>
      <c r="X66" s="85" t="s">
        <v>44</v>
      </c>
      <c r="Y66" s="85" t="s">
        <v>30</v>
      </c>
      <c r="Z66" s="85" t="s">
        <v>30</v>
      </c>
      <c r="AA66" s="85" t="s">
        <v>138</v>
      </c>
      <c r="AB66" s="85" t="s">
        <v>15</v>
      </c>
      <c r="AC66" s="85" t="s">
        <v>139</v>
      </c>
      <c r="AD66" s="85" t="s">
        <v>141</v>
      </c>
      <c r="AE66" s="85" t="s">
        <v>47</v>
      </c>
      <c r="AF66" s="85" t="s">
        <v>48</v>
      </c>
      <c r="AG66" s="85" t="s">
        <v>15</v>
      </c>
      <c r="AH66" s="106" t="s">
        <v>30</v>
      </c>
      <c r="AI66" s="107"/>
      <c r="AJ66" s="85" t="s">
        <v>49</v>
      </c>
      <c r="AK66" s="104" t="s">
        <v>188</v>
      </c>
      <c r="AL66" s="7"/>
    </row>
    <row r="67" spans="1:38" s="297" customFormat="1" ht="12.75" customHeight="1" thickTop="1" x14ac:dyDescent="0.2">
      <c r="A67" s="292"/>
      <c r="B67" s="364">
        <f>B53</f>
        <v>0</v>
      </c>
      <c r="C67" s="364">
        <f>C53</f>
        <v>0</v>
      </c>
      <c r="D67" s="364">
        <f>D53</f>
        <v>0</v>
      </c>
      <c r="E67" s="378">
        <f>E53</f>
        <v>0</v>
      </c>
      <c r="F67" s="363">
        <f>F53</f>
        <v>0</v>
      </c>
      <c r="G67" s="133" t="str">
        <f>$C$11</f>
        <v>DECEMBER</v>
      </c>
      <c r="H67" s="293" t="s">
        <v>58</v>
      </c>
      <c r="I67" s="294"/>
      <c r="J67" s="379">
        <f t="shared" ref="J67:R67" si="6">J53</f>
        <v>0</v>
      </c>
      <c r="K67" s="380">
        <f t="shared" si="6"/>
        <v>0</v>
      </c>
      <c r="L67" s="364">
        <f t="shared" si="6"/>
        <v>0</v>
      </c>
      <c r="M67" s="364">
        <f t="shared" si="6"/>
        <v>0</v>
      </c>
      <c r="N67" s="364">
        <f t="shared" si="6"/>
        <v>0</v>
      </c>
      <c r="O67" s="378">
        <f t="shared" si="6"/>
        <v>0</v>
      </c>
      <c r="P67" s="378">
        <f t="shared" si="6"/>
        <v>0</v>
      </c>
      <c r="Q67" s="364">
        <f t="shared" si="6"/>
        <v>0</v>
      </c>
      <c r="R67" s="381">
        <f t="shared" si="6"/>
        <v>0</v>
      </c>
      <c r="S67" s="295"/>
      <c r="T67" s="292"/>
      <c r="U67" s="364">
        <f t="shared" ref="U67:AH67" si="7">U53</f>
        <v>0</v>
      </c>
      <c r="V67" s="364">
        <f t="shared" si="7"/>
        <v>0</v>
      </c>
      <c r="W67" s="364">
        <f t="shared" si="7"/>
        <v>0</v>
      </c>
      <c r="X67" s="364">
        <f t="shared" si="7"/>
        <v>0</v>
      </c>
      <c r="Y67" s="364">
        <f t="shared" si="7"/>
        <v>0</v>
      </c>
      <c r="Z67" s="364">
        <f t="shared" si="7"/>
        <v>0</v>
      </c>
      <c r="AA67" s="364">
        <f t="shared" si="7"/>
        <v>0</v>
      </c>
      <c r="AB67" s="364">
        <f t="shared" si="7"/>
        <v>0</v>
      </c>
      <c r="AC67" s="364">
        <f t="shared" si="7"/>
        <v>0</v>
      </c>
      <c r="AD67" s="364">
        <f t="shared" si="7"/>
        <v>0</v>
      </c>
      <c r="AE67" s="364">
        <f t="shared" si="7"/>
        <v>0</v>
      </c>
      <c r="AF67" s="364">
        <f t="shared" si="7"/>
        <v>0</v>
      </c>
      <c r="AG67" s="364">
        <f t="shared" si="7"/>
        <v>0</v>
      </c>
      <c r="AH67" s="364">
        <f t="shared" si="7"/>
        <v>0</v>
      </c>
      <c r="AI67" s="296"/>
      <c r="AJ67" s="364">
        <f>AJ53</f>
        <v>0</v>
      </c>
      <c r="AK67" s="382">
        <f>AK53</f>
        <v>0</v>
      </c>
      <c r="AL67" s="295"/>
    </row>
    <row r="68" spans="1:38" s="22" customFormat="1" ht="12.75" customHeight="1" x14ac:dyDescent="0.2">
      <c r="A68" s="8">
        <v>1</v>
      </c>
      <c r="B68" s="343"/>
      <c r="C68" s="343"/>
      <c r="D68" s="343"/>
      <c r="E68" s="343"/>
      <c r="F68" s="345"/>
      <c r="G68" s="438"/>
      <c r="H68" s="287"/>
      <c r="I68" s="439"/>
      <c r="J68" s="364">
        <f t="shared" ref="J68:J98" si="8">SUM(B68:F68)</f>
        <v>0</v>
      </c>
      <c r="K68" s="363">
        <f t="shared" ref="K68:K98" si="9">SUM(U68:AK68)-SUM(L68:R68)</f>
        <v>0</v>
      </c>
      <c r="L68" s="343"/>
      <c r="M68" s="343"/>
      <c r="N68" s="343"/>
      <c r="O68" s="367"/>
      <c r="P68" s="344"/>
      <c r="Q68" s="343"/>
      <c r="R68" s="345"/>
      <c r="S68" s="16" t="s">
        <v>59</v>
      </c>
      <c r="T68" s="8">
        <v>1</v>
      </c>
      <c r="U68" s="343"/>
      <c r="V68" s="343"/>
      <c r="W68" s="343"/>
      <c r="X68" s="343"/>
      <c r="Y68" s="343"/>
      <c r="Z68" s="343"/>
      <c r="AA68" s="343"/>
      <c r="AB68" s="343"/>
      <c r="AC68" s="343"/>
      <c r="AD68" s="343"/>
      <c r="AE68" s="343"/>
      <c r="AF68" s="343"/>
      <c r="AG68" s="343"/>
      <c r="AH68" s="367"/>
      <c r="AI68" s="287"/>
      <c r="AJ68" s="343"/>
      <c r="AK68" s="345"/>
      <c r="AL68" s="16" t="s">
        <v>59</v>
      </c>
    </row>
    <row r="69" spans="1:38" s="22" customFormat="1" ht="12.75" customHeight="1" x14ac:dyDescent="0.2">
      <c r="A69" s="8">
        <v>2</v>
      </c>
      <c r="B69" s="343"/>
      <c r="C69" s="343"/>
      <c r="D69" s="343"/>
      <c r="E69" s="343"/>
      <c r="F69" s="345"/>
      <c r="G69" s="438"/>
      <c r="H69" s="287"/>
      <c r="I69" s="439"/>
      <c r="J69" s="364">
        <f t="shared" si="8"/>
        <v>0</v>
      </c>
      <c r="K69" s="363">
        <f t="shared" si="9"/>
        <v>0</v>
      </c>
      <c r="L69" s="343"/>
      <c r="M69" s="343"/>
      <c r="N69" s="343"/>
      <c r="O69" s="367"/>
      <c r="P69" s="344"/>
      <c r="Q69" s="343"/>
      <c r="R69" s="345"/>
      <c r="S69" s="16" t="s">
        <v>60</v>
      </c>
      <c r="T69" s="8">
        <v>2</v>
      </c>
      <c r="U69" s="343"/>
      <c r="V69" s="343"/>
      <c r="W69" s="343"/>
      <c r="X69" s="343"/>
      <c r="Y69" s="343"/>
      <c r="Z69" s="343"/>
      <c r="AA69" s="343"/>
      <c r="AB69" s="343"/>
      <c r="AC69" s="343"/>
      <c r="AD69" s="343"/>
      <c r="AE69" s="343"/>
      <c r="AF69" s="343"/>
      <c r="AG69" s="343"/>
      <c r="AH69" s="367"/>
      <c r="AI69" s="287"/>
      <c r="AJ69" s="343"/>
      <c r="AK69" s="345"/>
      <c r="AL69" s="16" t="s">
        <v>60</v>
      </c>
    </row>
    <row r="70" spans="1:38" s="22" customFormat="1" ht="12.75" customHeight="1" x14ac:dyDescent="0.2">
      <c r="A70" s="8">
        <v>3</v>
      </c>
      <c r="B70" s="343"/>
      <c r="C70" s="343"/>
      <c r="D70" s="343"/>
      <c r="E70" s="343"/>
      <c r="F70" s="345"/>
      <c r="G70" s="438"/>
      <c r="H70" s="287"/>
      <c r="I70" s="439"/>
      <c r="J70" s="364">
        <f t="shared" si="8"/>
        <v>0</v>
      </c>
      <c r="K70" s="363">
        <f t="shared" si="9"/>
        <v>0</v>
      </c>
      <c r="L70" s="343"/>
      <c r="M70" s="343"/>
      <c r="N70" s="343"/>
      <c r="O70" s="367"/>
      <c r="P70" s="344"/>
      <c r="Q70" s="343"/>
      <c r="R70" s="345"/>
      <c r="S70" s="16" t="s">
        <v>61</v>
      </c>
      <c r="T70" s="8">
        <v>3</v>
      </c>
      <c r="U70" s="343"/>
      <c r="V70" s="343"/>
      <c r="W70" s="343"/>
      <c r="X70" s="343"/>
      <c r="Y70" s="343"/>
      <c r="Z70" s="343"/>
      <c r="AA70" s="343"/>
      <c r="AB70" s="343"/>
      <c r="AC70" s="343"/>
      <c r="AD70" s="343"/>
      <c r="AE70" s="343"/>
      <c r="AF70" s="343"/>
      <c r="AG70" s="343"/>
      <c r="AH70" s="367"/>
      <c r="AI70" s="287"/>
      <c r="AJ70" s="343"/>
      <c r="AK70" s="345"/>
      <c r="AL70" s="16" t="s">
        <v>61</v>
      </c>
    </row>
    <row r="71" spans="1:38" s="22" customFormat="1" ht="12.75" customHeight="1" x14ac:dyDescent="0.2">
      <c r="A71" s="8">
        <v>4</v>
      </c>
      <c r="B71" s="343"/>
      <c r="C71" s="343"/>
      <c r="D71" s="343"/>
      <c r="E71" s="343"/>
      <c r="F71" s="345"/>
      <c r="G71" s="438"/>
      <c r="H71" s="287"/>
      <c r="I71" s="439"/>
      <c r="J71" s="364">
        <f t="shared" si="8"/>
        <v>0</v>
      </c>
      <c r="K71" s="363">
        <f t="shared" si="9"/>
        <v>0</v>
      </c>
      <c r="L71" s="343"/>
      <c r="M71" s="343"/>
      <c r="N71" s="343"/>
      <c r="O71" s="367"/>
      <c r="P71" s="344"/>
      <c r="Q71" s="343"/>
      <c r="R71" s="345"/>
      <c r="S71" s="16" t="s">
        <v>62</v>
      </c>
      <c r="T71" s="8">
        <v>4</v>
      </c>
      <c r="U71" s="343"/>
      <c r="V71" s="343"/>
      <c r="W71" s="343"/>
      <c r="X71" s="343"/>
      <c r="Y71" s="343"/>
      <c r="Z71" s="343"/>
      <c r="AA71" s="343"/>
      <c r="AB71" s="343"/>
      <c r="AC71" s="343"/>
      <c r="AD71" s="343"/>
      <c r="AE71" s="343"/>
      <c r="AF71" s="343"/>
      <c r="AG71" s="343"/>
      <c r="AH71" s="367"/>
      <c r="AI71" s="287"/>
      <c r="AJ71" s="343"/>
      <c r="AK71" s="345"/>
      <c r="AL71" s="16" t="s">
        <v>62</v>
      </c>
    </row>
    <row r="72" spans="1:38" s="22" customFormat="1" ht="12.75" customHeight="1" x14ac:dyDescent="0.2">
      <c r="A72" s="8">
        <v>5</v>
      </c>
      <c r="B72" s="343"/>
      <c r="C72" s="343"/>
      <c r="D72" s="343"/>
      <c r="E72" s="343"/>
      <c r="F72" s="345"/>
      <c r="G72" s="440"/>
      <c r="H72" s="287"/>
      <c r="I72" s="439"/>
      <c r="J72" s="364">
        <f t="shared" si="8"/>
        <v>0</v>
      </c>
      <c r="K72" s="363">
        <f t="shared" si="9"/>
        <v>0</v>
      </c>
      <c r="L72" s="343"/>
      <c r="M72" s="343"/>
      <c r="N72" s="343"/>
      <c r="O72" s="367"/>
      <c r="P72" s="344"/>
      <c r="Q72" s="343"/>
      <c r="R72" s="345"/>
      <c r="S72" s="16" t="s">
        <v>63</v>
      </c>
      <c r="T72" s="8">
        <v>5</v>
      </c>
      <c r="U72" s="343"/>
      <c r="V72" s="343"/>
      <c r="W72" s="343"/>
      <c r="X72" s="343"/>
      <c r="Y72" s="343"/>
      <c r="Z72" s="343"/>
      <c r="AA72" s="343"/>
      <c r="AB72" s="343"/>
      <c r="AC72" s="343"/>
      <c r="AD72" s="343"/>
      <c r="AE72" s="343"/>
      <c r="AF72" s="343"/>
      <c r="AG72" s="343"/>
      <c r="AH72" s="367"/>
      <c r="AI72" s="287"/>
      <c r="AJ72" s="343"/>
      <c r="AK72" s="345"/>
      <c r="AL72" s="16" t="s">
        <v>63</v>
      </c>
    </row>
    <row r="73" spans="1:38" s="22" customFormat="1" ht="12.75" customHeight="1" x14ac:dyDescent="0.2">
      <c r="A73" s="17">
        <v>6</v>
      </c>
      <c r="B73" s="346"/>
      <c r="C73" s="346"/>
      <c r="D73" s="346"/>
      <c r="E73" s="346"/>
      <c r="F73" s="348"/>
      <c r="G73" s="438"/>
      <c r="H73" s="288"/>
      <c r="I73" s="441"/>
      <c r="J73" s="364">
        <f t="shared" si="8"/>
        <v>0</v>
      </c>
      <c r="K73" s="363">
        <f t="shared" si="9"/>
        <v>0</v>
      </c>
      <c r="L73" s="346"/>
      <c r="M73" s="346"/>
      <c r="N73" s="346"/>
      <c r="O73" s="368"/>
      <c r="P73" s="347"/>
      <c r="Q73" s="346"/>
      <c r="R73" s="348"/>
      <c r="S73" s="18" t="s">
        <v>64</v>
      </c>
      <c r="T73" s="17">
        <v>6</v>
      </c>
      <c r="U73" s="346"/>
      <c r="V73" s="346"/>
      <c r="W73" s="346"/>
      <c r="X73" s="346"/>
      <c r="Y73" s="346"/>
      <c r="Z73" s="346"/>
      <c r="AA73" s="346"/>
      <c r="AB73" s="346"/>
      <c r="AC73" s="346"/>
      <c r="AD73" s="346"/>
      <c r="AE73" s="346"/>
      <c r="AF73" s="346"/>
      <c r="AG73" s="346"/>
      <c r="AH73" s="368"/>
      <c r="AI73" s="288"/>
      <c r="AJ73" s="346"/>
      <c r="AK73" s="348"/>
      <c r="AL73" s="18" t="s">
        <v>64</v>
      </c>
    </row>
    <row r="74" spans="1:38" s="22" customFormat="1" ht="12.75" customHeight="1" x14ac:dyDescent="0.2">
      <c r="A74" s="8">
        <v>7</v>
      </c>
      <c r="B74" s="343"/>
      <c r="C74" s="343"/>
      <c r="D74" s="343"/>
      <c r="E74" s="343"/>
      <c r="F74" s="345"/>
      <c r="G74" s="438"/>
      <c r="H74" s="287"/>
      <c r="I74" s="439"/>
      <c r="J74" s="364">
        <f t="shared" si="8"/>
        <v>0</v>
      </c>
      <c r="K74" s="363">
        <f t="shared" si="9"/>
        <v>0</v>
      </c>
      <c r="L74" s="343"/>
      <c r="M74" s="343"/>
      <c r="N74" s="343"/>
      <c r="O74" s="367"/>
      <c r="P74" s="344"/>
      <c r="Q74" s="343"/>
      <c r="R74" s="345"/>
      <c r="S74" s="16" t="s">
        <v>65</v>
      </c>
      <c r="T74" s="8">
        <v>7</v>
      </c>
      <c r="U74" s="343"/>
      <c r="V74" s="343"/>
      <c r="W74" s="343"/>
      <c r="X74" s="343"/>
      <c r="Y74" s="343"/>
      <c r="Z74" s="343"/>
      <c r="AA74" s="343"/>
      <c r="AB74" s="343"/>
      <c r="AC74" s="343"/>
      <c r="AD74" s="343"/>
      <c r="AE74" s="343"/>
      <c r="AF74" s="343"/>
      <c r="AG74" s="343"/>
      <c r="AH74" s="367"/>
      <c r="AI74" s="287"/>
      <c r="AJ74" s="343"/>
      <c r="AK74" s="345"/>
      <c r="AL74" s="16" t="s">
        <v>65</v>
      </c>
    </row>
    <row r="75" spans="1:38" s="22" customFormat="1" ht="12.75" customHeight="1" x14ac:dyDescent="0.2">
      <c r="A75" s="8">
        <v>8</v>
      </c>
      <c r="B75" s="343"/>
      <c r="C75" s="343"/>
      <c r="D75" s="343"/>
      <c r="E75" s="343"/>
      <c r="F75" s="345"/>
      <c r="G75" s="438"/>
      <c r="H75" s="287"/>
      <c r="I75" s="439"/>
      <c r="J75" s="364">
        <f t="shared" si="8"/>
        <v>0</v>
      </c>
      <c r="K75" s="363">
        <f t="shared" si="9"/>
        <v>0</v>
      </c>
      <c r="L75" s="343"/>
      <c r="M75" s="343"/>
      <c r="N75" s="343"/>
      <c r="O75" s="367"/>
      <c r="P75" s="344"/>
      <c r="Q75" s="343"/>
      <c r="R75" s="345"/>
      <c r="S75" s="16" t="s">
        <v>66</v>
      </c>
      <c r="T75" s="8">
        <v>8</v>
      </c>
      <c r="U75" s="343"/>
      <c r="V75" s="343"/>
      <c r="W75" s="343"/>
      <c r="X75" s="343"/>
      <c r="Y75" s="343"/>
      <c r="Z75" s="343"/>
      <c r="AA75" s="343"/>
      <c r="AB75" s="343"/>
      <c r="AC75" s="343"/>
      <c r="AD75" s="343"/>
      <c r="AE75" s="343"/>
      <c r="AF75" s="343"/>
      <c r="AG75" s="343"/>
      <c r="AH75" s="367"/>
      <c r="AI75" s="287"/>
      <c r="AJ75" s="343"/>
      <c r="AK75" s="345"/>
      <c r="AL75" s="16" t="s">
        <v>66</v>
      </c>
    </row>
    <row r="76" spans="1:38" s="22" customFormat="1" ht="12.75" customHeight="1" x14ac:dyDescent="0.2">
      <c r="A76" s="8">
        <v>9</v>
      </c>
      <c r="B76" s="343"/>
      <c r="C76" s="343"/>
      <c r="D76" s="343"/>
      <c r="E76" s="343"/>
      <c r="F76" s="345"/>
      <c r="G76" s="438"/>
      <c r="H76" s="287"/>
      <c r="I76" s="439"/>
      <c r="J76" s="364">
        <f t="shared" si="8"/>
        <v>0</v>
      </c>
      <c r="K76" s="363">
        <f t="shared" si="9"/>
        <v>0</v>
      </c>
      <c r="L76" s="343"/>
      <c r="M76" s="343"/>
      <c r="N76" s="343"/>
      <c r="O76" s="367"/>
      <c r="P76" s="344"/>
      <c r="Q76" s="343"/>
      <c r="R76" s="345"/>
      <c r="S76" s="16" t="s">
        <v>67</v>
      </c>
      <c r="T76" s="8">
        <v>9</v>
      </c>
      <c r="U76" s="343"/>
      <c r="V76" s="343"/>
      <c r="W76" s="343"/>
      <c r="X76" s="343"/>
      <c r="Y76" s="343"/>
      <c r="Z76" s="343"/>
      <c r="AA76" s="343"/>
      <c r="AB76" s="343"/>
      <c r="AC76" s="343"/>
      <c r="AD76" s="343"/>
      <c r="AE76" s="343"/>
      <c r="AF76" s="343"/>
      <c r="AG76" s="343"/>
      <c r="AH76" s="367"/>
      <c r="AI76" s="287"/>
      <c r="AJ76" s="343"/>
      <c r="AK76" s="345"/>
      <c r="AL76" s="16" t="s">
        <v>67</v>
      </c>
    </row>
    <row r="77" spans="1:38" s="22" customFormat="1" ht="12.75" customHeight="1" x14ac:dyDescent="0.2">
      <c r="A77" s="8">
        <v>10</v>
      </c>
      <c r="B77" s="343"/>
      <c r="C77" s="343"/>
      <c r="D77" s="343"/>
      <c r="E77" s="343"/>
      <c r="F77" s="345"/>
      <c r="G77" s="438"/>
      <c r="H77" s="287"/>
      <c r="I77" s="439"/>
      <c r="J77" s="364">
        <f t="shared" si="8"/>
        <v>0</v>
      </c>
      <c r="K77" s="363">
        <f t="shared" si="9"/>
        <v>0</v>
      </c>
      <c r="L77" s="343"/>
      <c r="M77" s="343"/>
      <c r="N77" s="343"/>
      <c r="O77" s="367"/>
      <c r="P77" s="344"/>
      <c r="Q77" s="343"/>
      <c r="R77" s="345"/>
      <c r="S77" s="16" t="s">
        <v>68</v>
      </c>
      <c r="T77" s="8">
        <v>10</v>
      </c>
      <c r="U77" s="343"/>
      <c r="V77" s="343"/>
      <c r="W77" s="343"/>
      <c r="X77" s="343"/>
      <c r="Y77" s="343"/>
      <c r="Z77" s="343"/>
      <c r="AA77" s="343"/>
      <c r="AB77" s="343"/>
      <c r="AC77" s="343"/>
      <c r="AD77" s="343"/>
      <c r="AE77" s="343"/>
      <c r="AF77" s="343"/>
      <c r="AG77" s="343"/>
      <c r="AH77" s="367"/>
      <c r="AI77" s="287"/>
      <c r="AJ77" s="343"/>
      <c r="AK77" s="345"/>
      <c r="AL77" s="16" t="s">
        <v>68</v>
      </c>
    </row>
    <row r="78" spans="1:38" s="22" customFormat="1" ht="12.75" customHeight="1" x14ac:dyDescent="0.2">
      <c r="A78" s="8">
        <v>11</v>
      </c>
      <c r="B78" s="343"/>
      <c r="C78" s="343"/>
      <c r="D78" s="343"/>
      <c r="E78" s="343"/>
      <c r="F78" s="345"/>
      <c r="G78" s="438"/>
      <c r="H78" s="287"/>
      <c r="I78" s="439"/>
      <c r="J78" s="364">
        <f t="shared" si="8"/>
        <v>0</v>
      </c>
      <c r="K78" s="363">
        <f t="shared" si="9"/>
        <v>0</v>
      </c>
      <c r="L78" s="343"/>
      <c r="M78" s="343"/>
      <c r="N78" s="343"/>
      <c r="O78" s="367"/>
      <c r="P78" s="344"/>
      <c r="Q78" s="343"/>
      <c r="R78" s="345"/>
      <c r="S78" s="16" t="s">
        <v>69</v>
      </c>
      <c r="T78" s="8">
        <v>11</v>
      </c>
      <c r="U78" s="343"/>
      <c r="V78" s="343"/>
      <c r="W78" s="343"/>
      <c r="X78" s="343"/>
      <c r="Y78" s="343"/>
      <c r="Z78" s="343"/>
      <c r="AA78" s="343"/>
      <c r="AB78" s="343"/>
      <c r="AC78" s="343"/>
      <c r="AD78" s="343"/>
      <c r="AE78" s="343"/>
      <c r="AF78" s="343"/>
      <c r="AG78" s="343"/>
      <c r="AH78" s="367"/>
      <c r="AI78" s="287"/>
      <c r="AJ78" s="343"/>
      <c r="AK78" s="345"/>
      <c r="AL78" s="16" t="s">
        <v>69</v>
      </c>
    </row>
    <row r="79" spans="1:38" s="22" customFormat="1" ht="12.75" customHeight="1" x14ac:dyDescent="0.2">
      <c r="A79" s="8">
        <v>12</v>
      </c>
      <c r="B79" s="343"/>
      <c r="C79" s="343"/>
      <c r="D79" s="343"/>
      <c r="E79" s="343"/>
      <c r="F79" s="345"/>
      <c r="G79" s="438"/>
      <c r="H79" s="287"/>
      <c r="I79" s="439"/>
      <c r="J79" s="364">
        <f t="shared" si="8"/>
        <v>0</v>
      </c>
      <c r="K79" s="363">
        <f t="shared" si="9"/>
        <v>0</v>
      </c>
      <c r="L79" s="343"/>
      <c r="M79" s="343"/>
      <c r="N79" s="343"/>
      <c r="O79" s="367"/>
      <c r="P79" s="344"/>
      <c r="Q79" s="343"/>
      <c r="R79" s="345"/>
      <c r="S79" s="16" t="s">
        <v>70</v>
      </c>
      <c r="T79" s="8">
        <v>12</v>
      </c>
      <c r="U79" s="343"/>
      <c r="V79" s="343"/>
      <c r="W79" s="343"/>
      <c r="X79" s="343"/>
      <c r="Y79" s="343"/>
      <c r="Z79" s="343"/>
      <c r="AA79" s="343"/>
      <c r="AB79" s="343"/>
      <c r="AC79" s="343"/>
      <c r="AD79" s="343"/>
      <c r="AE79" s="343"/>
      <c r="AF79" s="343"/>
      <c r="AG79" s="343"/>
      <c r="AH79" s="367"/>
      <c r="AI79" s="287"/>
      <c r="AJ79" s="343"/>
      <c r="AK79" s="345"/>
      <c r="AL79" s="16" t="s">
        <v>70</v>
      </c>
    </row>
    <row r="80" spans="1:38" s="22" customFormat="1" ht="12.75" customHeight="1" x14ac:dyDescent="0.2">
      <c r="A80" s="8">
        <v>13</v>
      </c>
      <c r="B80" s="343"/>
      <c r="C80" s="343"/>
      <c r="D80" s="343"/>
      <c r="E80" s="343"/>
      <c r="F80" s="345"/>
      <c r="G80" s="438"/>
      <c r="H80" s="287"/>
      <c r="I80" s="439"/>
      <c r="J80" s="364">
        <f t="shared" si="8"/>
        <v>0</v>
      </c>
      <c r="K80" s="363">
        <f t="shared" si="9"/>
        <v>0</v>
      </c>
      <c r="L80" s="343"/>
      <c r="M80" s="343"/>
      <c r="N80" s="343"/>
      <c r="O80" s="367"/>
      <c r="P80" s="344"/>
      <c r="Q80" s="343"/>
      <c r="R80" s="345"/>
      <c r="S80" s="16" t="s">
        <v>71</v>
      </c>
      <c r="T80" s="8">
        <v>13</v>
      </c>
      <c r="U80" s="343"/>
      <c r="V80" s="343"/>
      <c r="W80" s="343"/>
      <c r="X80" s="343"/>
      <c r="Y80" s="343"/>
      <c r="Z80" s="343"/>
      <c r="AA80" s="343"/>
      <c r="AB80" s="343"/>
      <c r="AC80" s="343"/>
      <c r="AD80" s="343"/>
      <c r="AE80" s="343"/>
      <c r="AF80" s="343"/>
      <c r="AG80" s="343"/>
      <c r="AH80" s="367"/>
      <c r="AI80" s="287"/>
      <c r="AJ80" s="343"/>
      <c r="AK80" s="345"/>
      <c r="AL80" s="16" t="s">
        <v>71</v>
      </c>
    </row>
    <row r="81" spans="1:38" s="22" customFormat="1" ht="12.75" customHeight="1" x14ac:dyDescent="0.2">
      <c r="A81" s="8">
        <v>14</v>
      </c>
      <c r="B81" s="343"/>
      <c r="C81" s="343"/>
      <c r="D81" s="343"/>
      <c r="E81" s="343"/>
      <c r="F81" s="345"/>
      <c r="G81" s="438"/>
      <c r="H81" s="287"/>
      <c r="I81" s="439"/>
      <c r="J81" s="364">
        <f t="shared" si="8"/>
        <v>0</v>
      </c>
      <c r="K81" s="363">
        <f t="shared" si="9"/>
        <v>0</v>
      </c>
      <c r="L81" s="343"/>
      <c r="M81" s="343"/>
      <c r="N81" s="343"/>
      <c r="O81" s="367"/>
      <c r="P81" s="344"/>
      <c r="Q81" s="343"/>
      <c r="R81" s="345"/>
      <c r="S81" s="16" t="s">
        <v>72</v>
      </c>
      <c r="T81" s="8">
        <v>14</v>
      </c>
      <c r="U81" s="343"/>
      <c r="V81" s="343"/>
      <c r="W81" s="343"/>
      <c r="X81" s="343"/>
      <c r="Y81" s="343"/>
      <c r="Z81" s="343"/>
      <c r="AA81" s="343"/>
      <c r="AB81" s="343"/>
      <c r="AC81" s="343"/>
      <c r="AD81" s="343"/>
      <c r="AE81" s="343"/>
      <c r="AF81" s="343"/>
      <c r="AG81" s="343"/>
      <c r="AH81" s="367"/>
      <c r="AI81" s="287"/>
      <c r="AJ81" s="343"/>
      <c r="AK81" s="345"/>
      <c r="AL81" s="16" t="s">
        <v>72</v>
      </c>
    </row>
    <row r="82" spans="1:38" s="22" customFormat="1" ht="12.75" customHeight="1" x14ac:dyDescent="0.2">
      <c r="A82" s="8">
        <v>15</v>
      </c>
      <c r="B82" s="343"/>
      <c r="C82" s="343"/>
      <c r="D82" s="343"/>
      <c r="E82" s="343"/>
      <c r="F82" s="345"/>
      <c r="G82" s="438"/>
      <c r="H82" s="287"/>
      <c r="I82" s="439"/>
      <c r="J82" s="364">
        <f t="shared" si="8"/>
        <v>0</v>
      </c>
      <c r="K82" s="363">
        <f t="shared" si="9"/>
        <v>0</v>
      </c>
      <c r="L82" s="343"/>
      <c r="M82" s="343"/>
      <c r="N82" s="343"/>
      <c r="O82" s="367"/>
      <c r="P82" s="344"/>
      <c r="Q82" s="343"/>
      <c r="R82" s="345"/>
      <c r="S82" s="16" t="s">
        <v>73</v>
      </c>
      <c r="T82" s="8">
        <v>15</v>
      </c>
      <c r="U82" s="343"/>
      <c r="V82" s="343"/>
      <c r="W82" s="343"/>
      <c r="X82" s="343"/>
      <c r="Y82" s="343"/>
      <c r="Z82" s="343"/>
      <c r="AA82" s="343"/>
      <c r="AB82" s="343"/>
      <c r="AC82" s="343"/>
      <c r="AD82" s="343"/>
      <c r="AE82" s="343"/>
      <c r="AF82" s="343"/>
      <c r="AG82" s="343"/>
      <c r="AH82" s="367"/>
      <c r="AI82" s="287"/>
      <c r="AJ82" s="343"/>
      <c r="AK82" s="345"/>
      <c r="AL82" s="16" t="s">
        <v>73</v>
      </c>
    </row>
    <row r="83" spans="1:38" s="22" customFormat="1" ht="12.75" customHeight="1" x14ac:dyDescent="0.2">
      <c r="A83" s="8">
        <v>16</v>
      </c>
      <c r="B83" s="343"/>
      <c r="C83" s="343"/>
      <c r="D83" s="343"/>
      <c r="E83" s="343"/>
      <c r="F83" s="345"/>
      <c r="G83" s="438"/>
      <c r="H83" s="287"/>
      <c r="I83" s="439"/>
      <c r="J83" s="364">
        <f t="shared" si="8"/>
        <v>0</v>
      </c>
      <c r="K83" s="363">
        <f t="shared" si="9"/>
        <v>0</v>
      </c>
      <c r="L83" s="343"/>
      <c r="M83" s="343"/>
      <c r="N83" s="343"/>
      <c r="O83" s="367"/>
      <c r="P83" s="344"/>
      <c r="Q83" s="343"/>
      <c r="R83" s="345"/>
      <c r="S83" s="16" t="s">
        <v>74</v>
      </c>
      <c r="T83" s="8">
        <v>16</v>
      </c>
      <c r="U83" s="343"/>
      <c r="V83" s="343"/>
      <c r="W83" s="343"/>
      <c r="X83" s="343"/>
      <c r="Y83" s="343"/>
      <c r="Z83" s="343"/>
      <c r="AA83" s="343"/>
      <c r="AB83" s="343"/>
      <c r="AC83" s="343"/>
      <c r="AD83" s="343"/>
      <c r="AE83" s="343"/>
      <c r="AF83" s="343"/>
      <c r="AG83" s="343"/>
      <c r="AH83" s="367"/>
      <c r="AI83" s="287"/>
      <c r="AJ83" s="343"/>
      <c r="AK83" s="345"/>
      <c r="AL83" s="16" t="s">
        <v>74</v>
      </c>
    </row>
    <row r="84" spans="1:38" s="22" customFormat="1" ht="12.75" customHeight="1" x14ac:dyDescent="0.2">
      <c r="A84" s="8">
        <v>17</v>
      </c>
      <c r="B84" s="343"/>
      <c r="C84" s="343"/>
      <c r="D84" s="343"/>
      <c r="E84" s="343"/>
      <c r="F84" s="345"/>
      <c r="G84" s="438"/>
      <c r="H84" s="287"/>
      <c r="I84" s="439"/>
      <c r="J84" s="364">
        <f t="shared" si="8"/>
        <v>0</v>
      </c>
      <c r="K84" s="363">
        <f t="shared" si="9"/>
        <v>0</v>
      </c>
      <c r="L84" s="343"/>
      <c r="M84" s="343"/>
      <c r="N84" s="343"/>
      <c r="O84" s="367"/>
      <c r="P84" s="344"/>
      <c r="Q84" s="343"/>
      <c r="R84" s="345"/>
      <c r="S84" s="16" t="s">
        <v>75</v>
      </c>
      <c r="T84" s="8">
        <v>17</v>
      </c>
      <c r="U84" s="343"/>
      <c r="V84" s="343"/>
      <c r="W84" s="343"/>
      <c r="X84" s="343"/>
      <c r="Y84" s="343"/>
      <c r="Z84" s="343"/>
      <c r="AA84" s="343"/>
      <c r="AB84" s="343"/>
      <c r="AC84" s="343"/>
      <c r="AD84" s="343"/>
      <c r="AE84" s="343"/>
      <c r="AF84" s="343"/>
      <c r="AG84" s="343"/>
      <c r="AH84" s="367"/>
      <c r="AI84" s="287"/>
      <c r="AJ84" s="343"/>
      <c r="AK84" s="345"/>
      <c r="AL84" s="16" t="s">
        <v>75</v>
      </c>
    </row>
    <row r="85" spans="1:38" s="22" customFormat="1" ht="12.75" customHeight="1" x14ac:dyDescent="0.2">
      <c r="A85" s="8">
        <v>18</v>
      </c>
      <c r="B85" s="343"/>
      <c r="C85" s="343"/>
      <c r="D85" s="343"/>
      <c r="E85" s="343"/>
      <c r="F85" s="345"/>
      <c r="G85" s="438"/>
      <c r="H85" s="287"/>
      <c r="I85" s="439"/>
      <c r="J85" s="364">
        <f t="shared" si="8"/>
        <v>0</v>
      </c>
      <c r="K85" s="363">
        <f t="shared" si="9"/>
        <v>0</v>
      </c>
      <c r="L85" s="343"/>
      <c r="M85" s="343"/>
      <c r="N85" s="343"/>
      <c r="O85" s="367"/>
      <c r="P85" s="344"/>
      <c r="Q85" s="343"/>
      <c r="R85" s="345"/>
      <c r="S85" s="16" t="s">
        <v>76</v>
      </c>
      <c r="T85" s="8">
        <v>18</v>
      </c>
      <c r="U85" s="343"/>
      <c r="V85" s="343"/>
      <c r="W85" s="343"/>
      <c r="X85" s="343"/>
      <c r="Y85" s="343"/>
      <c r="Z85" s="343"/>
      <c r="AA85" s="343"/>
      <c r="AB85" s="343"/>
      <c r="AC85" s="343"/>
      <c r="AD85" s="343"/>
      <c r="AE85" s="343"/>
      <c r="AF85" s="343"/>
      <c r="AG85" s="343"/>
      <c r="AH85" s="367"/>
      <c r="AI85" s="287"/>
      <c r="AJ85" s="343"/>
      <c r="AK85" s="345"/>
      <c r="AL85" s="16" t="s">
        <v>76</v>
      </c>
    </row>
    <row r="86" spans="1:38" s="22" customFormat="1" ht="12.75" customHeight="1" x14ac:dyDescent="0.2">
      <c r="A86" s="8">
        <v>19</v>
      </c>
      <c r="B86" s="343"/>
      <c r="C86" s="343"/>
      <c r="D86" s="343"/>
      <c r="E86" s="343"/>
      <c r="F86" s="345"/>
      <c r="G86" s="438"/>
      <c r="H86" s="287"/>
      <c r="I86" s="439"/>
      <c r="J86" s="364">
        <f t="shared" si="8"/>
        <v>0</v>
      </c>
      <c r="K86" s="363">
        <f t="shared" si="9"/>
        <v>0</v>
      </c>
      <c r="L86" s="343"/>
      <c r="M86" s="343"/>
      <c r="N86" s="343"/>
      <c r="O86" s="367"/>
      <c r="P86" s="344"/>
      <c r="Q86" s="343"/>
      <c r="R86" s="345"/>
      <c r="S86" s="16" t="s">
        <v>77</v>
      </c>
      <c r="T86" s="8">
        <v>19</v>
      </c>
      <c r="U86" s="343"/>
      <c r="V86" s="343"/>
      <c r="W86" s="343"/>
      <c r="X86" s="343"/>
      <c r="Y86" s="343"/>
      <c r="Z86" s="343"/>
      <c r="AA86" s="343"/>
      <c r="AB86" s="343"/>
      <c r="AC86" s="343"/>
      <c r="AD86" s="343"/>
      <c r="AE86" s="343"/>
      <c r="AF86" s="343"/>
      <c r="AG86" s="343"/>
      <c r="AH86" s="367"/>
      <c r="AI86" s="287"/>
      <c r="AJ86" s="343"/>
      <c r="AK86" s="345"/>
      <c r="AL86" s="16" t="s">
        <v>77</v>
      </c>
    </row>
    <row r="87" spans="1:38" s="22" customFormat="1" ht="12.75" customHeight="1" x14ac:dyDescent="0.2">
      <c r="A87" s="8">
        <v>20</v>
      </c>
      <c r="B87" s="343"/>
      <c r="C87" s="343"/>
      <c r="D87" s="343"/>
      <c r="E87" s="343"/>
      <c r="F87" s="345"/>
      <c r="G87" s="438"/>
      <c r="H87" s="287"/>
      <c r="I87" s="439"/>
      <c r="J87" s="364">
        <f t="shared" si="8"/>
        <v>0</v>
      </c>
      <c r="K87" s="363">
        <f t="shared" si="9"/>
        <v>0</v>
      </c>
      <c r="L87" s="343"/>
      <c r="M87" s="343"/>
      <c r="N87" s="343"/>
      <c r="O87" s="367"/>
      <c r="P87" s="344"/>
      <c r="Q87" s="343"/>
      <c r="R87" s="345"/>
      <c r="S87" s="16" t="s">
        <v>78</v>
      </c>
      <c r="T87" s="8">
        <v>20</v>
      </c>
      <c r="U87" s="343"/>
      <c r="V87" s="343"/>
      <c r="W87" s="343"/>
      <c r="X87" s="343"/>
      <c r="Y87" s="343"/>
      <c r="Z87" s="343"/>
      <c r="AA87" s="343"/>
      <c r="AB87" s="343"/>
      <c r="AC87" s="343"/>
      <c r="AD87" s="343"/>
      <c r="AE87" s="343"/>
      <c r="AF87" s="343"/>
      <c r="AG87" s="343"/>
      <c r="AH87" s="367"/>
      <c r="AI87" s="287"/>
      <c r="AJ87" s="343"/>
      <c r="AK87" s="345"/>
      <c r="AL87" s="16" t="s">
        <v>78</v>
      </c>
    </row>
    <row r="88" spans="1:38" s="22" customFormat="1" ht="12.75" customHeight="1" x14ac:dyDescent="0.2">
      <c r="A88" s="8">
        <v>21</v>
      </c>
      <c r="B88" s="343"/>
      <c r="C88" s="343"/>
      <c r="D88" s="343"/>
      <c r="E88" s="343"/>
      <c r="F88" s="345"/>
      <c r="G88" s="438"/>
      <c r="H88" s="287"/>
      <c r="I88" s="439"/>
      <c r="J88" s="364">
        <f t="shared" si="8"/>
        <v>0</v>
      </c>
      <c r="K88" s="363">
        <f t="shared" si="9"/>
        <v>0</v>
      </c>
      <c r="L88" s="343"/>
      <c r="M88" s="343"/>
      <c r="N88" s="343"/>
      <c r="O88" s="367"/>
      <c r="P88" s="344"/>
      <c r="Q88" s="343"/>
      <c r="R88" s="345"/>
      <c r="S88" s="16" t="s">
        <v>79</v>
      </c>
      <c r="T88" s="8">
        <v>21</v>
      </c>
      <c r="U88" s="343"/>
      <c r="V88" s="343"/>
      <c r="W88" s="343"/>
      <c r="X88" s="343"/>
      <c r="Y88" s="343"/>
      <c r="Z88" s="343"/>
      <c r="AA88" s="343"/>
      <c r="AB88" s="343"/>
      <c r="AC88" s="343"/>
      <c r="AD88" s="343"/>
      <c r="AE88" s="343"/>
      <c r="AF88" s="343"/>
      <c r="AG88" s="343"/>
      <c r="AH88" s="367"/>
      <c r="AI88" s="287"/>
      <c r="AJ88" s="343"/>
      <c r="AK88" s="345"/>
      <c r="AL88" s="16" t="s">
        <v>79</v>
      </c>
    </row>
    <row r="89" spans="1:38" s="22" customFormat="1" ht="12.75" customHeight="1" x14ac:dyDescent="0.2">
      <c r="A89" s="8">
        <v>22</v>
      </c>
      <c r="B89" s="343"/>
      <c r="C89" s="343"/>
      <c r="D89" s="343"/>
      <c r="E89" s="343"/>
      <c r="F89" s="345"/>
      <c r="G89" s="438"/>
      <c r="H89" s="287"/>
      <c r="I89" s="439"/>
      <c r="J89" s="364">
        <f t="shared" si="8"/>
        <v>0</v>
      </c>
      <c r="K89" s="363">
        <f t="shared" si="9"/>
        <v>0</v>
      </c>
      <c r="L89" s="343"/>
      <c r="M89" s="343"/>
      <c r="N89" s="343"/>
      <c r="O89" s="367"/>
      <c r="P89" s="344"/>
      <c r="Q89" s="343"/>
      <c r="R89" s="345"/>
      <c r="S89" s="16" t="s">
        <v>80</v>
      </c>
      <c r="T89" s="8">
        <v>22</v>
      </c>
      <c r="U89" s="343"/>
      <c r="V89" s="343"/>
      <c r="W89" s="343"/>
      <c r="X89" s="343"/>
      <c r="Y89" s="343"/>
      <c r="Z89" s="343"/>
      <c r="AA89" s="343"/>
      <c r="AB89" s="343"/>
      <c r="AC89" s="343"/>
      <c r="AD89" s="343"/>
      <c r="AE89" s="343"/>
      <c r="AF89" s="343"/>
      <c r="AG89" s="343"/>
      <c r="AH89" s="367"/>
      <c r="AI89" s="287"/>
      <c r="AJ89" s="343"/>
      <c r="AK89" s="345"/>
      <c r="AL89" s="16" t="s">
        <v>80</v>
      </c>
    </row>
    <row r="90" spans="1:38" s="22" customFormat="1" ht="12.75" customHeight="1" x14ac:dyDescent="0.2">
      <c r="A90" s="8">
        <v>23</v>
      </c>
      <c r="B90" s="343"/>
      <c r="C90" s="343"/>
      <c r="D90" s="343"/>
      <c r="E90" s="343"/>
      <c r="F90" s="345"/>
      <c r="G90" s="438"/>
      <c r="H90" s="287"/>
      <c r="I90" s="439"/>
      <c r="J90" s="364">
        <f t="shared" si="8"/>
        <v>0</v>
      </c>
      <c r="K90" s="363">
        <f t="shared" si="9"/>
        <v>0</v>
      </c>
      <c r="L90" s="343"/>
      <c r="M90" s="343"/>
      <c r="N90" s="343"/>
      <c r="O90" s="367"/>
      <c r="P90" s="344"/>
      <c r="Q90" s="343"/>
      <c r="R90" s="345"/>
      <c r="S90" s="16" t="s">
        <v>81</v>
      </c>
      <c r="T90" s="8">
        <v>23</v>
      </c>
      <c r="U90" s="343"/>
      <c r="V90" s="343"/>
      <c r="W90" s="343"/>
      <c r="X90" s="343"/>
      <c r="Y90" s="343"/>
      <c r="Z90" s="343"/>
      <c r="AA90" s="343"/>
      <c r="AB90" s="343"/>
      <c r="AC90" s="343"/>
      <c r="AD90" s="343"/>
      <c r="AE90" s="343"/>
      <c r="AF90" s="343"/>
      <c r="AG90" s="343"/>
      <c r="AH90" s="367"/>
      <c r="AI90" s="287"/>
      <c r="AJ90" s="343"/>
      <c r="AK90" s="345"/>
      <c r="AL90" s="16" t="s">
        <v>81</v>
      </c>
    </row>
    <row r="91" spans="1:38" s="22" customFormat="1" ht="12.75" customHeight="1" x14ac:dyDescent="0.2">
      <c r="A91" s="8">
        <v>24</v>
      </c>
      <c r="B91" s="343"/>
      <c r="C91" s="343"/>
      <c r="D91" s="343"/>
      <c r="E91" s="343"/>
      <c r="F91" s="345"/>
      <c r="G91" s="438"/>
      <c r="H91" s="287"/>
      <c r="I91" s="439"/>
      <c r="J91" s="364">
        <f t="shared" si="8"/>
        <v>0</v>
      </c>
      <c r="K91" s="363">
        <f t="shared" si="9"/>
        <v>0</v>
      </c>
      <c r="L91" s="343"/>
      <c r="M91" s="343"/>
      <c r="N91" s="343"/>
      <c r="O91" s="367"/>
      <c r="P91" s="344"/>
      <c r="Q91" s="343"/>
      <c r="R91" s="345"/>
      <c r="S91" s="16" t="s">
        <v>82</v>
      </c>
      <c r="T91" s="8">
        <v>24</v>
      </c>
      <c r="U91" s="343"/>
      <c r="V91" s="343"/>
      <c r="W91" s="343"/>
      <c r="X91" s="343"/>
      <c r="Y91" s="343"/>
      <c r="Z91" s="343"/>
      <c r="AA91" s="343"/>
      <c r="AB91" s="343"/>
      <c r="AC91" s="343"/>
      <c r="AD91" s="343"/>
      <c r="AE91" s="343"/>
      <c r="AF91" s="343"/>
      <c r="AG91" s="343"/>
      <c r="AH91" s="367"/>
      <c r="AI91" s="287"/>
      <c r="AJ91" s="343"/>
      <c r="AK91" s="345"/>
      <c r="AL91" s="16" t="s">
        <v>82</v>
      </c>
    </row>
    <row r="92" spans="1:38" s="22" customFormat="1" ht="12.75" customHeight="1" x14ac:dyDescent="0.2">
      <c r="A92" s="8">
        <v>25</v>
      </c>
      <c r="B92" s="343"/>
      <c r="C92" s="343"/>
      <c r="D92" s="343"/>
      <c r="E92" s="343"/>
      <c r="F92" s="345"/>
      <c r="G92" s="438"/>
      <c r="H92" s="287"/>
      <c r="I92" s="439"/>
      <c r="J92" s="364">
        <f t="shared" si="8"/>
        <v>0</v>
      </c>
      <c r="K92" s="363">
        <f t="shared" si="9"/>
        <v>0</v>
      </c>
      <c r="L92" s="343"/>
      <c r="M92" s="343"/>
      <c r="N92" s="343"/>
      <c r="O92" s="367"/>
      <c r="P92" s="344"/>
      <c r="Q92" s="343"/>
      <c r="R92" s="345"/>
      <c r="S92" s="16" t="s">
        <v>83</v>
      </c>
      <c r="T92" s="8">
        <v>25</v>
      </c>
      <c r="U92" s="343"/>
      <c r="V92" s="343"/>
      <c r="W92" s="343"/>
      <c r="X92" s="343"/>
      <c r="Y92" s="343"/>
      <c r="Z92" s="343"/>
      <c r="AA92" s="343"/>
      <c r="AB92" s="343"/>
      <c r="AC92" s="343"/>
      <c r="AD92" s="343"/>
      <c r="AE92" s="343"/>
      <c r="AF92" s="343"/>
      <c r="AG92" s="343"/>
      <c r="AH92" s="367"/>
      <c r="AI92" s="287"/>
      <c r="AJ92" s="343"/>
      <c r="AK92" s="345"/>
      <c r="AL92" s="16" t="s">
        <v>83</v>
      </c>
    </row>
    <row r="93" spans="1:38" s="22" customFormat="1" ht="12.75" customHeight="1" x14ac:dyDescent="0.2">
      <c r="A93" s="8">
        <v>26</v>
      </c>
      <c r="B93" s="343"/>
      <c r="C93" s="343"/>
      <c r="D93" s="343"/>
      <c r="E93" s="343"/>
      <c r="F93" s="345"/>
      <c r="G93" s="438"/>
      <c r="H93" s="287"/>
      <c r="I93" s="439"/>
      <c r="J93" s="364">
        <f t="shared" si="8"/>
        <v>0</v>
      </c>
      <c r="K93" s="363">
        <f t="shared" si="9"/>
        <v>0</v>
      </c>
      <c r="L93" s="343"/>
      <c r="M93" s="343"/>
      <c r="N93" s="343"/>
      <c r="O93" s="367"/>
      <c r="P93" s="344"/>
      <c r="Q93" s="343"/>
      <c r="R93" s="345"/>
      <c r="S93" s="16" t="s">
        <v>84</v>
      </c>
      <c r="T93" s="8">
        <v>26</v>
      </c>
      <c r="U93" s="343"/>
      <c r="V93" s="343"/>
      <c r="W93" s="343"/>
      <c r="X93" s="343"/>
      <c r="Y93" s="343"/>
      <c r="Z93" s="343"/>
      <c r="AA93" s="343"/>
      <c r="AB93" s="343"/>
      <c r="AC93" s="343"/>
      <c r="AD93" s="343"/>
      <c r="AE93" s="343"/>
      <c r="AF93" s="343"/>
      <c r="AG93" s="343"/>
      <c r="AH93" s="367"/>
      <c r="AI93" s="287"/>
      <c r="AJ93" s="343"/>
      <c r="AK93" s="345"/>
      <c r="AL93" s="16" t="s">
        <v>84</v>
      </c>
    </row>
    <row r="94" spans="1:38" s="22" customFormat="1" ht="12.75" customHeight="1" x14ac:dyDescent="0.2">
      <c r="A94" s="8">
        <v>27</v>
      </c>
      <c r="B94" s="343"/>
      <c r="C94" s="343"/>
      <c r="D94" s="343"/>
      <c r="E94" s="343"/>
      <c r="F94" s="345"/>
      <c r="G94" s="438"/>
      <c r="H94" s="287"/>
      <c r="I94" s="439"/>
      <c r="J94" s="364">
        <f t="shared" si="8"/>
        <v>0</v>
      </c>
      <c r="K94" s="363">
        <f t="shared" si="9"/>
        <v>0</v>
      </c>
      <c r="L94" s="343"/>
      <c r="M94" s="343"/>
      <c r="N94" s="343"/>
      <c r="O94" s="367"/>
      <c r="P94" s="344"/>
      <c r="Q94" s="343"/>
      <c r="R94" s="345"/>
      <c r="S94" s="16" t="s">
        <v>85</v>
      </c>
      <c r="T94" s="8">
        <v>27</v>
      </c>
      <c r="U94" s="343"/>
      <c r="V94" s="343"/>
      <c r="W94" s="343"/>
      <c r="X94" s="343"/>
      <c r="Y94" s="343"/>
      <c r="Z94" s="343"/>
      <c r="AA94" s="343"/>
      <c r="AB94" s="343"/>
      <c r="AC94" s="343"/>
      <c r="AD94" s="343"/>
      <c r="AE94" s="343"/>
      <c r="AF94" s="343"/>
      <c r="AG94" s="343"/>
      <c r="AH94" s="367"/>
      <c r="AI94" s="287"/>
      <c r="AJ94" s="343"/>
      <c r="AK94" s="345"/>
      <c r="AL94" s="16" t="s">
        <v>85</v>
      </c>
    </row>
    <row r="95" spans="1:38" s="22" customFormat="1" ht="12.75" customHeight="1" x14ac:dyDescent="0.2">
      <c r="A95" s="8">
        <v>28</v>
      </c>
      <c r="B95" s="343"/>
      <c r="C95" s="343"/>
      <c r="D95" s="343"/>
      <c r="E95" s="343"/>
      <c r="F95" s="345"/>
      <c r="G95" s="438"/>
      <c r="H95" s="287"/>
      <c r="I95" s="439"/>
      <c r="J95" s="364">
        <f t="shared" si="8"/>
        <v>0</v>
      </c>
      <c r="K95" s="363">
        <f t="shared" si="9"/>
        <v>0</v>
      </c>
      <c r="L95" s="343"/>
      <c r="M95" s="343"/>
      <c r="N95" s="343"/>
      <c r="O95" s="367"/>
      <c r="P95" s="344"/>
      <c r="Q95" s="343"/>
      <c r="R95" s="345"/>
      <c r="S95" s="16" t="s">
        <v>86</v>
      </c>
      <c r="T95" s="8">
        <v>28</v>
      </c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343"/>
      <c r="AG95" s="343"/>
      <c r="AH95" s="367"/>
      <c r="AI95" s="287"/>
      <c r="AJ95" s="343"/>
      <c r="AK95" s="345"/>
      <c r="AL95" s="16" t="s">
        <v>86</v>
      </c>
    </row>
    <row r="96" spans="1:38" s="22" customFormat="1" ht="12.75" customHeight="1" x14ac:dyDescent="0.2">
      <c r="A96" s="8">
        <v>29</v>
      </c>
      <c r="B96" s="343"/>
      <c r="C96" s="343"/>
      <c r="D96" s="343"/>
      <c r="E96" s="343"/>
      <c r="F96" s="345"/>
      <c r="G96" s="438"/>
      <c r="H96" s="287"/>
      <c r="I96" s="439"/>
      <c r="J96" s="364">
        <f t="shared" si="8"/>
        <v>0</v>
      </c>
      <c r="K96" s="363">
        <f t="shared" si="9"/>
        <v>0</v>
      </c>
      <c r="L96" s="343"/>
      <c r="M96" s="343"/>
      <c r="N96" s="343"/>
      <c r="O96" s="367"/>
      <c r="P96" s="344"/>
      <c r="Q96" s="343"/>
      <c r="R96" s="345"/>
      <c r="S96" s="16" t="s">
        <v>87</v>
      </c>
      <c r="T96" s="8">
        <v>29</v>
      </c>
      <c r="U96" s="343"/>
      <c r="V96" s="343"/>
      <c r="W96" s="343"/>
      <c r="X96" s="347"/>
      <c r="Y96" s="343"/>
      <c r="Z96" s="343"/>
      <c r="AA96" s="343"/>
      <c r="AB96" s="343"/>
      <c r="AC96" s="343"/>
      <c r="AD96" s="343"/>
      <c r="AE96" s="343"/>
      <c r="AF96" s="343"/>
      <c r="AG96" s="343"/>
      <c r="AH96" s="367"/>
      <c r="AI96" s="287"/>
      <c r="AJ96" s="343"/>
      <c r="AK96" s="345"/>
      <c r="AL96" s="16" t="s">
        <v>87</v>
      </c>
    </row>
    <row r="97" spans="1:38" s="22" customFormat="1" ht="12.75" customHeight="1" x14ac:dyDescent="0.2">
      <c r="A97" s="8">
        <v>30</v>
      </c>
      <c r="B97" s="343"/>
      <c r="C97" s="343"/>
      <c r="D97" s="343"/>
      <c r="E97" s="343"/>
      <c r="F97" s="345"/>
      <c r="G97" s="442"/>
      <c r="H97" s="287"/>
      <c r="I97" s="439"/>
      <c r="J97" s="364">
        <f t="shared" si="8"/>
        <v>0</v>
      </c>
      <c r="K97" s="363">
        <f t="shared" si="9"/>
        <v>0</v>
      </c>
      <c r="L97" s="343"/>
      <c r="M97" s="343"/>
      <c r="N97" s="343"/>
      <c r="O97" s="367"/>
      <c r="P97" s="344"/>
      <c r="Q97" s="343"/>
      <c r="R97" s="345"/>
      <c r="S97" s="16" t="s">
        <v>88</v>
      </c>
      <c r="T97" s="8">
        <v>30</v>
      </c>
      <c r="U97" s="343"/>
      <c r="V97" s="343"/>
      <c r="W97" s="343"/>
      <c r="X97" s="343"/>
      <c r="Y97" s="343"/>
      <c r="Z97" s="343"/>
      <c r="AA97" s="343"/>
      <c r="AB97" s="343"/>
      <c r="AC97" s="343"/>
      <c r="AD97" s="343"/>
      <c r="AE97" s="343"/>
      <c r="AF97" s="343"/>
      <c r="AG97" s="343"/>
      <c r="AH97" s="367"/>
      <c r="AI97" s="287"/>
      <c r="AJ97" s="343"/>
      <c r="AK97" s="345"/>
      <c r="AL97" s="16" t="s">
        <v>88</v>
      </c>
    </row>
    <row r="98" spans="1:38" s="22" customFormat="1" ht="12.75" customHeight="1" x14ac:dyDescent="0.2">
      <c r="A98" s="19">
        <v>31</v>
      </c>
      <c r="B98" s="349"/>
      <c r="C98" s="349"/>
      <c r="D98" s="349"/>
      <c r="E98" s="349"/>
      <c r="F98" s="351"/>
      <c r="G98" s="443"/>
      <c r="H98" s="289"/>
      <c r="I98" s="444"/>
      <c r="J98" s="445">
        <f t="shared" si="8"/>
        <v>0</v>
      </c>
      <c r="K98" s="365">
        <f t="shared" si="9"/>
        <v>0</v>
      </c>
      <c r="L98" s="349"/>
      <c r="M98" s="349"/>
      <c r="N98" s="349"/>
      <c r="O98" s="369"/>
      <c r="P98" s="350"/>
      <c r="Q98" s="349"/>
      <c r="R98" s="351"/>
      <c r="S98" s="20" t="s">
        <v>89</v>
      </c>
      <c r="T98" s="19">
        <v>31</v>
      </c>
      <c r="U98" s="349"/>
      <c r="V98" s="349"/>
      <c r="W98" s="349"/>
      <c r="X98" s="349"/>
      <c r="Y98" s="349"/>
      <c r="Z98" s="349"/>
      <c r="AA98" s="349"/>
      <c r="AB98" s="349"/>
      <c r="AC98" s="349"/>
      <c r="AD98" s="349"/>
      <c r="AE98" s="349"/>
      <c r="AF98" s="349"/>
      <c r="AG98" s="349"/>
      <c r="AH98" s="369"/>
      <c r="AI98" s="289"/>
      <c r="AJ98" s="349"/>
      <c r="AK98" s="351"/>
      <c r="AL98" s="20" t="s">
        <v>89</v>
      </c>
    </row>
    <row r="99" spans="1:38" s="297" customFormat="1" ht="12.75" customHeight="1" thickBot="1" x14ac:dyDescent="0.25">
      <c r="A99" s="298"/>
      <c r="B99" s="360">
        <f>SUM(B67:B98)</f>
        <v>0</v>
      </c>
      <c r="C99" s="360">
        <f>SUM(C67:C98)</f>
        <v>0</v>
      </c>
      <c r="D99" s="360">
        <f>SUM(D67:D98)</f>
        <v>0</v>
      </c>
      <c r="E99" s="361">
        <f>SUM(E67:E98)</f>
        <v>0</v>
      </c>
      <c r="F99" s="362">
        <f>SUM(F67:F98)</f>
        <v>0</v>
      </c>
      <c r="G99" s="299"/>
      <c r="H99" s="299" t="s">
        <v>90</v>
      </c>
      <c r="I99" s="314">
        <f>COUNTA(I68:I98)</f>
        <v>0</v>
      </c>
      <c r="J99" s="360">
        <f t="shared" ref="J99:R99" si="10">SUM(J67:J98)</f>
        <v>0</v>
      </c>
      <c r="K99" s="360">
        <f t="shared" si="10"/>
        <v>0</v>
      </c>
      <c r="L99" s="360">
        <f t="shared" si="10"/>
        <v>0</v>
      </c>
      <c r="M99" s="360">
        <f t="shared" si="10"/>
        <v>0</v>
      </c>
      <c r="N99" s="360">
        <f t="shared" si="10"/>
        <v>0</v>
      </c>
      <c r="O99" s="361">
        <f t="shared" si="10"/>
        <v>0</v>
      </c>
      <c r="P99" s="361">
        <f t="shared" si="10"/>
        <v>0</v>
      </c>
      <c r="Q99" s="360">
        <f t="shared" si="10"/>
        <v>0</v>
      </c>
      <c r="R99" s="366">
        <f t="shared" si="10"/>
        <v>0</v>
      </c>
      <c r="S99" s="300"/>
      <c r="T99" s="298"/>
      <c r="U99" s="360">
        <f t="shared" ref="U99:AH99" si="11">SUM(U67:U98)</f>
        <v>0</v>
      </c>
      <c r="V99" s="360">
        <f t="shared" si="11"/>
        <v>0</v>
      </c>
      <c r="W99" s="360">
        <f t="shared" si="11"/>
        <v>0</v>
      </c>
      <c r="X99" s="360">
        <f t="shared" si="11"/>
        <v>0</v>
      </c>
      <c r="Y99" s="360">
        <f t="shared" si="11"/>
        <v>0</v>
      </c>
      <c r="Z99" s="360">
        <f t="shared" si="11"/>
        <v>0</v>
      </c>
      <c r="AA99" s="360">
        <f t="shared" si="11"/>
        <v>0</v>
      </c>
      <c r="AB99" s="360">
        <f t="shared" si="11"/>
        <v>0</v>
      </c>
      <c r="AC99" s="360">
        <f t="shared" si="11"/>
        <v>0</v>
      </c>
      <c r="AD99" s="360">
        <f t="shared" si="11"/>
        <v>0</v>
      </c>
      <c r="AE99" s="360">
        <f t="shared" si="11"/>
        <v>0</v>
      </c>
      <c r="AF99" s="360">
        <f t="shared" si="11"/>
        <v>0</v>
      </c>
      <c r="AG99" s="360">
        <f t="shared" si="11"/>
        <v>0</v>
      </c>
      <c r="AH99" s="362">
        <f t="shared" si="11"/>
        <v>0</v>
      </c>
      <c r="AI99" s="301"/>
      <c r="AJ99" s="360">
        <f>SUM(AJ67:AJ98)</f>
        <v>0</v>
      </c>
      <c r="AK99" s="366">
        <f>SUM(AK67:AK98)</f>
        <v>0</v>
      </c>
      <c r="AL99" s="300"/>
    </row>
    <row r="100" spans="1:38" ht="12.75" customHeight="1" thickTop="1" x14ac:dyDescent="0.2">
      <c r="A100" s="40"/>
      <c r="B100" s="50"/>
      <c r="C100" s="50"/>
      <c r="D100" s="50"/>
      <c r="E100" s="50"/>
      <c r="F100" s="50"/>
      <c r="G100" s="51"/>
      <c r="H100" s="50"/>
      <c r="I100" s="51"/>
      <c r="J100" s="50"/>
      <c r="K100" s="50"/>
      <c r="L100" s="50"/>
      <c r="M100" s="50"/>
      <c r="N100" s="50"/>
      <c r="O100" s="50"/>
      <c r="P100" s="50"/>
      <c r="Q100" s="50"/>
      <c r="R100" s="50"/>
      <c r="S100" s="40"/>
      <c r="T100" s="40"/>
      <c r="U100" s="291"/>
      <c r="V100" s="291"/>
      <c r="W100" s="291"/>
      <c r="X100" s="291"/>
      <c r="Y100" s="291"/>
      <c r="Z100" s="291"/>
      <c r="AA100" s="291"/>
      <c r="AB100" s="291"/>
      <c r="AC100" s="291"/>
      <c r="AD100" s="291"/>
      <c r="AE100" s="291"/>
      <c r="AF100" s="291"/>
      <c r="AG100" s="291"/>
      <c r="AH100" s="291"/>
      <c r="AI100" s="291"/>
      <c r="AJ100" s="291"/>
      <c r="AK100" s="291"/>
      <c r="AL100" s="40"/>
    </row>
    <row r="101" spans="1:38" ht="12.75" customHeight="1" x14ac:dyDescent="0.2">
      <c r="A101" s="188"/>
      <c r="B101" s="191"/>
      <c r="C101" s="191"/>
      <c r="D101" s="191"/>
      <c r="E101" s="191"/>
      <c r="F101" s="191"/>
      <c r="G101" s="284"/>
      <c r="H101" s="191"/>
      <c r="I101" s="284"/>
      <c r="J101" s="191"/>
      <c r="K101" s="191"/>
      <c r="L101" s="191"/>
      <c r="M101" s="191"/>
      <c r="N101" s="191"/>
      <c r="O101" s="191"/>
      <c r="P101" s="191"/>
      <c r="Q101" s="191"/>
      <c r="R101" s="191"/>
      <c r="S101" s="188"/>
      <c r="T101" s="188"/>
      <c r="U101" s="191"/>
      <c r="V101" s="191"/>
      <c r="W101" s="191"/>
      <c r="X101" s="191"/>
      <c r="Y101" s="191"/>
      <c r="Z101" s="191"/>
      <c r="AA101" s="191"/>
      <c r="AB101" s="191"/>
      <c r="AC101" s="191"/>
      <c r="AD101" s="191"/>
      <c r="AE101" s="191"/>
      <c r="AF101" s="191"/>
      <c r="AG101" s="191"/>
      <c r="AH101" s="191"/>
      <c r="AI101" s="191"/>
      <c r="AJ101" s="191"/>
      <c r="AK101" s="191"/>
      <c r="AL101" s="188"/>
    </row>
    <row r="102" spans="1:38" ht="12.75" customHeight="1" x14ac:dyDescent="0.2">
      <c r="A102" s="22"/>
      <c r="B102" s="22"/>
      <c r="C102" s="22"/>
      <c r="D102" s="22"/>
      <c r="E102" s="22"/>
      <c r="F102" s="22"/>
      <c r="G102" s="527" t="str">
        <f>$G$10</f>
        <v>UNITED STEELWORKERS - LOCAL UNION</v>
      </c>
      <c r="H102" s="527"/>
      <c r="I102" s="527"/>
      <c r="J102" s="11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52"/>
      <c r="V102" s="52"/>
      <c r="W102" s="52"/>
      <c r="X102" s="52"/>
      <c r="Y102" s="52"/>
      <c r="Z102" s="52"/>
      <c r="AA102" s="53" t="str">
        <f>$AA$10</f>
        <v>FINANCIAL SECRETARY'S CASH BOOK</v>
      </c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22"/>
    </row>
    <row r="103" spans="1:38" ht="12.75" customHeight="1" x14ac:dyDescent="0.2">
      <c r="A103" s="22"/>
      <c r="B103" s="137" t="str">
        <f>$B$11</f>
        <v>Month</v>
      </c>
      <c r="C103" s="73" t="str">
        <f>$C$11</f>
        <v>DECEMBER</v>
      </c>
      <c r="D103" s="137" t="str">
        <f>$D$11</f>
        <v>Year</v>
      </c>
      <c r="E103" s="44">
        <f>$E$11</f>
        <v>0</v>
      </c>
      <c r="F103" s="22"/>
      <c r="G103" s="31"/>
      <c r="H103" s="22"/>
      <c r="I103" s="5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137"/>
      <c r="AJ103" s="178" t="str">
        <f>$C$11</f>
        <v>DECEMBER</v>
      </c>
      <c r="AK103" s="44">
        <f>$E$11</f>
        <v>0</v>
      </c>
    </row>
    <row r="104" spans="1:38" ht="12.75" customHeight="1" x14ac:dyDescent="0.2">
      <c r="A104" s="22"/>
      <c r="B104" s="137" t="str">
        <f>$B$12</f>
        <v>Page No.</v>
      </c>
      <c r="C104" s="177">
        <f>C58+1</f>
        <v>3</v>
      </c>
      <c r="D104" s="110"/>
      <c r="E104" s="110"/>
      <c r="F104" s="22"/>
      <c r="G104" s="31"/>
      <c r="H104" s="22"/>
      <c r="I104" s="5" t="s">
        <v>53</v>
      </c>
      <c r="J104" s="22"/>
      <c r="K104" s="22"/>
      <c r="L104" s="5"/>
      <c r="M104" s="22"/>
      <c r="N104" s="22"/>
      <c r="O104" s="22"/>
      <c r="P104" s="33"/>
      <c r="Q104" s="22"/>
      <c r="R104" s="33"/>
      <c r="S104" s="22"/>
      <c r="T104" s="22"/>
      <c r="U104" s="22"/>
      <c r="V104" s="22"/>
      <c r="W104" s="22"/>
      <c r="X104" s="22"/>
      <c r="Y104" s="22"/>
      <c r="Z104" s="22"/>
      <c r="AA104" s="22"/>
      <c r="AB104" s="34" t="s">
        <v>54</v>
      </c>
      <c r="AC104" s="22"/>
      <c r="AD104" s="22"/>
      <c r="AE104" s="22"/>
      <c r="AF104" s="22"/>
      <c r="AG104" s="22"/>
      <c r="AH104" s="22"/>
      <c r="AI104" s="137" t="str">
        <f>$B$12</f>
        <v>Page No.</v>
      </c>
      <c r="AJ104" s="323">
        <f>AJ58+1</f>
        <v>3</v>
      </c>
      <c r="AK104" s="172"/>
      <c r="AL104" s="111"/>
    </row>
    <row r="105" spans="1:38" s="324" customFormat="1" ht="12.75" customHeight="1" x14ac:dyDescent="0.2">
      <c r="A105" s="325"/>
      <c r="B105" s="149"/>
      <c r="C105" s="327"/>
      <c r="D105" s="149"/>
      <c r="E105" s="149"/>
      <c r="F105" s="325"/>
      <c r="G105" s="326"/>
      <c r="H105" s="325"/>
      <c r="I105" s="34"/>
      <c r="J105" s="325"/>
      <c r="K105" s="325"/>
      <c r="L105" s="34"/>
      <c r="M105" s="325"/>
      <c r="N105" s="325"/>
      <c r="O105" s="325"/>
      <c r="P105" s="34"/>
      <c r="Q105" s="325"/>
      <c r="R105" s="34"/>
      <c r="S105" s="325"/>
      <c r="T105" s="325"/>
      <c r="U105" s="325"/>
      <c r="V105" s="325"/>
      <c r="W105" s="325"/>
      <c r="X105" s="325"/>
      <c r="Y105" s="325"/>
      <c r="Z105" s="325"/>
      <c r="AA105" s="325"/>
      <c r="AB105" s="34"/>
      <c r="AC105" s="325"/>
      <c r="AD105" s="325"/>
      <c r="AE105" s="325"/>
      <c r="AF105" s="325"/>
      <c r="AG105" s="325"/>
      <c r="AH105" s="325"/>
      <c r="AI105" s="149"/>
      <c r="AJ105" s="329"/>
      <c r="AK105" s="328"/>
      <c r="AL105" s="330"/>
    </row>
    <row r="106" spans="1:38" ht="12.75" customHeight="1" x14ac:dyDescent="0.2">
      <c r="A106" s="36"/>
      <c r="B106" s="36"/>
      <c r="C106" s="36"/>
      <c r="D106" s="36"/>
      <c r="E106" s="36"/>
      <c r="F106" s="36"/>
      <c r="G106" s="37"/>
      <c r="H106" s="36"/>
      <c r="I106" s="38"/>
      <c r="J106" s="36"/>
      <c r="K106" s="36"/>
      <c r="L106" s="38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8"/>
      <c r="AF106" s="36"/>
      <c r="AG106" s="36"/>
      <c r="AH106" s="36"/>
      <c r="AI106" s="36"/>
      <c r="AJ106" s="36"/>
      <c r="AK106" s="36"/>
      <c r="AL106" s="36"/>
    </row>
    <row r="107" spans="1:38" customFormat="1" ht="12.75" customHeight="1" x14ac:dyDescent="0.2">
      <c r="A107" s="1"/>
      <c r="B107" s="484" t="s">
        <v>55</v>
      </c>
      <c r="C107" s="473"/>
      <c r="D107" s="473"/>
      <c r="E107" s="473"/>
      <c r="F107" s="474"/>
      <c r="G107" s="21"/>
      <c r="H107" s="2" t="s">
        <v>56</v>
      </c>
      <c r="I107" s="95"/>
      <c r="J107" s="473" t="s">
        <v>255</v>
      </c>
      <c r="K107" s="474"/>
      <c r="L107" s="3"/>
      <c r="M107" s="3"/>
      <c r="N107" s="3"/>
      <c r="O107" s="5" t="s">
        <v>57</v>
      </c>
      <c r="P107" s="3"/>
      <c r="Q107" s="3"/>
      <c r="R107" s="1"/>
      <c r="S107" s="3"/>
      <c r="T107" s="1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13"/>
      <c r="AJ107" s="3"/>
      <c r="AK107" s="1"/>
      <c r="AL107" s="3"/>
    </row>
    <row r="108" spans="1:38" customFormat="1" ht="12.75" customHeight="1" x14ac:dyDescent="0.2">
      <c r="A108" s="1"/>
      <c r="B108" s="3"/>
      <c r="C108" s="3"/>
      <c r="D108" s="3"/>
      <c r="E108" s="188"/>
      <c r="F108" s="1"/>
      <c r="G108" s="21"/>
      <c r="H108" s="13"/>
      <c r="I108" s="96"/>
      <c r="J108" s="3"/>
      <c r="K108" s="1"/>
      <c r="L108" s="3"/>
      <c r="M108" s="3"/>
      <c r="N108" s="3"/>
      <c r="O108" s="3"/>
      <c r="P108" s="3"/>
      <c r="Q108" s="3"/>
      <c r="R108" s="1"/>
      <c r="S108" s="3"/>
      <c r="T108" s="1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13"/>
      <c r="AJ108" s="3"/>
      <c r="AK108" s="1"/>
      <c r="AL108" s="3"/>
    </row>
    <row r="109" spans="1:38" customFormat="1" ht="12.75" customHeight="1" thickBot="1" x14ac:dyDescent="0.25">
      <c r="A109" s="29"/>
      <c r="B109" s="26">
        <v>1</v>
      </c>
      <c r="C109" s="26">
        <v>2</v>
      </c>
      <c r="D109" s="26">
        <v>3</v>
      </c>
      <c r="E109" s="26">
        <v>4</v>
      </c>
      <c r="F109" s="28">
        <v>5</v>
      </c>
      <c r="G109" s="39">
        <v>6</v>
      </c>
      <c r="H109" s="28">
        <v>7</v>
      </c>
      <c r="I109" s="97">
        <v>8</v>
      </c>
      <c r="J109" s="26">
        <v>9</v>
      </c>
      <c r="K109" s="28">
        <v>10</v>
      </c>
      <c r="L109" s="26">
        <v>11</v>
      </c>
      <c r="M109" s="26" t="s">
        <v>1</v>
      </c>
      <c r="N109" s="26">
        <v>12</v>
      </c>
      <c r="O109" s="26">
        <v>13</v>
      </c>
      <c r="P109" s="26">
        <v>14</v>
      </c>
      <c r="Q109" s="26">
        <v>15</v>
      </c>
      <c r="R109" s="28" t="s">
        <v>2</v>
      </c>
      <c r="S109" s="25"/>
      <c r="T109" s="29"/>
      <c r="U109" s="26">
        <v>16</v>
      </c>
      <c r="V109" s="26">
        <v>17</v>
      </c>
      <c r="W109" s="26">
        <v>18</v>
      </c>
      <c r="X109" s="26">
        <v>19</v>
      </c>
      <c r="Y109" s="26">
        <v>20</v>
      </c>
      <c r="Z109" s="26" t="s">
        <v>3</v>
      </c>
      <c r="AA109" s="26">
        <v>21</v>
      </c>
      <c r="AB109" s="26">
        <v>22</v>
      </c>
      <c r="AC109" s="26">
        <v>23</v>
      </c>
      <c r="AD109" s="26">
        <v>24</v>
      </c>
      <c r="AE109" s="26">
        <v>25</v>
      </c>
      <c r="AF109" s="26">
        <v>26</v>
      </c>
      <c r="AG109" s="26">
        <v>27</v>
      </c>
      <c r="AH109" s="26">
        <v>28</v>
      </c>
      <c r="AI109" s="30">
        <v>29</v>
      </c>
      <c r="AJ109" s="26">
        <v>30</v>
      </c>
      <c r="AK109" s="28">
        <v>31</v>
      </c>
      <c r="AL109" s="25"/>
    </row>
    <row r="110" spans="1:38" s="4" customFormat="1" ht="12.75" customHeight="1" thickTop="1" x14ac:dyDescent="0.2">
      <c r="A110" s="1"/>
      <c r="B110" s="84" t="s">
        <v>4</v>
      </c>
      <c r="C110" s="98"/>
      <c r="D110" s="84" t="s">
        <v>5</v>
      </c>
      <c r="E110" s="185" t="s">
        <v>6</v>
      </c>
      <c r="F110" s="83" t="s">
        <v>7</v>
      </c>
      <c r="G110" s="160"/>
      <c r="H110" s="83"/>
      <c r="I110" s="100"/>
      <c r="J110" s="84"/>
      <c r="K110" s="83"/>
      <c r="L110" s="84" t="s">
        <v>237</v>
      </c>
      <c r="M110" s="84"/>
      <c r="N110" s="84" t="s">
        <v>235</v>
      </c>
      <c r="O110" s="101" t="s">
        <v>481</v>
      </c>
      <c r="P110" s="274"/>
      <c r="Q110" s="84" t="s">
        <v>391</v>
      </c>
      <c r="R110" s="83" t="s">
        <v>274</v>
      </c>
      <c r="S110" s="103"/>
      <c r="T110" s="67"/>
      <c r="U110" s="475" t="s">
        <v>256</v>
      </c>
      <c r="V110" s="476"/>
      <c r="W110" s="476"/>
      <c r="X110" s="476"/>
      <c r="Y110" s="477"/>
      <c r="Z110" s="84" t="s">
        <v>10</v>
      </c>
      <c r="AA110" s="84" t="s">
        <v>11</v>
      </c>
      <c r="AB110" s="84" t="s">
        <v>205</v>
      </c>
      <c r="AC110" s="84" t="s">
        <v>12</v>
      </c>
      <c r="AD110" s="84" t="s">
        <v>13</v>
      </c>
      <c r="AE110" s="84" t="s">
        <v>14</v>
      </c>
      <c r="AF110" s="84"/>
      <c r="AG110" s="84"/>
      <c r="AH110" s="101"/>
      <c r="AI110" s="102"/>
      <c r="AJ110" s="84" t="s">
        <v>15</v>
      </c>
      <c r="AK110" s="83" t="s">
        <v>7</v>
      </c>
      <c r="AL110" s="3"/>
    </row>
    <row r="111" spans="1:38" s="4" customFormat="1" ht="12.75" customHeight="1" x14ac:dyDescent="0.2">
      <c r="A111" s="1"/>
      <c r="B111" s="84" t="s">
        <v>8</v>
      </c>
      <c r="C111" s="84" t="s">
        <v>16</v>
      </c>
      <c r="D111" s="84" t="s">
        <v>17</v>
      </c>
      <c r="E111" s="186" t="s">
        <v>8</v>
      </c>
      <c r="F111" s="83" t="s">
        <v>18</v>
      </c>
      <c r="G111" s="160" t="s">
        <v>19</v>
      </c>
      <c r="H111" s="83" t="s">
        <v>20</v>
      </c>
      <c r="I111" s="100" t="s">
        <v>394</v>
      </c>
      <c r="J111" s="84" t="s">
        <v>21</v>
      </c>
      <c r="K111" s="83" t="s">
        <v>22</v>
      </c>
      <c r="L111" s="84" t="s">
        <v>392</v>
      </c>
      <c r="M111" s="84" t="s">
        <v>393</v>
      </c>
      <c r="N111" s="84" t="s">
        <v>262</v>
      </c>
      <c r="O111" s="101" t="s">
        <v>262</v>
      </c>
      <c r="P111" s="186" t="s">
        <v>23</v>
      </c>
      <c r="Q111" s="84" t="s">
        <v>8</v>
      </c>
      <c r="R111" s="83" t="s">
        <v>8</v>
      </c>
      <c r="S111" s="103"/>
      <c r="T111" s="67"/>
      <c r="U111" s="84" t="s">
        <v>25</v>
      </c>
      <c r="V111" s="84" t="s">
        <v>26</v>
      </c>
      <c r="W111" s="84" t="s">
        <v>27</v>
      </c>
      <c r="X111" s="84" t="s">
        <v>28</v>
      </c>
      <c r="Y111" s="84" t="s">
        <v>136</v>
      </c>
      <c r="Z111" s="84" t="s">
        <v>252</v>
      </c>
      <c r="AA111" s="84" t="s">
        <v>137</v>
      </c>
      <c r="AB111" s="84" t="s">
        <v>204</v>
      </c>
      <c r="AC111" s="84" t="s">
        <v>30</v>
      </c>
      <c r="AD111" s="84" t="s">
        <v>140</v>
      </c>
      <c r="AE111" s="84" t="s">
        <v>31</v>
      </c>
      <c r="AF111" s="84" t="s">
        <v>32</v>
      </c>
      <c r="AG111" s="84" t="s">
        <v>206</v>
      </c>
      <c r="AH111" s="101" t="s">
        <v>16</v>
      </c>
      <c r="AI111" s="99" t="s">
        <v>34</v>
      </c>
      <c r="AJ111" s="84" t="s">
        <v>35</v>
      </c>
      <c r="AK111" s="83" t="s">
        <v>18</v>
      </c>
      <c r="AL111" s="3"/>
    </row>
    <row r="112" spans="1:38" s="4" customFormat="1" ht="12.75" customHeight="1" thickBot="1" x14ac:dyDescent="0.25">
      <c r="A112" s="6"/>
      <c r="B112" s="85" t="s">
        <v>36</v>
      </c>
      <c r="C112" s="85" t="s">
        <v>37</v>
      </c>
      <c r="D112" s="85" t="s">
        <v>38</v>
      </c>
      <c r="E112" s="187" t="s">
        <v>39</v>
      </c>
      <c r="F112" s="104" t="s">
        <v>40</v>
      </c>
      <c r="G112" s="161"/>
      <c r="H112" s="104"/>
      <c r="I112" s="105" t="s">
        <v>41</v>
      </c>
      <c r="J112" s="85"/>
      <c r="K112" s="104"/>
      <c r="L112" s="85" t="s">
        <v>237</v>
      </c>
      <c r="M112" s="85"/>
      <c r="N112" s="85" t="s">
        <v>236</v>
      </c>
      <c r="O112" s="106" t="s">
        <v>236</v>
      </c>
      <c r="P112" s="275"/>
      <c r="Q112" s="276" t="s">
        <v>24</v>
      </c>
      <c r="R112" s="277" t="s">
        <v>24</v>
      </c>
      <c r="S112" s="108"/>
      <c r="T112" s="76"/>
      <c r="U112" s="85" t="s">
        <v>42</v>
      </c>
      <c r="V112" s="85" t="s">
        <v>43</v>
      </c>
      <c r="W112" s="85"/>
      <c r="X112" s="85" t="s">
        <v>44</v>
      </c>
      <c r="Y112" s="85" t="s">
        <v>30</v>
      </c>
      <c r="Z112" s="85" t="s">
        <v>30</v>
      </c>
      <c r="AA112" s="85" t="s">
        <v>138</v>
      </c>
      <c r="AB112" s="85" t="s">
        <v>15</v>
      </c>
      <c r="AC112" s="85" t="s">
        <v>139</v>
      </c>
      <c r="AD112" s="85" t="s">
        <v>141</v>
      </c>
      <c r="AE112" s="85" t="s">
        <v>47</v>
      </c>
      <c r="AF112" s="85" t="s">
        <v>48</v>
      </c>
      <c r="AG112" s="85" t="s">
        <v>15</v>
      </c>
      <c r="AH112" s="106" t="s">
        <v>30</v>
      </c>
      <c r="AI112" s="107"/>
      <c r="AJ112" s="85" t="s">
        <v>49</v>
      </c>
      <c r="AK112" s="104" t="s">
        <v>188</v>
      </c>
      <c r="AL112" s="7"/>
    </row>
    <row r="113" spans="1:38" s="297" customFormat="1" ht="12.75" customHeight="1" thickTop="1" x14ac:dyDescent="0.2">
      <c r="A113" s="292"/>
      <c r="B113" s="364">
        <f>B99</f>
        <v>0</v>
      </c>
      <c r="C113" s="364">
        <f>C99</f>
        <v>0</v>
      </c>
      <c r="D113" s="364">
        <f>D99</f>
        <v>0</v>
      </c>
      <c r="E113" s="378">
        <f>E99</f>
        <v>0</v>
      </c>
      <c r="F113" s="363">
        <f>F99</f>
        <v>0</v>
      </c>
      <c r="G113" s="133" t="str">
        <f>$C$11</f>
        <v>DECEMBER</v>
      </c>
      <c r="H113" s="293" t="s">
        <v>58</v>
      </c>
      <c r="I113" s="294"/>
      <c r="J113" s="379">
        <f t="shared" ref="J113:R113" si="12">J99</f>
        <v>0</v>
      </c>
      <c r="K113" s="380">
        <f t="shared" si="12"/>
        <v>0</v>
      </c>
      <c r="L113" s="364">
        <f t="shared" si="12"/>
        <v>0</v>
      </c>
      <c r="M113" s="364">
        <f t="shared" si="12"/>
        <v>0</v>
      </c>
      <c r="N113" s="364">
        <f t="shared" si="12"/>
        <v>0</v>
      </c>
      <c r="O113" s="378">
        <f t="shared" si="12"/>
        <v>0</v>
      </c>
      <c r="P113" s="378">
        <f t="shared" si="12"/>
        <v>0</v>
      </c>
      <c r="Q113" s="364">
        <f t="shared" si="12"/>
        <v>0</v>
      </c>
      <c r="R113" s="381">
        <f t="shared" si="12"/>
        <v>0</v>
      </c>
      <c r="S113" s="295"/>
      <c r="T113" s="292"/>
      <c r="U113" s="364">
        <f t="shared" ref="U113:AH113" si="13">U99</f>
        <v>0</v>
      </c>
      <c r="V113" s="364">
        <f t="shared" si="13"/>
        <v>0</v>
      </c>
      <c r="W113" s="364">
        <f t="shared" si="13"/>
        <v>0</v>
      </c>
      <c r="X113" s="364">
        <f t="shared" si="13"/>
        <v>0</v>
      </c>
      <c r="Y113" s="364">
        <f t="shared" si="13"/>
        <v>0</v>
      </c>
      <c r="Z113" s="364">
        <f t="shared" si="13"/>
        <v>0</v>
      </c>
      <c r="AA113" s="364">
        <f t="shared" si="13"/>
        <v>0</v>
      </c>
      <c r="AB113" s="364">
        <f t="shared" si="13"/>
        <v>0</v>
      </c>
      <c r="AC113" s="364">
        <f t="shared" si="13"/>
        <v>0</v>
      </c>
      <c r="AD113" s="364">
        <f t="shared" si="13"/>
        <v>0</v>
      </c>
      <c r="AE113" s="364">
        <f t="shared" si="13"/>
        <v>0</v>
      </c>
      <c r="AF113" s="364">
        <f t="shared" si="13"/>
        <v>0</v>
      </c>
      <c r="AG113" s="364">
        <f t="shared" si="13"/>
        <v>0</v>
      </c>
      <c r="AH113" s="364">
        <f t="shared" si="13"/>
        <v>0</v>
      </c>
      <c r="AI113" s="296"/>
      <c r="AJ113" s="364">
        <f>AJ99</f>
        <v>0</v>
      </c>
      <c r="AK113" s="382">
        <f>AK99</f>
        <v>0</v>
      </c>
      <c r="AL113" s="295"/>
    </row>
    <row r="114" spans="1:38" s="22" customFormat="1" ht="12.75" customHeight="1" x14ac:dyDescent="0.2">
      <c r="A114" s="8">
        <v>1</v>
      </c>
      <c r="B114" s="343"/>
      <c r="C114" s="343"/>
      <c r="D114" s="343"/>
      <c r="E114" s="343"/>
      <c r="F114" s="345"/>
      <c r="G114" s="438"/>
      <c r="H114" s="287"/>
      <c r="I114" s="439"/>
      <c r="J114" s="364">
        <f t="shared" ref="J114:J144" si="14">SUM(B114:F114)</f>
        <v>0</v>
      </c>
      <c r="K114" s="363">
        <f t="shared" ref="K114:K144" si="15">SUM(U114:AK114)-SUM(L114:R114)</f>
        <v>0</v>
      </c>
      <c r="L114" s="343"/>
      <c r="M114" s="343"/>
      <c r="N114" s="343"/>
      <c r="O114" s="367"/>
      <c r="P114" s="344"/>
      <c r="Q114" s="343"/>
      <c r="R114" s="345"/>
      <c r="S114" s="16" t="s">
        <v>59</v>
      </c>
      <c r="T114" s="8">
        <v>1</v>
      </c>
      <c r="U114" s="343"/>
      <c r="V114" s="343"/>
      <c r="W114" s="343"/>
      <c r="X114" s="343"/>
      <c r="Y114" s="343"/>
      <c r="Z114" s="343"/>
      <c r="AA114" s="343"/>
      <c r="AB114" s="343"/>
      <c r="AC114" s="343"/>
      <c r="AD114" s="343"/>
      <c r="AE114" s="343"/>
      <c r="AF114" s="343"/>
      <c r="AG114" s="343"/>
      <c r="AH114" s="367"/>
      <c r="AI114" s="287"/>
      <c r="AJ114" s="343"/>
      <c r="AK114" s="345"/>
      <c r="AL114" s="16" t="s">
        <v>59</v>
      </c>
    </row>
    <row r="115" spans="1:38" s="22" customFormat="1" ht="12.75" customHeight="1" x14ac:dyDescent="0.2">
      <c r="A115" s="8">
        <v>2</v>
      </c>
      <c r="B115" s="343"/>
      <c r="C115" s="343"/>
      <c r="D115" s="343"/>
      <c r="E115" s="343"/>
      <c r="F115" s="345"/>
      <c r="G115" s="438"/>
      <c r="H115" s="287"/>
      <c r="I115" s="439"/>
      <c r="J115" s="364">
        <f t="shared" si="14"/>
        <v>0</v>
      </c>
      <c r="K115" s="363">
        <f t="shared" si="15"/>
        <v>0</v>
      </c>
      <c r="L115" s="343"/>
      <c r="M115" s="343"/>
      <c r="N115" s="343"/>
      <c r="O115" s="367"/>
      <c r="P115" s="344"/>
      <c r="Q115" s="343"/>
      <c r="R115" s="345"/>
      <c r="S115" s="16" t="s">
        <v>60</v>
      </c>
      <c r="T115" s="8">
        <v>2</v>
      </c>
      <c r="U115" s="343"/>
      <c r="V115" s="343"/>
      <c r="W115" s="343"/>
      <c r="X115" s="343"/>
      <c r="Y115" s="343"/>
      <c r="Z115" s="343"/>
      <c r="AA115" s="343"/>
      <c r="AB115" s="343"/>
      <c r="AC115" s="343"/>
      <c r="AD115" s="343"/>
      <c r="AE115" s="343"/>
      <c r="AF115" s="343"/>
      <c r="AG115" s="343"/>
      <c r="AH115" s="367"/>
      <c r="AI115" s="287"/>
      <c r="AJ115" s="343"/>
      <c r="AK115" s="345"/>
      <c r="AL115" s="16" t="s">
        <v>60</v>
      </c>
    </row>
    <row r="116" spans="1:38" s="22" customFormat="1" ht="12.75" customHeight="1" x14ac:dyDescent="0.2">
      <c r="A116" s="8">
        <v>3</v>
      </c>
      <c r="B116" s="343"/>
      <c r="C116" s="343"/>
      <c r="D116" s="343"/>
      <c r="E116" s="343"/>
      <c r="F116" s="345"/>
      <c r="G116" s="438"/>
      <c r="H116" s="287"/>
      <c r="I116" s="439"/>
      <c r="J116" s="364">
        <f t="shared" si="14"/>
        <v>0</v>
      </c>
      <c r="K116" s="363">
        <f t="shared" si="15"/>
        <v>0</v>
      </c>
      <c r="L116" s="343"/>
      <c r="M116" s="343"/>
      <c r="N116" s="343"/>
      <c r="O116" s="367"/>
      <c r="P116" s="344"/>
      <c r="Q116" s="343"/>
      <c r="R116" s="345"/>
      <c r="S116" s="16" t="s">
        <v>61</v>
      </c>
      <c r="T116" s="8">
        <v>3</v>
      </c>
      <c r="U116" s="343"/>
      <c r="V116" s="343"/>
      <c r="W116" s="343"/>
      <c r="X116" s="343"/>
      <c r="Y116" s="343"/>
      <c r="Z116" s="343"/>
      <c r="AA116" s="343"/>
      <c r="AB116" s="343"/>
      <c r="AC116" s="343"/>
      <c r="AD116" s="343"/>
      <c r="AE116" s="343"/>
      <c r="AF116" s="343"/>
      <c r="AG116" s="343"/>
      <c r="AH116" s="367"/>
      <c r="AI116" s="287"/>
      <c r="AJ116" s="343"/>
      <c r="AK116" s="345"/>
      <c r="AL116" s="16" t="s">
        <v>61</v>
      </c>
    </row>
    <row r="117" spans="1:38" s="22" customFormat="1" ht="12.75" customHeight="1" x14ac:dyDescent="0.2">
      <c r="A117" s="8">
        <v>4</v>
      </c>
      <c r="B117" s="343"/>
      <c r="C117" s="343"/>
      <c r="D117" s="343"/>
      <c r="E117" s="343"/>
      <c r="F117" s="345"/>
      <c r="G117" s="438"/>
      <c r="H117" s="287"/>
      <c r="I117" s="439"/>
      <c r="J117" s="364">
        <f t="shared" si="14"/>
        <v>0</v>
      </c>
      <c r="K117" s="363">
        <f t="shared" si="15"/>
        <v>0</v>
      </c>
      <c r="L117" s="343"/>
      <c r="M117" s="343"/>
      <c r="N117" s="343"/>
      <c r="O117" s="367"/>
      <c r="P117" s="344"/>
      <c r="Q117" s="343"/>
      <c r="R117" s="345"/>
      <c r="S117" s="16" t="s">
        <v>62</v>
      </c>
      <c r="T117" s="8">
        <v>4</v>
      </c>
      <c r="U117" s="343"/>
      <c r="V117" s="343"/>
      <c r="W117" s="343"/>
      <c r="X117" s="343"/>
      <c r="Y117" s="343"/>
      <c r="Z117" s="343"/>
      <c r="AA117" s="343"/>
      <c r="AB117" s="343"/>
      <c r="AC117" s="343"/>
      <c r="AD117" s="343"/>
      <c r="AE117" s="343"/>
      <c r="AF117" s="343"/>
      <c r="AG117" s="343"/>
      <c r="AH117" s="367"/>
      <c r="AI117" s="287"/>
      <c r="AJ117" s="343"/>
      <c r="AK117" s="345"/>
      <c r="AL117" s="16" t="s">
        <v>62</v>
      </c>
    </row>
    <row r="118" spans="1:38" s="22" customFormat="1" ht="12.75" customHeight="1" x14ac:dyDescent="0.2">
      <c r="A118" s="8">
        <v>5</v>
      </c>
      <c r="B118" s="343"/>
      <c r="C118" s="343"/>
      <c r="D118" s="343"/>
      <c r="E118" s="343"/>
      <c r="F118" s="345"/>
      <c r="G118" s="440"/>
      <c r="H118" s="287"/>
      <c r="I118" s="439"/>
      <c r="J118" s="364">
        <f t="shared" si="14"/>
        <v>0</v>
      </c>
      <c r="K118" s="363">
        <f t="shared" si="15"/>
        <v>0</v>
      </c>
      <c r="L118" s="343"/>
      <c r="M118" s="343"/>
      <c r="N118" s="343"/>
      <c r="O118" s="367"/>
      <c r="P118" s="344"/>
      <c r="Q118" s="343"/>
      <c r="R118" s="345"/>
      <c r="S118" s="16" t="s">
        <v>63</v>
      </c>
      <c r="T118" s="8">
        <v>5</v>
      </c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67"/>
      <c r="AI118" s="287"/>
      <c r="AJ118" s="343"/>
      <c r="AK118" s="345"/>
      <c r="AL118" s="16" t="s">
        <v>63</v>
      </c>
    </row>
    <row r="119" spans="1:38" s="22" customFormat="1" ht="12.75" customHeight="1" x14ac:dyDescent="0.2">
      <c r="A119" s="17">
        <v>6</v>
      </c>
      <c r="B119" s="346"/>
      <c r="C119" s="346"/>
      <c r="D119" s="346"/>
      <c r="E119" s="346"/>
      <c r="F119" s="348"/>
      <c r="G119" s="438"/>
      <c r="H119" s="288"/>
      <c r="I119" s="441"/>
      <c r="J119" s="364">
        <f t="shared" si="14"/>
        <v>0</v>
      </c>
      <c r="K119" s="363">
        <f t="shared" si="15"/>
        <v>0</v>
      </c>
      <c r="L119" s="346"/>
      <c r="M119" s="346"/>
      <c r="N119" s="346"/>
      <c r="O119" s="368"/>
      <c r="P119" s="347"/>
      <c r="Q119" s="346"/>
      <c r="R119" s="348"/>
      <c r="S119" s="18" t="s">
        <v>64</v>
      </c>
      <c r="T119" s="17">
        <v>6</v>
      </c>
      <c r="U119" s="346"/>
      <c r="V119" s="346"/>
      <c r="W119" s="346"/>
      <c r="X119" s="346"/>
      <c r="Y119" s="346"/>
      <c r="Z119" s="346"/>
      <c r="AA119" s="346"/>
      <c r="AB119" s="346"/>
      <c r="AC119" s="346"/>
      <c r="AD119" s="346"/>
      <c r="AE119" s="346"/>
      <c r="AF119" s="346"/>
      <c r="AG119" s="346"/>
      <c r="AH119" s="368"/>
      <c r="AI119" s="288"/>
      <c r="AJ119" s="346"/>
      <c r="AK119" s="348"/>
      <c r="AL119" s="18" t="s">
        <v>64</v>
      </c>
    </row>
    <row r="120" spans="1:38" s="22" customFormat="1" ht="12.75" customHeight="1" x14ac:dyDescent="0.2">
      <c r="A120" s="8">
        <v>7</v>
      </c>
      <c r="B120" s="343"/>
      <c r="C120" s="343"/>
      <c r="D120" s="343"/>
      <c r="E120" s="343"/>
      <c r="F120" s="345"/>
      <c r="G120" s="438"/>
      <c r="H120" s="287"/>
      <c r="I120" s="439"/>
      <c r="J120" s="364">
        <f t="shared" si="14"/>
        <v>0</v>
      </c>
      <c r="K120" s="363">
        <f t="shared" si="15"/>
        <v>0</v>
      </c>
      <c r="L120" s="343"/>
      <c r="M120" s="343"/>
      <c r="N120" s="343"/>
      <c r="O120" s="367"/>
      <c r="P120" s="344"/>
      <c r="Q120" s="343"/>
      <c r="R120" s="345"/>
      <c r="S120" s="16" t="s">
        <v>65</v>
      </c>
      <c r="T120" s="8">
        <v>7</v>
      </c>
      <c r="U120" s="343"/>
      <c r="V120" s="343"/>
      <c r="W120" s="343"/>
      <c r="X120" s="343"/>
      <c r="Y120" s="343"/>
      <c r="Z120" s="343"/>
      <c r="AA120" s="343"/>
      <c r="AB120" s="343"/>
      <c r="AC120" s="343"/>
      <c r="AD120" s="343"/>
      <c r="AE120" s="343"/>
      <c r="AF120" s="343"/>
      <c r="AG120" s="343"/>
      <c r="AH120" s="367"/>
      <c r="AI120" s="287"/>
      <c r="AJ120" s="343"/>
      <c r="AK120" s="345"/>
      <c r="AL120" s="16" t="s">
        <v>65</v>
      </c>
    </row>
    <row r="121" spans="1:38" s="22" customFormat="1" ht="12.75" customHeight="1" x14ac:dyDescent="0.2">
      <c r="A121" s="8">
        <v>8</v>
      </c>
      <c r="B121" s="343"/>
      <c r="C121" s="343"/>
      <c r="D121" s="343"/>
      <c r="E121" s="343"/>
      <c r="F121" s="345"/>
      <c r="G121" s="438"/>
      <c r="H121" s="287"/>
      <c r="I121" s="439"/>
      <c r="J121" s="364">
        <f t="shared" si="14"/>
        <v>0</v>
      </c>
      <c r="K121" s="363">
        <f t="shared" si="15"/>
        <v>0</v>
      </c>
      <c r="L121" s="343"/>
      <c r="M121" s="343"/>
      <c r="N121" s="343"/>
      <c r="O121" s="367"/>
      <c r="P121" s="344"/>
      <c r="Q121" s="343"/>
      <c r="R121" s="345"/>
      <c r="S121" s="16" t="s">
        <v>66</v>
      </c>
      <c r="T121" s="8">
        <v>8</v>
      </c>
      <c r="U121" s="343"/>
      <c r="V121" s="343"/>
      <c r="W121" s="343"/>
      <c r="X121" s="343"/>
      <c r="Y121" s="343"/>
      <c r="Z121" s="343"/>
      <c r="AA121" s="343"/>
      <c r="AB121" s="343"/>
      <c r="AC121" s="343"/>
      <c r="AD121" s="343"/>
      <c r="AE121" s="343"/>
      <c r="AF121" s="343"/>
      <c r="AG121" s="343"/>
      <c r="AH121" s="367"/>
      <c r="AI121" s="287"/>
      <c r="AJ121" s="343"/>
      <c r="AK121" s="345"/>
      <c r="AL121" s="16" t="s">
        <v>66</v>
      </c>
    </row>
    <row r="122" spans="1:38" s="22" customFormat="1" ht="12.75" customHeight="1" x14ac:dyDescent="0.2">
      <c r="A122" s="8">
        <v>9</v>
      </c>
      <c r="B122" s="343"/>
      <c r="C122" s="343"/>
      <c r="D122" s="343"/>
      <c r="E122" s="343"/>
      <c r="F122" s="345"/>
      <c r="G122" s="438"/>
      <c r="H122" s="287"/>
      <c r="I122" s="439"/>
      <c r="J122" s="364">
        <f t="shared" si="14"/>
        <v>0</v>
      </c>
      <c r="K122" s="363">
        <f t="shared" si="15"/>
        <v>0</v>
      </c>
      <c r="L122" s="343"/>
      <c r="M122" s="343"/>
      <c r="N122" s="343"/>
      <c r="O122" s="367"/>
      <c r="P122" s="344"/>
      <c r="Q122" s="343"/>
      <c r="R122" s="345"/>
      <c r="S122" s="16" t="s">
        <v>67</v>
      </c>
      <c r="T122" s="8">
        <v>9</v>
      </c>
      <c r="U122" s="343"/>
      <c r="V122" s="343"/>
      <c r="W122" s="343"/>
      <c r="X122" s="343"/>
      <c r="Y122" s="343"/>
      <c r="Z122" s="343"/>
      <c r="AA122" s="343"/>
      <c r="AB122" s="343"/>
      <c r="AC122" s="343"/>
      <c r="AD122" s="343"/>
      <c r="AE122" s="343"/>
      <c r="AF122" s="343"/>
      <c r="AG122" s="343"/>
      <c r="AH122" s="367"/>
      <c r="AI122" s="287"/>
      <c r="AJ122" s="343"/>
      <c r="AK122" s="345"/>
      <c r="AL122" s="16" t="s">
        <v>67</v>
      </c>
    </row>
    <row r="123" spans="1:38" s="22" customFormat="1" ht="12.75" customHeight="1" x14ac:dyDescent="0.2">
      <c r="A123" s="8">
        <v>10</v>
      </c>
      <c r="B123" s="343"/>
      <c r="C123" s="343"/>
      <c r="D123" s="343"/>
      <c r="E123" s="343"/>
      <c r="F123" s="345"/>
      <c r="G123" s="438"/>
      <c r="H123" s="287"/>
      <c r="I123" s="439"/>
      <c r="J123" s="364">
        <f t="shared" si="14"/>
        <v>0</v>
      </c>
      <c r="K123" s="363">
        <f t="shared" si="15"/>
        <v>0</v>
      </c>
      <c r="L123" s="343"/>
      <c r="M123" s="343"/>
      <c r="N123" s="343"/>
      <c r="O123" s="367"/>
      <c r="P123" s="344"/>
      <c r="Q123" s="343"/>
      <c r="R123" s="345"/>
      <c r="S123" s="16" t="s">
        <v>68</v>
      </c>
      <c r="T123" s="8">
        <v>10</v>
      </c>
      <c r="U123" s="343"/>
      <c r="V123" s="343"/>
      <c r="W123" s="343"/>
      <c r="X123" s="343"/>
      <c r="Y123" s="343"/>
      <c r="Z123" s="343"/>
      <c r="AA123" s="343"/>
      <c r="AB123" s="343"/>
      <c r="AC123" s="343"/>
      <c r="AD123" s="343"/>
      <c r="AE123" s="343"/>
      <c r="AF123" s="343"/>
      <c r="AG123" s="343"/>
      <c r="AH123" s="367"/>
      <c r="AI123" s="287"/>
      <c r="AJ123" s="343"/>
      <c r="AK123" s="345"/>
      <c r="AL123" s="16" t="s">
        <v>68</v>
      </c>
    </row>
    <row r="124" spans="1:38" s="22" customFormat="1" ht="12.75" customHeight="1" x14ac:dyDescent="0.2">
      <c r="A124" s="8">
        <v>11</v>
      </c>
      <c r="B124" s="343"/>
      <c r="C124" s="343"/>
      <c r="D124" s="343"/>
      <c r="E124" s="343"/>
      <c r="F124" s="345"/>
      <c r="G124" s="438"/>
      <c r="H124" s="287"/>
      <c r="I124" s="439"/>
      <c r="J124" s="364">
        <f t="shared" si="14"/>
        <v>0</v>
      </c>
      <c r="K124" s="363">
        <f t="shared" si="15"/>
        <v>0</v>
      </c>
      <c r="L124" s="343"/>
      <c r="M124" s="343"/>
      <c r="N124" s="343"/>
      <c r="O124" s="367"/>
      <c r="P124" s="344"/>
      <c r="Q124" s="343"/>
      <c r="R124" s="345"/>
      <c r="S124" s="16" t="s">
        <v>69</v>
      </c>
      <c r="T124" s="8">
        <v>11</v>
      </c>
      <c r="U124" s="343"/>
      <c r="V124" s="343"/>
      <c r="W124" s="343"/>
      <c r="X124" s="343"/>
      <c r="Y124" s="343"/>
      <c r="Z124" s="343"/>
      <c r="AA124" s="343"/>
      <c r="AB124" s="343"/>
      <c r="AC124" s="343"/>
      <c r="AD124" s="343"/>
      <c r="AE124" s="343"/>
      <c r="AF124" s="343"/>
      <c r="AG124" s="343"/>
      <c r="AH124" s="367"/>
      <c r="AI124" s="287"/>
      <c r="AJ124" s="343"/>
      <c r="AK124" s="345"/>
      <c r="AL124" s="16" t="s">
        <v>69</v>
      </c>
    </row>
    <row r="125" spans="1:38" s="22" customFormat="1" ht="12.75" customHeight="1" x14ac:dyDescent="0.2">
      <c r="A125" s="8">
        <v>12</v>
      </c>
      <c r="B125" s="343"/>
      <c r="C125" s="343"/>
      <c r="D125" s="343"/>
      <c r="E125" s="343"/>
      <c r="F125" s="345"/>
      <c r="G125" s="438"/>
      <c r="H125" s="287"/>
      <c r="I125" s="439"/>
      <c r="J125" s="364">
        <f t="shared" si="14"/>
        <v>0</v>
      </c>
      <c r="K125" s="363">
        <f t="shared" si="15"/>
        <v>0</v>
      </c>
      <c r="L125" s="343"/>
      <c r="M125" s="343"/>
      <c r="N125" s="343"/>
      <c r="O125" s="367"/>
      <c r="P125" s="344"/>
      <c r="Q125" s="343"/>
      <c r="R125" s="345"/>
      <c r="S125" s="16" t="s">
        <v>70</v>
      </c>
      <c r="T125" s="8">
        <v>12</v>
      </c>
      <c r="U125" s="343"/>
      <c r="V125" s="343"/>
      <c r="W125" s="343"/>
      <c r="X125" s="343"/>
      <c r="Y125" s="343"/>
      <c r="Z125" s="343"/>
      <c r="AA125" s="343"/>
      <c r="AB125" s="343"/>
      <c r="AC125" s="343"/>
      <c r="AD125" s="343"/>
      <c r="AE125" s="343"/>
      <c r="AF125" s="343"/>
      <c r="AG125" s="343"/>
      <c r="AH125" s="367"/>
      <c r="AI125" s="287"/>
      <c r="AJ125" s="343"/>
      <c r="AK125" s="345"/>
      <c r="AL125" s="16" t="s">
        <v>70</v>
      </c>
    </row>
    <row r="126" spans="1:38" s="22" customFormat="1" ht="12.75" customHeight="1" x14ac:dyDescent="0.2">
      <c r="A126" s="8">
        <v>13</v>
      </c>
      <c r="B126" s="343"/>
      <c r="C126" s="343"/>
      <c r="D126" s="343"/>
      <c r="E126" s="343"/>
      <c r="F126" s="345"/>
      <c r="G126" s="438"/>
      <c r="H126" s="287"/>
      <c r="I126" s="439"/>
      <c r="J126" s="364">
        <f t="shared" si="14"/>
        <v>0</v>
      </c>
      <c r="K126" s="363">
        <f t="shared" si="15"/>
        <v>0</v>
      </c>
      <c r="L126" s="343"/>
      <c r="M126" s="343"/>
      <c r="N126" s="343"/>
      <c r="O126" s="367"/>
      <c r="P126" s="344"/>
      <c r="Q126" s="343"/>
      <c r="R126" s="345"/>
      <c r="S126" s="16" t="s">
        <v>71</v>
      </c>
      <c r="T126" s="8">
        <v>13</v>
      </c>
      <c r="U126" s="343"/>
      <c r="V126" s="343"/>
      <c r="W126" s="343"/>
      <c r="X126" s="343"/>
      <c r="Y126" s="343"/>
      <c r="Z126" s="343"/>
      <c r="AA126" s="343"/>
      <c r="AB126" s="343"/>
      <c r="AC126" s="343"/>
      <c r="AD126" s="343"/>
      <c r="AE126" s="343"/>
      <c r="AF126" s="343"/>
      <c r="AG126" s="343"/>
      <c r="AH126" s="367"/>
      <c r="AI126" s="287"/>
      <c r="AJ126" s="343"/>
      <c r="AK126" s="345"/>
      <c r="AL126" s="16" t="s">
        <v>71</v>
      </c>
    </row>
    <row r="127" spans="1:38" s="22" customFormat="1" ht="12.75" customHeight="1" x14ac:dyDescent="0.2">
      <c r="A127" s="8">
        <v>14</v>
      </c>
      <c r="B127" s="343"/>
      <c r="C127" s="343"/>
      <c r="D127" s="343"/>
      <c r="E127" s="343"/>
      <c r="F127" s="345"/>
      <c r="G127" s="438"/>
      <c r="H127" s="287"/>
      <c r="I127" s="439"/>
      <c r="J127" s="364">
        <f t="shared" si="14"/>
        <v>0</v>
      </c>
      <c r="K127" s="363">
        <f t="shared" si="15"/>
        <v>0</v>
      </c>
      <c r="L127" s="343"/>
      <c r="M127" s="343"/>
      <c r="N127" s="343"/>
      <c r="O127" s="367"/>
      <c r="P127" s="344"/>
      <c r="Q127" s="343"/>
      <c r="R127" s="345"/>
      <c r="S127" s="16" t="s">
        <v>72</v>
      </c>
      <c r="T127" s="8">
        <v>14</v>
      </c>
      <c r="U127" s="343"/>
      <c r="V127" s="343"/>
      <c r="W127" s="343"/>
      <c r="X127" s="343"/>
      <c r="Y127" s="343"/>
      <c r="Z127" s="343"/>
      <c r="AA127" s="343"/>
      <c r="AB127" s="343"/>
      <c r="AC127" s="343"/>
      <c r="AD127" s="343"/>
      <c r="AE127" s="343"/>
      <c r="AF127" s="343"/>
      <c r="AG127" s="343"/>
      <c r="AH127" s="367"/>
      <c r="AI127" s="287"/>
      <c r="AJ127" s="343"/>
      <c r="AK127" s="345"/>
      <c r="AL127" s="16" t="s">
        <v>72</v>
      </c>
    </row>
    <row r="128" spans="1:38" s="22" customFormat="1" ht="12.75" customHeight="1" x14ac:dyDescent="0.2">
      <c r="A128" s="8">
        <v>15</v>
      </c>
      <c r="B128" s="343"/>
      <c r="C128" s="343"/>
      <c r="D128" s="343"/>
      <c r="E128" s="343"/>
      <c r="F128" s="345"/>
      <c r="G128" s="438"/>
      <c r="H128" s="287"/>
      <c r="I128" s="439"/>
      <c r="J128" s="364">
        <f t="shared" si="14"/>
        <v>0</v>
      </c>
      <c r="K128" s="363">
        <f t="shared" si="15"/>
        <v>0</v>
      </c>
      <c r="L128" s="343"/>
      <c r="M128" s="343"/>
      <c r="N128" s="343"/>
      <c r="O128" s="367"/>
      <c r="P128" s="344"/>
      <c r="Q128" s="343"/>
      <c r="R128" s="345"/>
      <c r="S128" s="16" t="s">
        <v>73</v>
      </c>
      <c r="T128" s="8">
        <v>15</v>
      </c>
      <c r="U128" s="343"/>
      <c r="V128" s="343"/>
      <c r="W128" s="343"/>
      <c r="X128" s="343"/>
      <c r="Y128" s="343"/>
      <c r="Z128" s="343"/>
      <c r="AA128" s="343"/>
      <c r="AB128" s="343"/>
      <c r="AC128" s="343"/>
      <c r="AD128" s="343"/>
      <c r="AE128" s="343"/>
      <c r="AF128" s="343"/>
      <c r="AG128" s="343"/>
      <c r="AH128" s="367"/>
      <c r="AI128" s="287"/>
      <c r="AJ128" s="343"/>
      <c r="AK128" s="345"/>
      <c r="AL128" s="16" t="s">
        <v>73</v>
      </c>
    </row>
    <row r="129" spans="1:38" s="22" customFormat="1" ht="12.75" customHeight="1" x14ac:dyDescent="0.2">
      <c r="A129" s="8">
        <v>16</v>
      </c>
      <c r="B129" s="343"/>
      <c r="C129" s="343"/>
      <c r="D129" s="343"/>
      <c r="E129" s="343"/>
      <c r="F129" s="345"/>
      <c r="G129" s="438"/>
      <c r="H129" s="287"/>
      <c r="I129" s="439"/>
      <c r="J129" s="364">
        <f t="shared" si="14"/>
        <v>0</v>
      </c>
      <c r="K129" s="363">
        <f t="shared" si="15"/>
        <v>0</v>
      </c>
      <c r="L129" s="343"/>
      <c r="M129" s="343"/>
      <c r="N129" s="343"/>
      <c r="O129" s="367"/>
      <c r="P129" s="344"/>
      <c r="Q129" s="343"/>
      <c r="R129" s="345"/>
      <c r="S129" s="16" t="s">
        <v>74</v>
      </c>
      <c r="T129" s="8">
        <v>16</v>
      </c>
      <c r="U129" s="343"/>
      <c r="V129" s="343"/>
      <c r="W129" s="343"/>
      <c r="X129" s="343"/>
      <c r="Y129" s="343"/>
      <c r="Z129" s="343"/>
      <c r="AA129" s="343"/>
      <c r="AB129" s="343"/>
      <c r="AC129" s="343"/>
      <c r="AD129" s="343"/>
      <c r="AE129" s="343"/>
      <c r="AF129" s="343"/>
      <c r="AG129" s="343"/>
      <c r="AH129" s="367"/>
      <c r="AI129" s="287"/>
      <c r="AJ129" s="343"/>
      <c r="AK129" s="345"/>
      <c r="AL129" s="16" t="s">
        <v>74</v>
      </c>
    </row>
    <row r="130" spans="1:38" s="22" customFormat="1" ht="12.75" customHeight="1" x14ac:dyDescent="0.2">
      <c r="A130" s="8">
        <v>17</v>
      </c>
      <c r="B130" s="343"/>
      <c r="C130" s="343"/>
      <c r="D130" s="343"/>
      <c r="E130" s="343"/>
      <c r="F130" s="345"/>
      <c r="G130" s="438"/>
      <c r="H130" s="287"/>
      <c r="I130" s="439"/>
      <c r="J130" s="364">
        <f t="shared" si="14"/>
        <v>0</v>
      </c>
      <c r="K130" s="363">
        <f t="shared" si="15"/>
        <v>0</v>
      </c>
      <c r="L130" s="343"/>
      <c r="M130" s="343"/>
      <c r="N130" s="343"/>
      <c r="O130" s="367"/>
      <c r="P130" s="344"/>
      <c r="Q130" s="343"/>
      <c r="R130" s="345"/>
      <c r="S130" s="16" t="s">
        <v>75</v>
      </c>
      <c r="T130" s="8">
        <v>17</v>
      </c>
      <c r="U130" s="343"/>
      <c r="V130" s="343"/>
      <c r="W130" s="343"/>
      <c r="X130" s="343"/>
      <c r="Y130" s="343"/>
      <c r="Z130" s="343"/>
      <c r="AA130" s="343"/>
      <c r="AB130" s="343"/>
      <c r="AC130" s="343"/>
      <c r="AD130" s="343"/>
      <c r="AE130" s="343"/>
      <c r="AF130" s="343"/>
      <c r="AG130" s="343"/>
      <c r="AH130" s="367"/>
      <c r="AI130" s="287"/>
      <c r="AJ130" s="343"/>
      <c r="AK130" s="345"/>
      <c r="AL130" s="16" t="s">
        <v>75</v>
      </c>
    </row>
    <row r="131" spans="1:38" s="22" customFormat="1" ht="12.75" customHeight="1" x14ac:dyDescent="0.2">
      <c r="A131" s="8">
        <v>18</v>
      </c>
      <c r="B131" s="343"/>
      <c r="C131" s="343"/>
      <c r="D131" s="343"/>
      <c r="E131" s="343"/>
      <c r="F131" s="345"/>
      <c r="G131" s="438"/>
      <c r="H131" s="287"/>
      <c r="I131" s="439"/>
      <c r="J131" s="364">
        <f t="shared" si="14"/>
        <v>0</v>
      </c>
      <c r="K131" s="363">
        <f t="shared" si="15"/>
        <v>0</v>
      </c>
      <c r="L131" s="343"/>
      <c r="M131" s="343"/>
      <c r="N131" s="343"/>
      <c r="O131" s="367"/>
      <c r="P131" s="344"/>
      <c r="Q131" s="343"/>
      <c r="R131" s="345"/>
      <c r="S131" s="16" t="s">
        <v>76</v>
      </c>
      <c r="T131" s="8">
        <v>18</v>
      </c>
      <c r="U131" s="343"/>
      <c r="V131" s="343"/>
      <c r="W131" s="343"/>
      <c r="X131" s="343"/>
      <c r="Y131" s="343"/>
      <c r="Z131" s="343"/>
      <c r="AA131" s="343"/>
      <c r="AB131" s="343"/>
      <c r="AC131" s="343"/>
      <c r="AD131" s="343"/>
      <c r="AE131" s="343"/>
      <c r="AF131" s="343"/>
      <c r="AG131" s="343"/>
      <c r="AH131" s="367"/>
      <c r="AI131" s="287"/>
      <c r="AJ131" s="343"/>
      <c r="AK131" s="345"/>
      <c r="AL131" s="16" t="s">
        <v>76</v>
      </c>
    </row>
    <row r="132" spans="1:38" s="22" customFormat="1" ht="12.75" customHeight="1" x14ac:dyDescent="0.2">
      <c r="A132" s="8">
        <v>19</v>
      </c>
      <c r="B132" s="343"/>
      <c r="C132" s="343"/>
      <c r="D132" s="343"/>
      <c r="E132" s="343"/>
      <c r="F132" s="345"/>
      <c r="G132" s="438"/>
      <c r="H132" s="287"/>
      <c r="I132" s="439"/>
      <c r="J132" s="364">
        <f t="shared" si="14"/>
        <v>0</v>
      </c>
      <c r="K132" s="363">
        <f t="shared" si="15"/>
        <v>0</v>
      </c>
      <c r="L132" s="343"/>
      <c r="M132" s="343"/>
      <c r="N132" s="343"/>
      <c r="O132" s="367"/>
      <c r="P132" s="344"/>
      <c r="Q132" s="343"/>
      <c r="R132" s="345"/>
      <c r="S132" s="16" t="s">
        <v>77</v>
      </c>
      <c r="T132" s="8">
        <v>19</v>
      </c>
      <c r="U132" s="343"/>
      <c r="V132" s="343"/>
      <c r="W132" s="343"/>
      <c r="X132" s="343"/>
      <c r="Y132" s="343"/>
      <c r="Z132" s="343"/>
      <c r="AA132" s="343"/>
      <c r="AB132" s="343"/>
      <c r="AC132" s="343"/>
      <c r="AD132" s="343"/>
      <c r="AE132" s="343"/>
      <c r="AF132" s="343"/>
      <c r="AG132" s="343"/>
      <c r="AH132" s="367"/>
      <c r="AI132" s="287"/>
      <c r="AJ132" s="343"/>
      <c r="AK132" s="345"/>
      <c r="AL132" s="16" t="s">
        <v>77</v>
      </c>
    </row>
    <row r="133" spans="1:38" s="22" customFormat="1" ht="12.75" customHeight="1" x14ac:dyDescent="0.2">
      <c r="A133" s="8">
        <v>20</v>
      </c>
      <c r="B133" s="343"/>
      <c r="C133" s="343"/>
      <c r="D133" s="343"/>
      <c r="E133" s="343"/>
      <c r="F133" s="345"/>
      <c r="G133" s="438"/>
      <c r="H133" s="287"/>
      <c r="I133" s="439"/>
      <c r="J133" s="364">
        <f t="shared" si="14"/>
        <v>0</v>
      </c>
      <c r="K133" s="363">
        <f t="shared" si="15"/>
        <v>0</v>
      </c>
      <c r="L133" s="343"/>
      <c r="M133" s="343"/>
      <c r="N133" s="343"/>
      <c r="O133" s="367"/>
      <c r="P133" s="344"/>
      <c r="Q133" s="343"/>
      <c r="R133" s="345"/>
      <c r="S133" s="16" t="s">
        <v>78</v>
      </c>
      <c r="T133" s="8">
        <v>20</v>
      </c>
      <c r="U133" s="343"/>
      <c r="V133" s="343"/>
      <c r="W133" s="343"/>
      <c r="X133" s="343"/>
      <c r="Y133" s="343"/>
      <c r="Z133" s="343"/>
      <c r="AA133" s="343"/>
      <c r="AB133" s="343"/>
      <c r="AC133" s="343"/>
      <c r="AD133" s="343"/>
      <c r="AE133" s="343"/>
      <c r="AF133" s="343"/>
      <c r="AG133" s="343"/>
      <c r="AH133" s="367"/>
      <c r="AI133" s="287"/>
      <c r="AJ133" s="343"/>
      <c r="AK133" s="345"/>
      <c r="AL133" s="16" t="s">
        <v>78</v>
      </c>
    </row>
    <row r="134" spans="1:38" s="22" customFormat="1" ht="12.75" customHeight="1" x14ac:dyDescent="0.2">
      <c r="A134" s="8">
        <v>21</v>
      </c>
      <c r="B134" s="343"/>
      <c r="C134" s="343"/>
      <c r="D134" s="343"/>
      <c r="E134" s="343"/>
      <c r="F134" s="345"/>
      <c r="G134" s="438"/>
      <c r="H134" s="287"/>
      <c r="I134" s="439"/>
      <c r="J134" s="364">
        <f t="shared" si="14"/>
        <v>0</v>
      </c>
      <c r="K134" s="363">
        <f t="shared" si="15"/>
        <v>0</v>
      </c>
      <c r="L134" s="343"/>
      <c r="M134" s="343"/>
      <c r="N134" s="343"/>
      <c r="O134" s="367"/>
      <c r="P134" s="344"/>
      <c r="Q134" s="343"/>
      <c r="R134" s="345"/>
      <c r="S134" s="16" t="s">
        <v>79</v>
      </c>
      <c r="T134" s="8">
        <v>21</v>
      </c>
      <c r="U134" s="343"/>
      <c r="V134" s="343"/>
      <c r="W134" s="343"/>
      <c r="X134" s="343"/>
      <c r="Y134" s="343"/>
      <c r="Z134" s="343"/>
      <c r="AA134" s="343"/>
      <c r="AB134" s="343"/>
      <c r="AC134" s="343"/>
      <c r="AD134" s="343"/>
      <c r="AE134" s="343"/>
      <c r="AF134" s="343"/>
      <c r="AG134" s="343"/>
      <c r="AH134" s="367"/>
      <c r="AI134" s="287"/>
      <c r="AJ134" s="343"/>
      <c r="AK134" s="345"/>
      <c r="AL134" s="16" t="s">
        <v>79</v>
      </c>
    </row>
    <row r="135" spans="1:38" s="22" customFormat="1" ht="12.75" customHeight="1" x14ac:dyDescent="0.2">
      <c r="A135" s="8">
        <v>22</v>
      </c>
      <c r="B135" s="343"/>
      <c r="C135" s="343"/>
      <c r="D135" s="343"/>
      <c r="E135" s="343"/>
      <c r="F135" s="345"/>
      <c r="G135" s="438"/>
      <c r="H135" s="287"/>
      <c r="I135" s="439"/>
      <c r="J135" s="364">
        <f t="shared" si="14"/>
        <v>0</v>
      </c>
      <c r="K135" s="363">
        <f t="shared" si="15"/>
        <v>0</v>
      </c>
      <c r="L135" s="343"/>
      <c r="M135" s="343"/>
      <c r="N135" s="343"/>
      <c r="O135" s="367"/>
      <c r="P135" s="344"/>
      <c r="Q135" s="343"/>
      <c r="R135" s="345"/>
      <c r="S135" s="16" t="s">
        <v>80</v>
      </c>
      <c r="T135" s="8">
        <v>22</v>
      </c>
      <c r="U135" s="343"/>
      <c r="V135" s="343"/>
      <c r="W135" s="343"/>
      <c r="X135" s="343"/>
      <c r="Y135" s="343"/>
      <c r="Z135" s="343"/>
      <c r="AA135" s="343"/>
      <c r="AB135" s="343"/>
      <c r="AC135" s="343"/>
      <c r="AD135" s="343"/>
      <c r="AE135" s="343"/>
      <c r="AF135" s="343"/>
      <c r="AG135" s="343"/>
      <c r="AH135" s="367"/>
      <c r="AI135" s="287"/>
      <c r="AJ135" s="343"/>
      <c r="AK135" s="345"/>
      <c r="AL135" s="16" t="s">
        <v>80</v>
      </c>
    </row>
    <row r="136" spans="1:38" s="22" customFormat="1" ht="12.75" customHeight="1" x14ac:dyDescent="0.2">
      <c r="A136" s="8">
        <v>23</v>
      </c>
      <c r="B136" s="343"/>
      <c r="C136" s="343"/>
      <c r="D136" s="343"/>
      <c r="E136" s="343"/>
      <c r="F136" s="345"/>
      <c r="G136" s="438"/>
      <c r="H136" s="287"/>
      <c r="I136" s="439"/>
      <c r="J136" s="364">
        <f t="shared" si="14"/>
        <v>0</v>
      </c>
      <c r="K136" s="363">
        <f t="shared" si="15"/>
        <v>0</v>
      </c>
      <c r="L136" s="343"/>
      <c r="M136" s="343"/>
      <c r="N136" s="343"/>
      <c r="O136" s="367"/>
      <c r="P136" s="344"/>
      <c r="Q136" s="343"/>
      <c r="R136" s="345"/>
      <c r="S136" s="16" t="s">
        <v>81</v>
      </c>
      <c r="T136" s="8">
        <v>23</v>
      </c>
      <c r="U136" s="343"/>
      <c r="V136" s="343"/>
      <c r="W136" s="343"/>
      <c r="X136" s="343"/>
      <c r="Y136" s="343"/>
      <c r="Z136" s="343"/>
      <c r="AA136" s="343"/>
      <c r="AB136" s="343"/>
      <c r="AC136" s="343"/>
      <c r="AD136" s="343"/>
      <c r="AE136" s="343"/>
      <c r="AF136" s="343"/>
      <c r="AG136" s="343"/>
      <c r="AH136" s="367"/>
      <c r="AI136" s="287"/>
      <c r="AJ136" s="343"/>
      <c r="AK136" s="345"/>
      <c r="AL136" s="16" t="s">
        <v>81</v>
      </c>
    </row>
    <row r="137" spans="1:38" s="22" customFormat="1" ht="12.75" customHeight="1" x14ac:dyDescent="0.2">
      <c r="A137" s="8">
        <v>24</v>
      </c>
      <c r="B137" s="343"/>
      <c r="C137" s="343"/>
      <c r="D137" s="343"/>
      <c r="E137" s="343"/>
      <c r="F137" s="345"/>
      <c r="G137" s="438"/>
      <c r="H137" s="287"/>
      <c r="I137" s="439"/>
      <c r="J137" s="364">
        <f t="shared" si="14"/>
        <v>0</v>
      </c>
      <c r="K137" s="363">
        <f t="shared" si="15"/>
        <v>0</v>
      </c>
      <c r="L137" s="343"/>
      <c r="M137" s="343"/>
      <c r="N137" s="343"/>
      <c r="O137" s="367"/>
      <c r="P137" s="344"/>
      <c r="Q137" s="343"/>
      <c r="R137" s="345"/>
      <c r="S137" s="16" t="s">
        <v>82</v>
      </c>
      <c r="T137" s="8">
        <v>24</v>
      </c>
      <c r="U137" s="343"/>
      <c r="V137" s="343"/>
      <c r="W137" s="343"/>
      <c r="X137" s="343"/>
      <c r="Y137" s="343"/>
      <c r="Z137" s="343"/>
      <c r="AA137" s="343"/>
      <c r="AB137" s="343"/>
      <c r="AC137" s="343"/>
      <c r="AD137" s="343"/>
      <c r="AE137" s="343"/>
      <c r="AF137" s="343"/>
      <c r="AG137" s="343"/>
      <c r="AH137" s="367"/>
      <c r="AI137" s="287"/>
      <c r="AJ137" s="343"/>
      <c r="AK137" s="345"/>
      <c r="AL137" s="16" t="s">
        <v>82</v>
      </c>
    </row>
    <row r="138" spans="1:38" s="22" customFormat="1" ht="12.75" customHeight="1" x14ac:dyDescent="0.2">
      <c r="A138" s="8">
        <v>25</v>
      </c>
      <c r="B138" s="343"/>
      <c r="C138" s="343"/>
      <c r="D138" s="343"/>
      <c r="E138" s="343"/>
      <c r="F138" s="345"/>
      <c r="G138" s="438"/>
      <c r="H138" s="287"/>
      <c r="I138" s="439"/>
      <c r="J138" s="364">
        <f t="shared" si="14"/>
        <v>0</v>
      </c>
      <c r="K138" s="363">
        <f t="shared" si="15"/>
        <v>0</v>
      </c>
      <c r="L138" s="343"/>
      <c r="M138" s="343"/>
      <c r="N138" s="343"/>
      <c r="O138" s="367"/>
      <c r="P138" s="344"/>
      <c r="Q138" s="343"/>
      <c r="R138" s="345"/>
      <c r="S138" s="16" t="s">
        <v>83</v>
      </c>
      <c r="T138" s="8">
        <v>25</v>
      </c>
      <c r="U138" s="343"/>
      <c r="V138" s="343"/>
      <c r="W138" s="343"/>
      <c r="X138" s="343"/>
      <c r="Y138" s="343"/>
      <c r="Z138" s="343"/>
      <c r="AA138" s="343"/>
      <c r="AB138" s="343"/>
      <c r="AC138" s="343"/>
      <c r="AD138" s="343"/>
      <c r="AE138" s="343"/>
      <c r="AF138" s="343"/>
      <c r="AG138" s="343"/>
      <c r="AH138" s="367"/>
      <c r="AI138" s="287"/>
      <c r="AJ138" s="343"/>
      <c r="AK138" s="345"/>
      <c r="AL138" s="16" t="s">
        <v>83</v>
      </c>
    </row>
    <row r="139" spans="1:38" s="22" customFormat="1" ht="12.75" customHeight="1" x14ac:dyDescent="0.2">
      <c r="A139" s="8">
        <v>26</v>
      </c>
      <c r="B139" s="343"/>
      <c r="C139" s="343"/>
      <c r="D139" s="343"/>
      <c r="E139" s="343"/>
      <c r="F139" s="345"/>
      <c r="G139" s="438"/>
      <c r="H139" s="287"/>
      <c r="I139" s="439"/>
      <c r="J139" s="364">
        <f t="shared" si="14"/>
        <v>0</v>
      </c>
      <c r="K139" s="363">
        <f t="shared" si="15"/>
        <v>0</v>
      </c>
      <c r="L139" s="343"/>
      <c r="M139" s="343"/>
      <c r="N139" s="343"/>
      <c r="O139" s="367"/>
      <c r="P139" s="344"/>
      <c r="Q139" s="343"/>
      <c r="R139" s="345"/>
      <c r="S139" s="16" t="s">
        <v>84</v>
      </c>
      <c r="T139" s="8">
        <v>26</v>
      </c>
      <c r="U139" s="343"/>
      <c r="V139" s="343"/>
      <c r="W139" s="343"/>
      <c r="X139" s="343"/>
      <c r="Y139" s="343"/>
      <c r="Z139" s="343"/>
      <c r="AA139" s="343"/>
      <c r="AB139" s="343"/>
      <c r="AC139" s="343"/>
      <c r="AD139" s="343"/>
      <c r="AE139" s="343"/>
      <c r="AF139" s="343"/>
      <c r="AG139" s="343"/>
      <c r="AH139" s="367"/>
      <c r="AI139" s="287"/>
      <c r="AJ139" s="343"/>
      <c r="AK139" s="345"/>
      <c r="AL139" s="16" t="s">
        <v>84</v>
      </c>
    </row>
    <row r="140" spans="1:38" s="22" customFormat="1" ht="12.75" customHeight="1" x14ac:dyDescent="0.2">
      <c r="A140" s="8">
        <v>27</v>
      </c>
      <c r="B140" s="343"/>
      <c r="C140" s="343"/>
      <c r="D140" s="343"/>
      <c r="E140" s="343"/>
      <c r="F140" s="345"/>
      <c r="G140" s="438"/>
      <c r="H140" s="287"/>
      <c r="I140" s="439"/>
      <c r="J140" s="364">
        <f t="shared" si="14"/>
        <v>0</v>
      </c>
      <c r="K140" s="363">
        <f t="shared" si="15"/>
        <v>0</v>
      </c>
      <c r="L140" s="343"/>
      <c r="M140" s="343"/>
      <c r="N140" s="343"/>
      <c r="O140" s="367"/>
      <c r="P140" s="344"/>
      <c r="Q140" s="343"/>
      <c r="R140" s="345"/>
      <c r="S140" s="16" t="s">
        <v>85</v>
      </c>
      <c r="T140" s="8">
        <v>27</v>
      </c>
      <c r="U140" s="343"/>
      <c r="V140" s="343"/>
      <c r="W140" s="343"/>
      <c r="X140" s="343"/>
      <c r="Y140" s="343"/>
      <c r="Z140" s="343"/>
      <c r="AA140" s="343"/>
      <c r="AB140" s="343"/>
      <c r="AC140" s="343"/>
      <c r="AD140" s="343"/>
      <c r="AE140" s="343"/>
      <c r="AF140" s="343"/>
      <c r="AG140" s="343"/>
      <c r="AH140" s="367"/>
      <c r="AI140" s="287"/>
      <c r="AJ140" s="343"/>
      <c r="AK140" s="345"/>
      <c r="AL140" s="16" t="s">
        <v>85</v>
      </c>
    </row>
    <row r="141" spans="1:38" s="22" customFormat="1" ht="12.75" customHeight="1" x14ac:dyDescent="0.2">
      <c r="A141" s="8">
        <v>28</v>
      </c>
      <c r="B141" s="343"/>
      <c r="C141" s="343"/>
      <c r="D141" s="343"/>
      <c r="E141" s="343"/>
      <c r="F141" s="345"/>
      <c r="G141" s="438"/>
      <c r="H141" s="287"/>
      <c r="I141" s="439"/>
      <c r="J141" s="364">
        <f t="shared" si="14"/>
        <v>0</v>
      </c>
      <c r="K141" s="363">
        <f t="shared" si="15"/>
        <v>0</v>
      </c>
      <c r="L141" s="343"/>
      <c r="M141" s="343"/>
      <c r="N141" s="343"/>
      <c r="O141" s="367"/>
      <c r="P141" s="344"/>
      <c r="Q141" s="343"/>
      <c r="R141" s="345"/>
      <c r="S141" s="16" t="s">
        <v>86</v>
      </c>
      <c r="T141" s="8">
        <v>28</v>
      </c>
      <c r="U141" s="343"/>
      <c r="V141" s="343"/>
      <c r="W141" s="343"/>
      <c r="X141" s="343"/>
      <c r="Y141" s="343"/>
      <c r="Z141" s="343"/>
      <c r="AA141" s="343"/>
      <c r="AB141" s="343"/>
      <c r="AC141" s="343"/>
      <c r="AD141" s="343"/>
      <c r="AE141" s="343"/>
      <c r="AF141" s="343"/>
      <c r="AG141" s="343"/>
      <c r="AH141" s="367"/>
      <c r="AI141" s="287"/>
      <c r="AJ141" s="343"/>
      <c r="AK141" s="345"/>
      <c r="AL141" s="16" t="s">
        <v>86</v>
      </c>
    </row>
    <row r="142" spans="1:38" s="22" customFormat="1" ht="12.75" customHeight="1" x14ac:dyDescent="0.2">
      <c r="A142" s="8">
        <v>29</v>
      </c>
      <c r="B142" s="343"/>
      <c r="C142" s="343"/>
      <c r="D142" s="343"/>
      <c r="E142" s="343"/>
      <c r="F142" s="345"/>
      <c r="G142" s="438"/>
      <c r="H142" s="287"/>
      <c r="I142" s="439"/>
      <c r="J142" s="364">
        <f t="shared" si="14"/>
        <v>0</v>
      </c>
      <c r="K142" s="363">
        <f t="shared" si="15"/>
        <v>0</v>
      </c>
      <c r="L142" s="343"/>
      <c r="M142" s="343"/>
      <c r="N142" s="343"/>
      <c r="O142" s="367"/>
      <c r="P142" s="344"/>
      <c r="Q142" s="343"/>
      <c r="R142" s="345"/>
      <c r="S142" s="16" t="s">
        <v>87</v>
      </c>
      <c r="T142" s="8">
        <v>29</v>
      </c>
      <c r="U142" s="343"/>
      <c r="V142" s="343"/>
      <c r="W142" s="343"/>
      <c r="X142" s="347"/>
      <c r="Y142" s="343"/>
      <c r="Z142" s="343"/>
      <c r="AA142" s="343"/>
      <c r="AB142" s="343"/>
      <c r="AC142" s="343"/>
      <c r="AD142" s="343"/>
      <c r="AE142" s="343"/>
      <c r="AF142" s="343"/>
      <c r="AG142" s="343"/>
      <c r="AH142" s="367"/>
      <c r="AI142" s="287"/>
      <c r="AJ142" s="343"/>
      <c r="AK142" s="345"/>
      <c r="AL142" s="16" t="s">
        <v>87</v>
      </c>
    </row>
    <row r="143" spans="1:38" s="22" customFormat="1" ht="12.75" customHeight="1" x14ac:dyDescent="0.2">
      <c r="A143" s="8">
        <v>30</v>
      </c>
      <c r="B143" s="343"/>
      <c r="C143" s="343"/>
      <c r="D143" s="343"/>
      <c r="E143" s="343"/>
      <c r="F143" s="345"/>
      <c r="G143" s="442"/>
      <c r="H143" s="287"/>
      <c r="I143" s="439"/>
      <c r="J143" s="364">
        <f t="shared" si="14"/>
        <v>0</v>
      </c>
      <c r="K143" s="363">
        <f t="shared" si="15"/>
        <v>0</v>
      </c>
      <c r="L143" s="343"/>
      <c r="M143" s="343"/>
      <c r="N143" s="343"/>
      <c r="O143" s="367"/>
      <c r="P143" s="344"/>
      <c r="Q143" s="343"/>
      <c r="R143" s="345"/>
      <c r="S143" s="16" t="s">
        <v>88</v>
      </c>
      <c r="T143" s="8">
        <v>30</v>
      </c>
      <c r="U143" s="343"/>
      <c r="V143" s="343"/>
      <c r="W143" s="343"/>
      <c r="X143" s="343"/>
      <c r="Y143" s="343"/>
      <c r="Z143" s="343"/>
      <c r="AA143" s="343"/>
      <c r="AB143" s="343"/>
      <c r="AC143" s="343"/>
      <c r="AD143" s="343"/>
      <c r="AE143" s="343"/>
      <c r="AF143" s="343"/>
      <c r="AG143" s="343"/>
      <c r="AH143" s="367"/>
      <c r="AI143" s="287"/>
      <c r="AJ143" s="343"/>
      <c r="AK143" s="345"/>
      <c r="AL143" s="16" t="s">
        <v>88</v>
      </c>
    </row>
    <row r="144" spans="1:38" s="22" customFormat="1" ht="12.75" customHeight="1" x14ac:dyDescent="0.2">
      <c r="A144" s="19">
        <v>31</v>
      </c>
      <c r="B144" s="349"/>
      <c r="C144" s="349"/>
      <c r="D144" s="349"/>
      <c r="E144" s="349"/>
      <c r="F144" s="351"/>
      <c r="G144" s="443"/>
      <c r="H144" s="289"/>
      <c r="I144" s="444"/>
      <c r="J144" s="445">
        <f t="shared" si="14"/>
        <v>0</v>
      </c>
      <c r="K144" s="365">
        <f t="shared" si="15"/>
        <v>0</v>
      </c>
      <c r="L144" s="349"/>
      <c r="M144" s="349"/>
      <c r="N144" s="349"/>
      <c r="O144" s="369"/>
      <c r="P144" s="350"/>
      <c r="Q144" s="349"/>
      <c r="R144" s="351"/>
      <c r="S144" s="20" t="s">
        <v>89</v>
      </c>
      <c r="T144" s="19">
        <v>31</v>
      </c>
      <c r="U144" s="349"/>
      <c r="V144" s="349"/>
      <c r="W144" s="349"/>
      <c r="X144" s="349"/>
      <c r="Y144" s="349"/>
      <c r="Z144" s="349"/>
      <c r="AA144" s="349"/>
      <c r="AB144" s="349"/>
      <c r="AC144" s="349"/>
      <c r="AD144" s="349"/>
      <c r="AE144" s="349"/>
      <c r="AF144" s="349"/>
      <c r="AG144" s="349"/>
      <c r="AH144" s="369"/>
      <c r="AI144" s="289"/>
      <c r="AJ144" s="349"/>
      <c r="AK144" s="351"/>
      <c r="AL144" s="20" t="s">
        <v>89</v>
      </c>
    </row>
    <row r="145" spans="1:38" s="297" customFormat="1" ht="12.75" customHeight="1" thickBot="1" x14ac:dyDescent="0.25">
      <c r="A145" s="298"/>
      <c r="B145" s="360">
        <f>SUM(B113:B144)</f>
        <v>0</v>
      </c>
      <c r="C145" s="360">
        <f>SUM(C113:C144)</f>
        <v>0</v>
      </c>
      <c r="D145" s="360">
        <f>SUM(D113:D144)</f>
        <v>0</v>
      </c>
      <c r="E145" s="361">
        <f>SUM(E113:E144)</f>
        <v>0</v>
      </c>
      <c r="F145" s="362">
        <f>SUM(F113:F144)</f>
        <v>0</v>
      </c>
      <c r="G145" s="299"/>
      <c r="H145" s="299" t="s">
        <v>90</v>
      </c>
      <c r="I145" s="314">
        <f>COUNTA(I114:I144)</f>
        <v>0</v>
      </c>
      <c r="J145" s="360">
        <f t="shared" ref="J145:R145" si="16">SUM(J113:J144)</f>
        <v>0</v>
      </c>
      <c r="K145" s="360">
        <f t="shared" si="16"/>
        <v>0</v>
      </c>
      <c r="L145" s="360">
        <f t="shared" si="16"/>
        <v>0</v>
      </c>
      <c r="M145" s="360">
        <f t="shared" si="16"/>
        <v>0</v>
      </c>
      <c r="N145" s="360">
        <f t="shared" si="16"/>
        <v>0</v>
      </c>
      <c r="O145" s="361">
        <f t="shared" si="16"/>
        <v>0</v>
      </c>
      <c r="P145" s="361">
        <f t="shared" si="16"/>
        <v>0</v>
      </c>
      <c r="Q145" s="360">
        <f t="shared" si="16"/>
        <v>0</v>
      </c>
      <c r="R145" s="366">
        <f t="shared" si="16"/>
        <v>0</v>
      </c>
      <c r="S145" s="300"/>
      <c r="T145" s="298"/>
      <c r="U145" s="360">
        <f t="shared" ref="U145:AH145" si="17">SUM(U113:U144)</f>
        <v>0</v>
      </c>
      <c r="V145" s="360">
        <f t="shared" si="17"/>
        <v>0</v>
      </c>
      <c r="W145" s="360">
        <f t="shared" si="17"/>
        <v>0</v>
      </c>
      <c r="X145" s="360">
        <f t="shared" si="17"/>
        <v>0</v>
      </c>
      <c r="Y145" s="360">
        <f t="shared" si="17"/>
        <v>0</v>
      </c>
      <c r="Z145" s="360">
        <f t="shared" si="17"/>
        <v>0</v>
      </c>
      <c r="AA145" s="360">
        <f t="shared" si="17"/>
        <v>0</v>
      </c>
      <c r="AB145" s="360">
        <f t="shared" si="17"/>
        <v>0</v>
      </c>
      <c r="AC145" s="360">
        <f t="shared" si="17"/>
        <v>0</v>
      </c>
      <c r="AD145" s="360">
        <f t="shared" si="17"/>
        <v>0</v>
      </c>
      <c r="AE145" s="360">
        <f t="shared" si="17"/>
        <v>0</v>
      </c>
      <c r="AF145" s="360">
        <f t="shared" si="17"/>
        <v>0</v>
      </c>
      <c r="AG145" s="360">
        <f t="shared" si="17"/>
        <v>0</v>
      </c>
      <c r="AH145" s="362">
        <f t="shared" si="17"/>
        <v>0</v>
      </c>
      <c r="AI145" s="301"/>
      <c r="AJ145" s="360">
        <f>SUM(AJ113:AJ144)</f>
        <v>0</v>
      </c>
      <c r="AK145" s="366">
        <f>SUM(AK113:AK144)</f>
        <v>0</v>
      </c>
      <c r="AL145" s="300"/>
    </row>
    <row r="146" spans="1:38" ht="12.75" customHeight="1" thickTop="1" x14ac:dyDescent="0.2">
      <c r="A146" s="40"/>
      <c r="B146" s="50"/>
      <c r="C146" s="50"/>
      <c r="D146" s="50"/>
      <c r="E146" s="50"/>
      <c r="F146" s="50"/>
      <c r="G146" s="51"/>
      <c r="H146" s="50"/>
      <c r="I146" s="51"/>
      <c r="J146" s="50"/>
      <c r="K146" s="50"/>
      <c r="L146" s="50"/>
      <c r="M146" s="50"/>
      <c r="N146" s="50"/>
      <c r="O146" s="50"/>
      <c r="P146" s="50"/>
      <c r="Q146" s="50"/>
      <c r="R146" s="50"/>
      <c r="S146" s="40"/>
      <c r="T146" s="4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40"/>
    </row>
    <row r="147" spans="1:38" ht="12.75" customHeight="1" x14ac:dyDescent="0.2">
      <c r="A147" s="188"/>
      <c r="B147" s="191"/>
      <c r="C147" s="191"/>
      <c r="D147" s="191"/>
      <c r="E147" s="191"/>
      <c r="F147" s="191"/>
      <c r="G147" s="284"/>
      <c r="H147" s="191"/>
      <c r="I147" s="284"/>
      <c r="J147" s="191"/>
      <c r="K147" s="191"/>
      <c r="L147" s="191"/>
      <c r="M147" s="191"/>
      <c r="N147" s="191"/>
      <c r="O147" s="191"/>
      <c r="P147" s="191"/>
      <c r="Q147" s="191"/>
      <c r="R147" s="191"/>
      <c r="S147" s="188"/>
      <c r="T147" s="188"/>
      <c r="U147" s="191"/>
      <c r="V147" s="191"/>
      <c r="W147" s="191"/>
      <c r="X147" s="191"/>
      <c r="Y147" s="191"/>
      <c r="Z147" s="191"/>
      <c r="AA147" s="191"/>
      <c r="AB147" s="191"/>
      <c r="AC147" s="191"/>
      <c r="AD147" s="191"/>
      <c r="AE147" s="191"/>
      <c r="AF147" s="191"/>
      <c r="AG147" s="191"/>
      <c r="AH147" s="191"/>
      <c r="AI147" s="191"/>
      <c r="AJ147" s="191"/>
      <c r="AK147" s="191"/>
      <c r="AL147" s="188"/>
    </row>
    <row r="148" spans="1:38" ht="12.75" customHeight="1" x14ac:dyDescent="0.2">
      <c r="A148" s="22"/>
      <c r="B148" s="22"/>
      <c r="C148" s="22"/>
      <c r="D148" s="22"/>
      <c r="E148" s="22"/>
      <c r="F148" s="22"/>
      <c r="G148" s="527" t="str">
        <f>$G$10</f>
        <v>UNITED STEELWORKERS - LOCAL UNION</v>
      </c>
      <c r="H148" s="527"/>
      <c r="I148" s="527"/>
      <c r="J148" s="11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52"/>
      <c r="V148" s="52"/>
      <c r="W148" s="52"/>
      <c r="X148" s="52"/>
      <c r="Y148" s="52"/>
      <c r="Z148" s="52"/>
      <c r="AA148" s="53" t="str">
        <f>$AA$10</f>
        <v>FINANCIAL SECRETARY'S CASH BOOK</v>
      </c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22"/>
    </row>
    <row r="149" spans="1:38" ht="12.75" customHeight="1" x14ac:dyDescent="0.2">
      <c r="A149" s="22"/>
      <c r="B149" s="137" t="str">
        <f>$B$11</f>
        <v>Month</v>
      </c>
      <c r="C149" s="73" t="str">
        <f>$C$11</f>
        <v>DECEMBER</v>
      </c>
      <c r="D149" s="137" t="str">
        <f>$D$11</f>
        <v>Year</v>
      </c>
      <c r="E149" s="44">
        <f>$E$11</f>
        <v>0</v>
      </c>
      <c r="F149" s="22"/>
      <c r="G149" s="31"/>
      <c r="H149" s="22"/>
      <c r="I149" s="5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137"/>
      <c r="AJ149" s="178" t="str">
        <f>$C$11</f>
        <v>DECEMBER</v>
      </c>
      <c r="AK149" s="44">
        <f>$E$11</f>
        <v>0</v>
      </c>
    </row>
    <row r="150" spans="1:38" ht="12.75" customHeight="1" x14ac:dyDescent="0.2">
      <c r="A150" s="22"/>
      <c r="B150" s="137" t="str">
        <f>$B$12</f>
        <v>Page No.</v>
      </c>
      <c r="C150" s="177">
        <f>C104+1</f>
        <v>4</v>
      </c>
      <c r="D150" s="110"/>
      <c r="E150" s="110"/>
      <c r="F150" s="22"/>
      <c r="G150" s="31"/>
      <c r="H150" s="22"/>
      <c r="I150" s="5" t="s">
        <v>53</v>
      </c>
      <c r="J150" s="22"/>
      <c r="K150" s="22"/>
      <c r="L150" s="5"/>
      <c r="M150" s="22"/>
      <c r="N150" s="22"/>
      <c r="O150" s="22"/>
      <c r="P150" s="33"/>
      <c r="Q150" s="22"/>
      <c r="R150" s="33"/>
      <c r="S150" s="22"/>
      <c r="T150" s="22"/>
      <c r="U150" s="22"/>
      <c r="V150" s="22"/>
      <c r="W150" s="22"/>
      <c r="X150" s="22"/>
      <c r="Y150" s="22"/>
      <c r="Z150" s="22"/>
      <c r="AA150" s="22"/>
      <c r="AB150" s="34" t="s">
        <v>54</v>
      </c>
      <c r="AC150" s="22"/>
      <c r="AD150" s="22"/>
      <c r="AE150" s="22"/>
      <c r="AF150" s="22"/>
      <c r="AG150" s="22"/>
      <c r="AH150" s="22"/>
      <c r="AI150" s="137" t="str">
        <f>$B$12</f>
        <v>Page No.</v>
      </c>
      <c r="AJ150" s="323">
        <f>AJ104+1</f>
        <v>4</v>
      </c>
      <c r="AK150" s="172"/>
      <c r="AL150" s="111"/>
    </row>
    <row r="151" spans="1:38" ht="12.75" customHeight="1" x14ac:dyDescent="0.2">
      <c r="A151" s="3"/>
      <c r="B151" s="3"/>
      <c r="C151" s="3"/>
      <c r="D151" s="3"/>
      <c r="E151" s="3"/>
      <c r="F151" s="3"/>
      <c r="G151" s="35"/>
      <c r="H151" s="3"/>
      <c r="I151" s="5"/>
      <c r="J151" s="3"/>
      <c r="K151" s="3"/>
      <c r="L151" s="22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22"/>
      <c r="AF151" s="3"/>
      <c r="AG151" s="3"/>
      <c r="AH151" s="3"/>
      <c r="AI151" s="3"/>
      <c r="AJ151" s="3"/>
      <c r="AK151" s="3"/>
      <c r="AL151" s="3"/>
    </row>
    <row r="152" spans="1:38" ht="12.75" customHeight="1" x14ac:dyDescent="0.2">
      <c r="A152" s="36"/>
      <c r="B152" s="36"/>
      <c r="C152" s="36"/>
      <c r="D152" s="36"/>
      <c r="E152" s="36"/>
      <c r="F152" s="36"/>
      <c r="G152" s="37"/>
      <c r="H152" s="36"/>
      <c r="I152" s="38"/>
      <c r="J152" s="36"/>
      <c r="K152" s="36"/>
      <c r="L152" s="38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8"/>
      <c r="AF152" s="36"/>
      <c r="AG152" s="36"/>
      <c r="AH152" s="36"/>
      <c r="AI152" s="36"/>
      <c r="AJ152" s="36"/>
      <c r="AK152" s="36"/>
      <c r="AL152" s="36"/>
    </row>
    <row r="153" spans="1:38" customFormat="1" ht="12.75" customHeight="1" x14ac:dyDescent="0.2">
      <c r="A153" s="1"/>
      <c r="B153" s="484" t="s">
        <v>55</v>
      </c>
      <c r="C153" s="473"/>
      <c r="D153" s="473"/>
      <c r="E153" s="473"/>
      <c r="F153" s="474"/>
      <c r="G153" s="21"/>
      <c r="H153" s="2" t="s">
        <v>56</v>
      </c>
      <c r="I153" s="95"/>
      <c r="J153" s="473" t="s">
        <v>255</v>
      </c>
      <c r="K153" s="474"/>
      <c r="L153" s="3"/>
      <c r="M153" s="3"/>
      <c r="N153" s="3"/>
      <c r="O153" s="5" t="s">
        <v>57</v>
      </c>
      <c r="P153" s="3"/>
      <c r="Q153" s="3"/>
      <c r="R153" s="1"/>
      <c r="S153" s="3"/>
      <c r="T153" s="1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13"/>
      <c r="AJ153" s="3"/>
      <c r="AK153" s="1"/>
      <c r="AL153" s="3"/>
    </row>
    <row r="154" spans="1:38" customFormat="1" ht="12.75" customHeight="1" x14ac:dyDescent="0.2">
      <c r="A154" s="1"/>
      <c r="B154" s="3"/>
      <c r="C154" s="3"/>
      <c r="D154" s="3"/>
      <c r="E154" s="188"/>
      <c r="F154" s="1"/>
      <c r="G154" s="21"/>
      <c r="H154" s="13"/>
      <c r="I154" s="96"/>
      <c r="J154" s="3"/>
      <c r="K154" s="1"/>
      <c r="L154" s="3"/>
      <c r="M154" s="3"/>
      <c r="N154" s="3"/>
      <c r="O154" s="3"/>
      <c r="P154" s="3"/>
      <c r="Q154" s="3"/>
      <c r="R154" s="1"/>
      <c r="S154" s="3"/>
      <c r="T154" s="1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13"/>
      <c r="AJ154" s="3"/>
      <c r="AK154" s="1"/>
      <c r="AL154" s="3"/>
    </row>
    <row r="155" spans="1:38" customFormat="1" ht="12.75" customHeight="1" thickBot="1" x14ac:dyDescent="0.25">
      <c r="A155" s="29"/>
      <c r="B155" s="26">
        <v>1</v>
      </c>
      <c r="C155" s="26">
        <v>2</v>
      </c>
      <c r="D155" s="26">
        <v>3</v>
      </c>
      <c r="E155" s="26">
        <v>4</v>
      </c>
      <c r="F155" s="28">
        <v>5</v>
      </c>
      <c r="G155" s="39">
        <v>6</v>
      </c>
      <c r="H155" s="28">
        <v>7</v>
      </c>
      <c r="I155" s="97">
        <v>8</v>
      </c>
      <c r="J155" s="26">
        <v>9</v>
      </c>
      <c r="K155" s="28">
        <v>10</v>
      </c>
      <c r="L155" s="26">
        <v>11</v>
      </c>
      <c r="M155" s="26" t="s">
        <v>1</v>
      </c>
      <c r="N155" s="26">
        <v>12</v>
      </c>
      <c r="O155" s="26">
        <v>13</v>
      </c>
      <c r="P155" s="26">
        <v>14</v>
      </c>
      <c r="Q155" s="26">
        <v>15</v>
      </c>
      <c r="R155" s="28" t="s">
        <v>2</v>
      </c>
      <c r="S155" s="25"/>
      <c r="T155" s="29"/>
      <c r="U155" s="26">
        <v>16</v>
      </c>
      <c r="V155" s="26">
        <v>17</v>
      </c>
      <c r="W155" s="26">
        <v>18</v>
      </c>
      <c r="X155" s="26">
        <v>19</v>
      </c>
      <c r="Y155" s="26">
        <v>20</v>
      </c>
      <c r="Z155" s="26" t="s">
        <v>3</v>
      </c>
      <c r="AA155" s="26">
        <v>21</v>
      </c>
      <c r="AB155" s="26">
        <v>22</v>
      </c>
      <c r="AC155" s="26">
        <v>23</v>
      </c>
      <c r="AD155" s="26">
        <v>24</v>
      </c>
      <c r="AE155" s="26">
        <v>25</v>
      </c>
      <c r="AF155" s="26">
        <v>26</v>
      </c>
      <c r="AG155" s="26">
        <v>27</v>
      </c>
      <c r="AH155" s="26">
        <v>28</v>
      </c>
      <c r="AI155" s="30">
        <v>29</v>
      </c>
      <c r="AJ155" s="26">
        <v>30</v>
      </c>
      <c r="AK155" s="28">
        <v>31</v>
      </c>
      <c r="AL155" s="25"/>
    </row>
    <row r="156" spans="1:38" s="4" customFormat="1" ht="12.75" customHeight="1" thickTop="1" x14ac:dyDescent="0.2">
      <c r="A156" s="1"/>
      <c r="B156" s="84" t="s">
        <v>4</v>
      </c>
      <c r="C156" s="98"/>
      <c r="D156" s="84" t="s">
        <v>5</v>
      </c>
      <c r="E156" s="185" t="s">
        <v>6</v>
      </c>
      <c r="F156" s="83" t="s">
        <v>7</v>
      </c>
      <c r="G156" s="160"/>
      <c r="H156" s="83"/>
      <c r="I156" s="100"/>
      <c r="J156" s="84"/>
      <c r="K156" s="83"/>
      <c r="L156" s="84" t="s">
        <v>237</v>
      </c>
      <c r="M156" s="84"/>
      <c r="N156" s="84" t="s">
        <v>235</v>
      </c>
      <c r="O156" s="101" t="s">
        <v>481</v>
      </c>
      <c r="P156" s="274"/>
      <c r="Q156" s="84" t="s">
        <v>391</v>
      </c>
      <c r="R156" s="83" t="s">
        <v>274</v>
      </c>
      <c r="S156" s="103"/>
      <c r="T156" s="67"/>
      <c r="U156" s="475" t="s">
        <v>256</v>
      </c>
      <c r="V156" s="476"/>
      <c r="W156" s="476"/>
      <c r="X156" s="476"/>
      <c r="Y156" s="477"/>
      <c r="Z156" s="84" t="s">
        <v>10</v>
      </c>
      <c r="AA156" s="84" t="s">
        <v>11</v>
      </c>
      <c r="AB156" s="84" t="s">
        <v>205</v>
      </c>
      <c r="AC156" s="84" t="s">
        <v>12</v>
      </c>
      <c r="AD156" s="84" t="s">
        <v>13</v>
      </c>
      <c r="AE156" s="84" t="s">
        <v>14</v>
      </c>
      <c r="AF156" s="84"/>
      <c r="AG156" s="84"/>
      <c r="AH156" s="101"/>
      <c r="AI156" s="102"/>
      <c r="AJ156" s="84" t="s">
        <v>15</v>
      </c>
      <c r="AK156" s="83" t="s">
        <v>7</v>
      </c>
      <c r="AL156" s="3"/>
    </row>
    <row r="157" spans="1:38" s="4" customFormat="1" ht="12.75" customHeight="1" x14ac:dyDescent="0.2">
      <c r="A157" s="1"/>
      <c r="B157" s="84" t="s">
        <v>8</v>
      </c>
      <c r="C157" s="84" t="s">
        <v>16</v>
      </c>
      <c r="D157" s="84" t="s">
        <v>17</v>
      </c>
      <c r="E157" s="186" t="s">
        <v>8</v>
      </c>
      <c r="F157" s="83" t="s">
        <v>18</v>
      </c>
      <c r="G157" s="160" t="s">
        <v>19</v>
      </c>
      <c r="H157" s="83" t="s">
        <v>20</v>
      </c>
      <c r="I157" s="100" t="s">
        <v>394</v>
      </c>
      <c r="J157" s="84" t="s">
        <v>21</v>
      </c>
      <c r="K157" s="83" t="s">
        <v>22</v>
      </c>
      <c r="L157" s="84" t="s">
        <v>392</v>
      </c>
      <c r="M157" s="84" t="s">
        <v>393</v>
      </c>
      <c r="N157" s="84" t="s">
        <v>262</v>
      </c>
      <c r="O157" s="101" t="s">
        <v>262</v>
      </c>
      <c r="P157" s="186" t="s">
        <v>23</v>
      </c>
      <c r="Q157" s="84" t="s">
        <v>8</v>
      </c>
      <c r="R157" s="83" t="s">
        <v>8</v>
      </c>
      <c r="S157" s="103"/>
      <c r="T157" s="67"/>
      <c r="U157" s="84" t="s">
        <v>25</v>
      </c>
      <c r="V157" s="84" t="s">
        <v>26</v>
      </c>
      <c r="W157" s="84" t="s">
        <v>27</v>
      </c>
      <c r="X157" s="84" t="s">
        <v>28</v>
      </c>
      <c r="Y157" s="84" t="s">
        <v>136</v>
      </c>
      <c r="Z157" s="84" t="s">
        <v>252</v>
      </c>
      <c r="AA157" s="84" t="s">
        <v>137</v>
      </c>
      <c r="AB157" s="84" t="s">
        <v>204</v>
      </c>
      <c r="AC157" s="84" t="s">
        <v>30</v>
      </c>
      <c r="AD157" s="84" t="s">
        <v>140</v>
      </c>
      <c r="AE157" s="84" t="s">
        <v>31</v>
      </c>
      <c r="AF157" s="84" t="s">
        <v>32</v>
      </c>
      <c r="AG157" s="84" t="s">
        <v>206</v>
      </c>
      <c r="AH157" s="101" t="s">
        <v>16</v>
      </c>
      <c r="AI157" s="99" t="s">
        <v>34</v>
      </c>
      <c r="AJ157" s="84" t="s">
        <v>35</v>
      </c>
      <c r="AK157" s="83" t="s">
        <v>18</v>
      </c>
      <c r="AL157" s="3"/>
    </row>
    <row r="158" spans="1:38" s="4" customFormat="1" ht="12.75" customHeight="1" thickBot="1" x14ac:dyDescent="0.25">
      <c r="A158" s="6"/>
      <c r="B158" s="85" t="s">
        <v>36</v>
      </c>
      <c r="C158" s="85" t="s">
        <v>37</v>
      </c>
      <c r="D158" s="85" t="s">
        <v>38</v>
      </c>
      <c r="E158" s="187" t="s">
        <v>39</v>
      </c>
      <c r="F158" s="104" t="s">
        <v>40</v>
      </c>
      <c r="G158" s="161"/>
      <c r="H158" s="104"/>
      <c r="I158" s="105" t="s">
        <v>41</v>
      </c>
      <c r="J158" s="85"/>
      <c r="K158" s="104"/>
      <c r="L158" s="85" t="s">
        <v>237</v>
      </c>
      <c r="M158" s="85"/>
      <c r="N158" s="85" t="s">
        <v>236</v>
      </c>
      <c r="O158" s="106" t="s">
        <v>236</v>
      </c>
      <c r="P158" s="275"/>
      <c r="Q158" s="276" t="s">
        <v>24</v>
      </c>
      <c r="R158" s="277" t="s">
        <v>24</v>
      </c>
      <c r="S158" s="108"/>
      <c r="T158" s="76"/>
      <c r="U158" s="85" t="s">
        <v>42</v>
      </c>
      <c r="V158" s="85" t="s">
        <v>43</v>
      </c>
      <c r="W158" s="85"/>
      <c r="X158" s="85" t="s">
        <v>44</v>
      </c>
      <c r="Y158" s="85" t="s">
        <v>30</v>
      </c>
      <c r="Z158" s="85" t="s">
        <v>30</v>
      </c>
      <c r="AA158" s="85" t="s">
        <v>138</v>
      </c>
      <c r="AB158" s="85" t="s">
        <v>15</v>
      </c>
      <c r="AC158" s="85" t="s">
        <v>139</v>
      </c>
      <c r="AD158" s="85" t="s">
        <v>141</v>
      </c>
      <c r="AE158" s="85" t="s">
        <v>47</v>
      </c>
      <c r="AF158" s="85" t="s">
        <v>48</v>
      </c>
      <c r="AG158" s="85" t="s">
        <v>15</v>
      </c>
      <c r="AH158" s="106" t="s">
        <v>30</v>
      </c>
      <c r="AI158" s="107"/>
      <c r="AJ158" s="85" t="s">
        <v>49</v>
      </c>
      <c r="AK158" s="104" t="s">
        <v>188</v>
      </c>
      <c r="AL158" s="7"/>
    </row>
    <row r="159" spans="1:38" s="297" customFormat="1" ht="12.75" customHeight="1" thickTop="1" x14ac:dyDescent="0.2">
      <c r="A159" s="292"/>
      <c r="B159" s="364">
        <f>B145</f>
        <v>0</v>
      </c>
      <c r="C159" s="364">
        <f>C145</f>
        <v>0</v>
      </c>
      <c r="D159" s="364">
        <f>D145</f>
        <v>0</v>
      </c>
      <c r="E159" s="378">
        <f>E145</f>
        <v>0</v>
      </c>
      <c r="F159" s="363">
        <f>F145</f>
        <v>0</v>
      </c>
      <c r="G159" s="133" t="str">
        <f>$C$11</f>
        <v>DECEMBER</v>
      </c>
      <c r="H159" s="293" t="s">
        <v>58</v>
      </c>
      <c r="I159" s="294"/>
      <c r="J159" s="379">
        <f t="shared" ref="J159:R159" si="18">J145</f>
        <v>0</v>
      </c>
      <c r="K159" s="380">
        <f t="shared" si="18"/>
        <v>0</v>
      </c>
      <c r="L159" s="364">
        <f t="shared" si="18"/>
        <v>0</v>
      </c>
      <c r="M159" s="364">
        <f t="shared" si="18"/>
        <v>0</v>
      </c>
      <c r="N159" s="364">
        <f t="shared" si="18"/>
        <v>0</v>
      </c>
      <c r="O159" s="378">
        <f t="shared" si="18"/>
        <v>0</v>
      </c>
      <c r="P159" s="378">
        <f t="shared" si="18"/>
        <v>0</v>
      </c>
      <c r="Q159" s="364">
        <f t="shared" si="18"/>
        <v>0</v>
      </c>
      <c r="R159" s="381">
        <f t="shared" si="18"/>
        <v>0</v>
      </c>
      <c r="S159" s="295"/>
      <c r="T159" s="292"/>
      <c r="U159" s="364">
        <f t="shared" ref="U159:AH159" si="19">U145</f>
        <v>0</v>
      </c>
      <c r="V159" s="364">
        <f t="shared" si="19"/>
        <v>0</v>
      </c>
      <c r="W159" s="364">
        <f t="shared" si="19"/>
        <v>0</v>
      </c>
      <c r="X159" s="364">
        <f t="shared" si="19"/>
        <v>0</v>
      </c>
      <c r="Y159" s="364">
        <f t="shared" si="19"/>
        <v>0</v>
      </c>
      <c r="Z159" s="364">
        <f t="shared" si="19"/>
        <v>0</v>
      </c>
      <c r="AA159" s="364">
        <f t="shared" si="19"/>
        <v>0</v>
      </c>
      <c r="AB159" s="364">
        <f t="shared" si="19"/>
        <v>0</v>
      </c>
      <c r="AC159" s="364">
        <f t="shared" si="19"/>
        <v>0</v>
      </c>
      <c r="AD159" s="364">
        <f t="shared" si="19"/>
        <v>0</v>
      </c>
      <c r="AE159" s="364">
        <f t="shared" si="19"/>
        <v>0</v>
      </c>
      <c r="AF159" s="364">
        <f t="shared" si="19"/>
        <v>0</v>
      </c>
      <c r="AG159" s="364">
        <f t="shared" si="19"/>
        <v>0</v>
      </c>
      <c r="AH159" s="364">
        <f t="shared" si="19"/>
        <v>0</v>
      </c>
      <c r="AI159" s="296"/>
      <c r="AJ159" s="364">
        <f>AJ145</f>
        <v>0</v>
      </c>
      <c r="AK159" s="382">
        <f>AK145</f>
        <v>0</v>
      </c>
      <c r="AL159" s="295"/>
    </row>
    <row r="160" spans="1:38" s="22" customFormat="1" ht="12.75" customHeight="1" x14ac:dyDescent="0.2">
      <c r="A160" s="8">
        <v>1</v>
      </c>
      <c r="B160" s="343"/>
      <c r="C160" s="343"/>
      <c r="D160" s="343"/>
      <c r="E160" s="343"/>
      <c r="F160" s="345"/>
      <c r="G160" s="438"/>
      <c r="H160" s="287"/>
      <c r="I160" s="439"/>
      <c r="J160" s="364">
        <f t="shared" ref="J160:J190" si="20">SUM(B160:F160)</f>
        <v>0</v>
      </c>
      <c r="K160" s="363">
        <f t="shared" ref="K160:K190" si="21">SUM(U160:AK160)-SUM(L160:R160)</f>
        <v>0</v>
      </c>
      <c r="L160" s="343"/>
      <c r="M160" s="343"/>
      <c r="N160" s="343"/>
      <c r="O160" s="367"/>
      <c r="P160" s="344"/>
      <c r="Q160" s="343"/>
      <c r="R160" s="345"/>
      <c r="S160" s="16" t="s">
        <v>59</v>
      </c>
      <c r="T160" s="8">
        <v>1</v>
      </c>
      <c r="U160" s="343"/>
      <c r="V160" s="343"/>
      <c r="W160" s="343"/>
      <c r="X160" s="343"/>
      <c r="Y160" s="343"/>
      <c r="Z160" s="343"/>
      <c r="AA160" s="343"/>
      <c r="AB160" s="343"/>
      <c r="AC160" s="343"/>
      <c r="AD160" s="343"/>
      <c r="AE160" s="343"/>
      <c r="AF160" s="343"/>
      <c r="AG160" s="343"/>
      <c r="AH160" s="367"/>
      <c r="AI160" s="287"/>
      <c r="AJ160" s="343"/>
      <c r="AK160" s="345"/>
      <c r="AL160" s="16" t="s">
        <v>59</v>
      </c>
    </row>
    <row r="161" spans="1:38" s="22" customFormat="1" ht="12.75" customHeight="1" x14ac:dyDescent="0.2">
      <c r="A161" s="8">
        <v>2</v>
      </c>
      <c r="B161" s="343"/>
      <c r="C161" s="343"/>
      <c r="D161" s="343"/>
      <c r="E161" s="343"/>
      <c r="F161" s="345"/>
      <c r="G161" s="438"/>
      <c r="H161" s="287"/>
      <c r="I161" s="439"/>
      <c r="J161" s="364">
        <f t="shared" si="20"/>
        <v>0</v>
      </c>
      <c r="K161" s="363">
        <f t="shared" si="21"/>
        <v>0</v>
      </c>
      <c r="L161" s="343"/>
      <c r="M161" s="343"/>
      <c r="N161" s="343"/>
      <c r="O161" s="367"/>
      <c r="P161" s="344"/>
      <c r="Q161" s="343"/>
      <c r="R161" s="345"/>
      <c r="S161" s="16" t="s">
        <v>60</v>
      </c>
      <c r="T161" s="8">
        <v>2</v>
      </c>
      <c r="U161" s="343"/>
      <c r="V161" s="343"/>
      <c r="W161" s="343"/>
      <c r="X161" s="343"/>
      <c r="Y161" s="343"/>
      <c r="Z161" s="343"/>
      <c r="AA161" s="343"/>
      <c r="AB161" s="343"/>
      <c r="AC161" s="343"/>
      <c r="AD161" s="343"/>
      <c r="AE161" s="343"/>
      <c r="AF161" s="343"/>
      <c r="AG161" s="343"/>
      <c r="AH161" s="367"/>
      <c r="AI161" s="287"/>
      <c r="AJ161" s="343"/>
      <c r="AK161" s="345"/>
      <c r="AL161" s="16" t="s">
        <v>60</v>
      </c>
    </row>
    <row r="162" spans="1:38" s="22" customFormat="1" ht="12.75" customHeight="1" x14ac:dyDescent="0.2">
      <c r="A162" s="8">
        <v>3</v>
      </c>
      <c r="B162" s="343"/>
      <c r="C162" s="343"/>
      <c r="D162" s="343"/>
      <c r="E162" s="343"/>
      <c r="F162" s="345"/>
      <c r="G162" s="438"/>
      <c r="H162" s="287"/>
      <c r="I162" s="439"/>
      <c r="J162" s="364">
        <f t="shared" si="20"/>
        <v>0</v>
      </c>
      <c r="K162" s="363">
        <f t="shared" si="21"/>
        <v>0</v>
      </c>
      <c r="L162" s="343"/>
      <c r="M162" s="343"/>
      <c r="N162" s="343"/>
      <c r="O162" s="367"/>
      <c r="P162" s="344"/>
      <c r="Q162" s="343"/>
      <c r="R162" s="345"/>
      <c r="S162" s="16" t="s">
        <v>61</v>
      </c>
      <c r="T162" s="8">
        <v>3</v>
      </c>
      <c r="U162" s="343"/>
      <c r="V162" s="343"/>
      <c r="W162" s="343"/>
      <c r="X162" s="343"/>
      <c r="Y162" s="343"/>
      <c r="Z162" s="343"/>
      <c r="AA162" s="343"/>
      <c r="AB162" s="343"/>
      <c r="AC162" s="343"/>
      <c r="AD162" s="343"/>
      <c r="AE162" s="343"/>
      <c r="AF162" s="343"/>
      <c r="AG162" s="343"/>
      <c r="AH162" s="367"/>
      <c r="AI162" s="287"/>
      <c r="AJ162" s="343"/>
      <c r="AK162" s="345"/>
      <c r="AL162" s="16" t="s">
        <v>61</v>
      </c>
    </row>
    <row r="163" spans="1:38" s="22" customFormat="1" ht="12.75" customHeight="1" x14ac:dyDescent="0.2">
      <c r="A163" s="8">
        <v>4</v>
      </c>
      <c r="B163" s="343"/>
      <c r="C163" s="343"/>
      <c r="D163" s="343"/>
      <c r="E163" s="343"/>
      <c r="F163" s="345"/>
      <c r="G163" s="438"/>
      <c r="H163" s="287"/>
      <c r="I163" s="439"/>
      <c r="J163" s="364">
        <f t="shared" si="20"/>
        <v>0</v>
      </c>
      <c r="K163" s="363">
        <f t="shared" si="21"/>
        <v>0</v>
      </c>
      <c r="L163" s="343"/>
      <c r="M163" s="343"/>
      <c r="N163" s="343"/>
      <c r="O163" s="367"/>
      <c r="P163" s="344"/>
      <c r="Q163" s="343"/>
      <c r="R163" s="345"/>
      <c r="S163" s="16" t="s">
        <v>62</v>
      </c>
      <c r="T163" s="8">
        <v>4</v>
      </c>
      <c r="U163" s="343"/>
      <c r="V163" s="343"/>
      <c r="W163" s="343"/>
      <c r="X163" s="343"/>
      <c r="Y163" s="343"/>
      <c r="Z163" s="343"/>
      <c r="AA163" s="343"/>
      <c r="AB163" s="343"/>
      <c r="AC163" s="343"/>
      <c r="AD163" s="343"/>
      <c r="AE163" s="343"/>
      <c r="AF163" s="343"/>
      <c r="AG163" s="343"/>
      <c r="AH163" s="367"/>
      <c r="AI163" s="287"/>
      <c r="AJ163" s="343"/>
      <c r="AK163" s="345"/>
      <c r="AL163" s="16" t="s">
        <v>62</v>
      </c>
    </row>
    <row r="164" spans="1:38" s="22" customFormat="1" ht="12.75" customHeight="1" x14ac:dyDescent="0.2">
      <c r="A164" s="8">
        <v>5</v>
      </c>
      <c r="B164" s="343"/>
      <c r="C164" s="343"/>
      <c r="D164" s="343"/>
      <c r="E164" s="343"/>
      <c r="F164" s="345"/>
      <c r="G164" s="440"/>
      <c r="H164" s="287"/>
      <c r="I164" s="439"/>
      <c r="J164" s="364">
        <f t="shared" si="20"/>
        <v>0</v>
      </c>
      <c r="K164" s="363">
        <f t="shared" si="21"/>
        <v>0</v>
      </c>
      <c r="L164" s="343"/>
      <c r="M164" s="343"/>
      <c r="N164" s="343"/>
      <c r="O164" s="367"/>
      <c r="P164" s="344"/>
      <c r="Q164" s="343"/>
      <c r="R164" s="345"/>
      <c r="S164" s="16" t="s">
        <v>63</v>
      </c>
      <c r="T164" s="8">
        <v>5</v>
      </c>
      <c r="U164" s="343"/>
      <c r="V164" s="343"/>
      <c r="W164" s="343"/>
      <c r="X164" s="343"/>
      <c r="Y164" s="343"/>
      <c r="Z164" s="343"/>
      <c r="AA164" s="343"/>
      <c r="AB164" s="343"/>
      <c r="AC164" s="343"/>
      <c r="AD164" s="343"/>
      <c r="AE164" s="343"/>
      <c r="AF164" s="343"/>
      <c r="AG164" s="343"/>
      <c r="AH164" s="367"/>
      <c r="AI164" s="287"/>
      <c r="AJ164" s="343"/>
      <c r="AK164" s="345"/>
      <c r="AL164" s="16" t="s">
        <v>63</v>
      </c>
    </row>
    <row r="165" spans="1:38" s="22" customFormat="1" ht="12.75" customHeight="1" x14ac:dyDescent="0.2">
      <c r="A165" s="17">
        <v>6</v>
      </c>
      <c r="B165" s="346"/>
      <c r="C165" s="346"/>
      <c r="D165" s="346"/>
      <c r="E165" s="346"/>
      <c r="F165" s="348"/>
      <c r="G165" s="438"/>
      <c r="H165" s="288"/>
      <c r="I165" s="441"/>
      <c r="J165" s="364">
        <f t="shared" si="20"/>
        <v>0</v>
      </c>
      <c r="K165" s="363">
        <f t="shared" si="21"/>
        <v>0</v>
      </c>
      <c r="L165" s="346"/>
      <c r="M165" s="346"/>
      <c r="N165" s="346"/>
      <c r="O165" s="368"/>
      <c r="P165" s="347"/>
      <c r="Q165" s="346"/>
      <c r="R165" s="348"/>
      <c r="S165" s="18" t="s">
        <v>64</v>
      </c>
      <c r="T165" s="17">
        <v>6</v>
      </c>
      <c r="U165" s="346"/>
      <c r="V165" s="346"/>
      <c r="W165" s="346"/>
      <c r="X165" s="346"/>
      <c r="Y165" s="346"/>
      <c r="Z165" s="346"/>
      <c r="AA165" s="346"/>
      <c r="AB165" s="346"/>
      <c r="AC165" s="346"/>
      <c r="AD165" s="346"/>
      <c r="AE165" s="346"/>
      <c r="AF165" s="346"/>
      <c r="AG165" s="346"/>
      <c r="AH165" s="368"/>
      <c r="AI165" s="288"/>
      <c r="AJ165" s="346"/>
      <c r="AK165" s="348"/>
      <c r="AL165" s="18" t="s">
        <v>64</v>
      </c>
    </row>
    <row r="166" spans="1:38" s="22" customFormat="1" ht="12.75" customHeight="1" x14ac:dyDescent="0.2">
      <c r="A166" s="8">
        <v>7</v>
      </c>
      <c r="B166" s="343"/>
      <c r="C166" s="343"/>
      <c r="D166" s="343"/>
      <c r="E166" s="343"/>
      <c r="F166" s="345"/>
      <c r="G166" s="438"/>
      <c r="H166" s="287"/>
      <c r="I166" s="439"/>
      <c r="J166" s="364">
        <f t="shared" si="20"/>
        <v>0</v>
      </c>
      <c r="K166" s="363">
        <f t="shared" si="21"/>
        <v>0</v>
      </c>
      <c r="L166" s="343"/>
      <c r="M166" s="343"/>
      <c r="N166" s="343"/>
      <c r="O166" s="367"/>
      <c r="P166" s="344"/>
      <c r="Q166" s="343"/>
      <c r="R166" s="345"/>
      <c r="S166" s="16" t="s">
        <v>65</v>
      </c>
      <c r="T166" s="8">
        <v>7</v>
      </c>
      <c r="U166" s="343"/>
      <c r="V166" s="343"/>
      <c r="W166" s="343"/>
      <c r="X166" s="343"/>
      <c r="Y166" s="343"/>
      <c r="Z166" s="343"/>
      <c r="AA166" s="343"/>
      <c r="AB166" s="343"/>
      <c r="AC166" s="343"/>
      <c r="AD166" s="343"/>
      <c r="AE166" s="343"/>
      <c r="AF166" s="343"/>
      <c r="AG166" s="343"/>
      <c r="AH166" s="367"/>
      <c r="AI166" s="287"/>
      <c r="AJ166" s="343"/>
      <c r="AK166" s="345"/>
      <c r="AL166" s="16" t="s">
        <v>65</v>
      </c>
    </row>
    <row r="167" spans="1:38" s="22" customFormat="1" ht="12.75" customHeight="1" x14ac:dyDescent="0.2">
      <c r="A167" s="8">
        <v>8</v>
      </c>
      <c r="B167" s="343"/>
      <c r="C167" s="343"/>
      <c r="D167" s="343"/>
      <c r="E167" s="343"/>
      <c r="F167" s="345"/>
      <c r="G167" s="438"/>
      <c r="H167" s="287"/>
      <c r="I167" s="439"/>
      <c r="J167" s="364">
        <f t="shared" si="20"/>
        <v>0</v>
      </c>
      <c r="K167" s="363">
        <f t="shared" si="21"/>
        <v>0</v>
      </c>
      <c r="L167" s="343"/>
      <c r="M167" s="343"/>
      <c r="N167" s="343"/>
      <c r="O167" s="367"/>
      <c r="P167" s="344"/>
      <c r="Q167" s="343"/>
      <c r="R167" s="345"/>
      <c r="S167" s="16" t="s">
        <v>66</v>
      </c>
      <c r="T167" s="8">
        <v>8</v>
      </c>
      <c r="U167" s="343"/>
      <c r="V167" s="343"/>
      <c r="W167" s="343"/>
      <c r="X167" s="343"/>
      <c r="Y167" s="343"/>
      <c r="Z167" s="343"/>
      <c r="AA167" s="343"/>
      <c r="AB167" s="343"/>
      <c r="AC167" s="343"/>
      <c r="AD167" s="343"/>
      <c r="AE167" s="343"/>
      <c r="AF167" s="343"/>
      <c r="AG167" s="343"/>
      <c r="AH167" s="367"/>
      <c r="AI167" s="287"/>
      <c r="AJ167" s="343"/>
      <c r="AK167" s="345"/>
      <c r="AL167" s="16" t="s">
        <v>66</v>
      </c>
    </row>
    <row r="168" spans="1:38" s="22" customFormat="1" ht="12.75" customHeight="1" x14ac:dyDescent="0.2">
      <c r="A168" s="8">
        <v>9</v>
      </c>
      <c r="B168" s="343"/>
      <c r="C168" s="343"/>
      <c r="D168" s="343"/>
      <c r="E168" s="343"/>
      <c r="F168" s="345"/>
      <c r="G168" s="438"/>
      <c r="H168" s="287"/>
      <c r="I168" s="439"/>
      <c r="J168" s="364">
        <f t="shared" si="20"/>
        <v>0</v>
      </c>
      <c r="K168" s="363">
        <f t="shared" si="21"/>
        <v>0</v>
      </c>
      <c r="L168" s="343"/>
      <c r="M168" s="343"/>
      <c r="N168" s="343"/>
      <c r="O168" s="367"/>
      <c r="P168" s="344"/>
      <c r="Q168" s="343"/>
      <c r="R168" s="345"/>
      <c r="S168" s="16" t="s">
        <v>67</v>
      </c>
      <c r="T168" s="8">
        <v>9</v>
      </c>
      <c r="U168" s="343"/>
      <c r="V168" s="343"/>
      <c r="W168" s="343"/>
      <c r="X168" s="343"/>
      <c r="Y168" s="343"/>
      <c r="Z168" s="343"/>
      <c r="AA168" s="343"/>
      <c r="AB168" s="343"/>
      <c r="AC168" s="343"/>
      <c r="AD168" s="343"/>
      <c r="AE168" s="343"/>
      <c r="AF168" s="343"/>
      <c r="AG168" s="343"/>
      <c r="AH168" s="367"/>
      <c r="AI168" s="287"/>
      <c r="AJ168" s="343"/>
      <c r="AK168" s="345"/>
      <c r="AL168" s="16" t="s">
        <v>67</v>
      </c>
    </row>
    <row r="169" spans="1:38" s="22" customFormat="1" ht="12.75" customHeight="1" x14ac:dyDescent="0.2">
      <c r="A169" s="8">
        <v>10</v>
      </c>
      <c r="B169" s="343"/>
      <c r="C169" s="343"/>
      <c r="D169" s="343"/>
      <c r="E169" s="343"/>
      <c r="F169" s="345"/>
      <c r="G169" s="438"/>
      <c r="H169" s="287"/>
      <c r="I169" s="439"/>
      <c r="J169" s="364">
        <f t="shared" si="20"/>
        <v>0</v>
      </c>
      <c r="K169" s="363">
        <f t="shared" si="21"/>
        <v>0</v>
      </c>
      <c r="L169" s="343"/>
      <c r="M169" s="343"/>
      <c r="N169" s="343"/>
      <c r="O169" s="367"/>
      <c r="P169" s="344"/>
      <c r="Q169" s="343"/>
      <c r="R169" s="345"/>
      <c r="S169" s="16" t="s">
        <v>68</v>
      </c>
      <c r="T169" s="8">
        <v>10</v>
      </c>
      <c r="U169" s="343"/>
      <c r="V169" s="343"/>
      <c r="W169" s="343"/>
      <c r="X169" s="343"/>
      <c r="Y169" s="343"/>
      <c r="Z169" s="343"/>
      <c r="AA169" s="343"/>
      <c r="AB169" s="343"/>
      <c r="AC169" s="343"/>
      <c r="AD169" s="343"/>
      <c r="AE169" s="343"/>
      <c r="AF169" s="343"/>
      <c r="AG169" s="343"/>
      <c r="AH169" s="367"/>
      <c r="AI169" s="287"/>
      <c r="AJ169" s="343"/>
      <c r="AK169" s="345"/>
      <c r="AL169" s="16" t="s">
        <v>68</v>
      </c>
    </row>
    <row r="170" spans="1:38" s="22" customFormat="1" ht="12.75" customHeight="1" x14ac:dyDescent="0.2">
      <c r="A170" s="8">
        <v>11</v>
      </c>
      <c r="B170" s="343"/>
      <c r="C170" s="343"/>
      <c r="D170" s="343"/>
      <c r="E170" s="343"/>
      <c r="F170" s="345"/>
      <c r="G170" s="438"/>
      <c r="H170" s="287"/>
      <c r="I170" s="439"/>
      <c r="J170" s="364">
        <f t="shared" si="20"/>
        <v>0</v>
      </c>
      <c r="K170" s="363">
        <f t="shared" si="21"/>
        <v>0</v>
      </c>
      <c r="L170" s="343"/>
      <c r="M170" s="343"/>
      <c r="N170" s="343"/>
      <c r="O170" s="367"/>
      <c r="P170" s="344"/>
      <c r="Q170" s="343"/>
      <c r="R170" s="345"/>
      <c r="S170" s="16" t="s">
        <v>69</v>
      </c>
      <c r="T170" s="8">
        <v>11</v>
      </c>
      <c r="U170" s="343"/>
      <c r="V170" s="343"/>
      <c r="W170" s="343"/>
      <c r="X170" s="343"/>
      <c r="Y170" s="343"/>
      <c r="Z170" s="343"/>
      <c r="AA170" s="343"/>
      <c r="AB170" s="343"/>
      <c r="AC170" s="343"/>
      <c r="AD170" s="343"/>
      <c r="AE170" s="343"/>
      <c r="AF170" s="343"/>
      <c r="AG170" s="343"/>
      <c r="AH170" s="367"/>
      <c r="AI170" s="287"/>
      <c r="AJ170" s="343"/>
      <c r="AK170" s="345"/>
      <c r="AL170" s="16" t="s">
        <v>69</v>
      </c>
    </row>
    <row r="171" spans="1:38" s="22" customFormat="1" ht="12.75" customHeight="1" x14ac:dyDescent="0.2">
      <c r="A171" s="8">
        <v>12</v>
      </c>
      <c r="B171" s="343"/>
      <c r="C171" s="343"/>
      <c r="D171" s="343"/>
      <c r="E171" s="343"/>
      <c r="F171" s="345"/>
      <c r="G171" s="438"/>
      <c r="H171" s="287"/>
      <c r="I171" s="439"/>
      <c r="J171" s="364">
        <f t="shared" si="20"/>
        <v>0</v>
      </c>
      <c r="K171" s="363">
        <f t="shared" si="21"/>
        <v>0</v>
      </c>
      <c r="L171" s="343"/>
      <c r="M171" s="343"/>
      <c r="N171" s="343"/>
      <c r="O171" s="367"/>
      <c r="P171" s="344"/>
      <c r="Q171" s="343"/>
      <c r="R171" s="345"/>
      <c r="S171" s="16" t="s">
        <v>70</v>
      </c>
      <c r="T171" s="8">
        <v>12</v>
      </c>
      <c r="U171" s="343"/>
      <c r="V171" s="343"/>
      <c r="W171" s="343"/>
      <c r="X171" s="343"/>
      <c r="Y171" s="343"/>
      <c r="Z171" s="343"/>
      <c r="AA171" s="343"/>
      <c r="AB171" s="343"/>
      <c r="AC171" s="343"/>
      <c r="AD171" s="343"/>
      <c r="AE171" s="343"/>
      <c r="AF171" s="343"/>
      <c r="AG171" s="343"/>
      <c r="AH171" s="367"/>
      <c r="AI171" s="287"/>
      <c r="AJ171" s="343"/>
      <c r="AK171" s="345"/>
      <c r="AL171" s="16" t="s">
        <v>70</v>
      </c>
    </row>
    <row r="172" spans="1:38" s="22" customFormat="1" ht="12.75" customHeight="1" x14ac:dyDescent="0.2">
      <c r="A172" s="8">
        <v>13</v>
      </c>
      <c r="B172" s="343"/>
      <c r="C172" s="343"/>
      <c r="D172" s="343"/>
      <c r="E172" s="343"/>
      <c r="F172" s="345"/>
      <c r="G172" s="438"/>
      <c r="H172" s="287"/>
      <c r="I172" s="439"/>
      <c r="J172" s="364">
        <f t="shared" si="20"/>
        <v>0</v>
      </c>
      <c r="K172" s="363">
        <f t="shared" si="21"/>
        <v>0</v>
      </c>
      <c r="L172" s="343"/>
      <c r="M172" s="343"/>
      <c r="N172" s="343"/>
      <c r="O172" s="367"/>
      <c r="P172" s="344"/>
      <c r="Q172" s="343"/>
      <c r="R172" s="345"/>
      <c r="S172" s="16" t="s">
        <v>71</v>
      </c>
      <c r="T172" s="8">
        <v>13</v>
      </c>
      <c r="U172" s="343"/>
      <c r="V172" s="343"/>
      <c r="W172" s="343"/>
      <c r="X172" s="343"/>
      <c r="Y172" s="343"/>
      <c r="Z172" s="343"/>
      <c r="AA172" s="343"/>
      <c r="AB172" s="343"/>
      <c r="AC172" s="343"/>
      <c r="AD172" s="343"/>
      <c r="AE172" s="343"/>
      <c r="AF172" s="343"/>
      <c r="AG172" s="343"/>
      <c r="AH172" s="367"/>
      <c r="AI172" s="287"/>
      <c r="AJ172" s="343"/>
      <c r="AK172" s="345"/>
      <c r="AL172" s="16" t="s">
        <v>71</v>
      </c>
    </row>
    <row r="173" spans="1:38" s="22" customFormat="1" ht="12.75" customHeight="1" x14ac:dyDescent="0.2">
      <c r="A173" s="8">
        <v>14</v>
      </c>
      <c r="B173" s="343"/>
      <c r="C173" s="343"/>
      <c r="D173" s="343"/>
      <c r="E173" s="343"/>
      <c r="F173" s="345"/>
      <c r="G173" s="438"/>
      <c r="H173" s="287"/>
      <c r="I173" s="439"/>
      <c r="J173" s="364">
        <f t="shared" si="20"/>
        <v>0</v>
      </c>
      <c r="K173" s="363">
        <f t="shared" si="21"/>
        <v>0</v>
      </c>
      <c r="L173" s="343"/>
      <c r="M173" s="343"/>
      <c r="N173" s="343"/>
      <c r="O173" s="367"/>
      <c r="P173" s="344"/>
      <c r="Q173" s="343"/>
      <c r="R173" s="345"/>
      <c r="S173" s="16" t="s">
        <v>72</v>
      </c>
      <c r="T173" s="8">
        <v>14</v>
      </c>
      <c r="U173" s="343"/>
      <c r="V173" s="343"/>
      <c r="W173" s="343"/>
      <c r="X173" s="343"/>
      <c r="Y173" s="343"/>
      <c r="Z173" s="343"/>
      <c r="AA173" s="343"/>
      <c r="AB173" s="343"/>
      <c r="AC173" s="343"/>
      <c r="AD173" s="343"/>
      <c r="AE173" s="343"/>
      <c r="AF173" s="343"/>
      <c r="AG173" s="343"/>
      <c r="AH173" s="367"/>
      <c r="AI173" s="287"/>
      <c r="AJ173" s="343"/>
      <c r="AK173" s="345"/>
      <c r="AL173" s="16" t="s">
        <v>72</v>
      </c>
    </row>
    <row r="174" spans="1:38" s="22" customFormat="1" ht="12.75" customHeight="1" x14ac:dyDescent="0.2">
      <c r="A174" s="8">
        <v>15</v>
      </c>
      <c r="B174" s="343"/>
      <c r="C174" s="343"/>
      <c r="D174" s="343"/>
      <c r="E174" s="343"/>
      <c r="F174" s="345"/>
      <c r="G174" s="438"/>
      <c r="H174" s="287"/>
      <c r="I174" s="439"/>
      <c r="J174" s="364">
        <f t="shared" si="20"/>
        <v>0</v>
      </c>
      <c r="K174" s="363">
        <f t="shared" si="21"/>
        <v>0</v>
      </c>
      <c r="L174" s="343"/>
      <c r="M174" s="343"/>
      <c r="N174" s="343"/>
      <c r="O174" s="367"/>
      <c r="P174" s="344"/>
      <c r="Q174" s="343"/>
      <c r="R174" s="345"/>
      <c r="S174" s="16" t="s">
        <v>73</v>
      </c>
      <c r="T174" s="8">
        <v>15</v>
      </c>
      <c r="U174" s="343"/>
      <c r="V174" s="343"/>
      <c r="W174" s="343"/>
      <c r="X174" s="343"/>
      <c r="Y174" s="343"/>
      <c r="Z174" s="343"/>
      <c r="AA174" s="343"/>
      <c r="AB174" s="343"/>
      <c r="AC174" s="343"/>
      <c r="AD174" s="343"/>
      <c r="AE174" s="343"/>
      <c r="AF174" s="343"/>
      <c r="AG174" s="343"/>
      <c r="AH174" s="367"/>
      <c r="AI174" s="287"/>
      <c r="AJ174" s="343"/>
      <c r="AK174" s="345"/>
      <c r="AL174" s="16" t="s">
        <v>73</v>
      </c>
    </row>
    <row r="175" spans="1:38" s="22" customFormat="1" ht="12.75" customHeight="1" x14ac:dyDescent="0.2">
      <c r="A175" s="8">
        <v>16</v>
      </c>
      <c r="B175" s="343"/>
      <c r="C175" s="343"/>
      <c r="D175" s="343"/>
      <c r="E175" s="343"/>
      <c r="F175" s="345"/>
      <c r="G175" s="438"/>
      <c r="H175" s="287"/>
      <c r="I175" s="439"/>
      <c r="J175" s="364">
        <f t="shared" si="20"/>
        <v>0</v>
      </c>
      <c r="K175" s="363">
        <f t="shared" si="21"/>
        <v>0</v>
      </c>
      <c r="L175" s="343"/>
      <c r="M175" s="343"/>
      <c r="N175" s="343"/>
      <c r="O175" s="367"/>
      <c r="P175" s="344"/>
      <c r="Q175" s="343"/>
      <c r="R175" s="345"/>
      <c r="S175" s="16" t="s">
        <v>74</v>
      </c>
      <c r="T175" s="8">
        <v>16</v>
      </c>
      <c r="U175" s="343"/>
      <c r="V175" s="343"/>
      <c r="W175" s="343"/>
      <c r="X175" s="343"/>
      <c r="Y175" s="343"/>
      <c r="Z175" s="343"/>
      <c r="AA175" s="343"/>
      <c r="AB175" s="343"/>
      <c r="AC175" s="343"/>
      <c r="AD175" s="343"/>
      <c r="AE175" s="343"/>
      <c r="AF175" s="343"/>
      <c r="AG175" s="343"/>
      <c r="AH175" s="367"/>
      <c r="AI175" s="287"/>
      <c r="AJ175" s="343"/>
      <c r="AK175" s="345"/>
      <c r="AL175" s="16" t="s">
        <v>74</v>
      </c>
    </row>
    <row r="176" spans="1:38" s="22" customFormat="1" ht="12.75" customHeight="1" x14ac:dyDescent="0.2">
      <c r="A176" s="8">
        <v>17</v>
      </c>
      <c r="B176" s="343"/>
      <c r="C176" s="343"/>
      <c r="D176" s="343"/>
      <c r="E176" s="343"/>
      <c r="F176" s="345"/>
      <c r="G176" s="438"/>
      <c r="H176" s="287"/>
      <c r="I176" s="439"/>
      <c r="J176" s="364">
        <f t="shared" si="20"/>
        <v>0</v>
      </c>
      <c r="K176" s="363">
        <f t="shared" si="21"/>
        <v>0</v>
      </c>
      <c r="L176" s="343"/>
      <c r="M176" s="343"/>
      <c r="N176" s="343"/>
      <c r="O176" s="367"/>
      <c r="P176" s="344"/>
      <c r="Q176" s="343"/>
      <c r="R176" s="345"/>
      <c r="S176" s="16" t="s">
        <v>75</v>
      </c>
      <c r="T176" s="8">
        <v>17</v>
      </c>
      <c r="U176" s="343"/>
      <c r="V176" s="343"/>
      <c r="W176" s="343"/>
      <c r="X176" s="343"/>
      <c r="Y176" s="343"/>
      <c r="Z176" s="343"/>
      <c r="AA176" s="343"/>
      <c r="AB176" s="343"/>
      <c r="AC176" s="343"/>
      <c r="AD176" s="343"/>
      <c r="AE176" s="343"/>
      <c r="AF176" s="343"/>
      <c r="AG176" s="343"/>
      <c r="AH176" s="367"/>
      <c r="AI176" s="287"/>
      <c r="AJ176" s="343"/>
      <c r="AK176" s="345"/>
      <c r="AL176" s="16" t="s">
        <v>75</v>
      </c>
    </row>
    <row r="177" spans="1:38" s="22" customFormat="1" ht="12.75" customHeight="1" x14ac:dyDescent="0.2">
      <c r="A177" s="8">
        <v>18</v>
      </c>
      <c r="B177" s="343"/>
      <c r="C177" s="343"/>
      <c r="D177" s="343"/>
      <c r="E177" s="343"/>
      <c r="F177" s="345"/>
      <c r="G177" s="438"/>
      <c r="H177" s="287"/>
      <c r="I177" s="439"/>
      <c r="J177" s="364">
        <f t="shared" si="20"/>
        <v>0</v>
      </c>
      <c r="K177" s="363">
        <f t="shared" si="21"/>
        <v>0</v>
      </c>
      <c r="L177" s="343"/>
      <c r="M177" s="343"/>
      <c r="N177" s="343"/>
      <c r="O177" s="367"/>
      <c r="P177" s="344"/>
      <c r="Q177" s="343"/>
      <c r="R177" s="345"/>
      <c r="S177" s="16" t="s">
        <v>76</v>
      </c>
      <c r="T177" s="8">
        <v>18</v>
      </c>
      <c r="U177" s="343"/>
      <c r="V177" s="343"/>
      <c r="W177" s="343"/>
      <c r="X177" s="343"/>
      <c r="Y177" s="343"/>
      <c r="Z177" s="343"/>
      <c r="AA177" s="343"/>
      <c r="AB177" s="343"/>
      <c r="AC177" s="343"/>
      <c r="AD177" s="343"/>
      <c r="AE177" s="343"/>
      <c r="AF177" s="343"/>
      <c r="AG177" s="343"/>
      <c r="AH177" s="367"/>
      <c r="AI177" s="287"/>
      <c r="AJ177" s="343"/>
      <c r="AK177" s="345"/>
      <c r="AL177" s="16" t="s">
        <v>76</v>
      </c>
    </row>
    <row r="178" spans="1:38" s="22" customFormat="1" ht="12.75" customHeight="1" x14ac:dyDescent="0.2">
      <c r="A178" s="8">
        <v>19</v>
      </c>
      <c r="B178" s="343"/>
      <c r="C178" s="343"/>
      <c r="D178" s="343"/>
      <c r="E178" s="343"/>
      <c r="F178" s="345"/>
      <c r="G178" s="438"/>
      <c r="H178" s="287"/>
      <c r="I178" s="439"/>
      <c r="J178" s="364">
        <f t="shared" si="20"/>
        <v>0</v>
      </c>
      <c r="K178" s="363">
        <f t="shared" si="21"/>
        <v>0</v>
      </c>
      <c r="L178" s="343"/>
      <c r="M178" s="343"/>
      <c r="N178" s="343"/>
      <c r="O178" s="367"/>
      <c r="P178" s="344"/>
      <c r="Q178" s="343"/>
      <c r="R178" s="345"/>
      <c r="S178" s="16" t="s">
        <v>77</v>
      </c>
      <c r="T178" s="8">
        <v>19</v>
      </c>
      <c r="U178" s="343"/>
      <c r="V178" s="343"/>
      <c r="W178" s="343"/>
      <c r="X178" s="343"/>
      <c r="Y178" s="343"/>
      <c r="Z178" s="343"/>
      <c r="AA178" s="343"/>
      <c r="AB178" s="343"/>
      <c r="AC178" s="343"/>
      <c r="AD178" s="343"/>
      <c r="AE178" s="343"/>
      <c r="AF178" s="343"/>
      <c r="AG178" s="343"/>
      <c r="AH178" s="367"/>
      <c r="AI178" s="287"/>
      <c r="AJ178" s="343"/>
      <c r="AK178" s="345"/>
      <c r="AL178" s="16" t="s">
        <v>77</v>
      </c>
    </row>
    <row r="179" spans="1:38" s="22" customFormat="1" ht="12.75" customHeight="1" x14ac:dyDescent="0.2">
      <c r="A179" s="8">
        <v>20</v>
      </c>
      <c r="B179" s="343"/>
      <c r="C179" s="343"/>
      <c r="D179" s="343"/>
      <c r="E179" s="343"/>
      <c r="F179" s="345"/>
      <c r="G179" s="438"/>
      <c r="H179" s="287"/>
      <c r="I179" s="439"/>
      <c r="J179" s="364">
        <f t="shared" si="20"/>
        <v>0</v>
      </c>
      <c r="K179" s="363">
        <f t="shared" si="21"/>
        <v>0</v>
      </c>
      <c r="L179" s="343"/>
      <c r="M179" s="343"/>
      <c r="N179" s="343"/>
      <c r="O179" s="367"/>
      <c r="P179" s="344"/>
      <c r="Q179" s="343"/>
      <c r="R179" s="345"/>
      <c r="S179" s="16" t="s">
        <v>78</v>
      </c>
      <c r="T179" s="8">
        <v>20</v>
      </c>
      <c r="U179" s="343"/>
      <c r="V179" s="343"/>
      <c r="W179" s="343"/>
      <c r="X179" s="343"/>
      <c r="Y179" s="343"/>
      <c r="Z179" s="343"/>
      <c r="AA179" s="343"/>
      <c r="AB179" s="343"/>
      <c r="AC179" s="343"/>
      <c r="AD179" s="343"/>
      <c r="AE179" s="343"/>
      <c r="AF179" s="343"/>
      <c r="AG179" s="343"/>
      <c r="AH179" s="367"/>
      <c r="AI179" s="287"/>
      <c r="AJ179" s="343"/>
      <c r="AK179" s="345"/>
      <c r="AL179" s="16" t="s">
        <v>78</v>
      </c>
    </row>
    <row r="180" spans="1:38" s="22" customFormat="1" ht="12.75" customHeight="1" x14ac:dyDescent="0.2">
      <c r="A180" s="8">
        <v>21</v>
      </c>
      <c r="B180" s="343"/>
      <c r="C180" s="343"/>
      <c r="D180" s="343"/>
      <c r="E180" s="343"/>
      <c r="F180" s="345"/>
      <c r="G180" s="438"/>
      <c r="H180" s="287"/>
      <c r="I180" s="439"/>
      <c r="J180" s="364">
        <f t="shared" si="20"/>
        <v>0</v>
      </c>
      <c r="K180" s="363">
        <f t="shared" si="21"/>
        <v>0</v>
      </c>
      <c r="L180" s="343"/>
      <c r="M180" s="343"/>
      <c r="N180" s="343"/>
      <c r="O180" s="367"/>
      <c r="P180" s="344"/>
      <c r="Q180" s="343"/>
      <c r="R180" s="345"/>
      <c r="S180" s="16" t="s">
        <v>79</v>
      </c>
      <c r="T180" s="8">
        <v>21</v>
      </c>
      <c r="U180" s="343"/>
      <c r="V180" s="343"/>
      <c r="W180" s="343"/>
      <c r="X180" s="343"/>
      <c r="Y180" s="343"/>
      <c r="Z180" s="343"/>
      <c r="AA180" s="343"/>
      <c r="AB180" s="343"/>
      <c r="AC180" s="343"/>
      <c r="AD180" s="343"/>
      <c r="AE180" s="343"/>
      <c r="AF180" s="343"/>
      <c r="AG180" s="343"/>
      <c r="AH180" s="367"/>
      <c r="AI180" s="287"/>
      <c r="AJ180" s="343"/>
      <c r="AK180" s="345"/>
      <c r="AL180" s="16" t="s">
        <v>79</v>
      </c>
    </row>
    <row r="181" spans="1:38" s="22" customFormat="1" ht="12.75" customHeight="1" x14ac:dyDescent="0.2">
      <c r="A181" s="8">
        <v>22</v>
      </c>
      <c r="B181" s="343"/>
      <c r="C181" s="343"/>
      <c r="D181" s="343"/>
      <c r="E181" s="343"/>
      <c r="F181" s="345"/>
      <c r="G181" s="438"/>
      <c r="H181" s="287"/>
      <c r="I181" s="439"/>
      <c r="J181" s="364">
        <f t="shared" si="20"/>
        <v>0</v>
      </c>
      <c r="K181" s="363">
        <f t="shared" si="21"/>
        <v>0</v>
      </c>
      <c r="L181" s="343"/>
      <c r="M181" s="343"/>
      <c r="N181" s="343"/>
      <c r="O181" s="367"/>
      <c r="P181" s="344"/>
      <c r="Q181" s="343"/>
      <c r="R181" s="345"/>
      <c r="S181" s="16" t="s">
        <v>80</v>
      </c>
      <c r="T181" s="8">
        <v>22</v>
      </c>
      <c r="U181" s="343"/>
      <c r="V181" s="343"/>
      <c r="W181" s="343"/>
      <c r="X181" s="343"/>
      <c r="Y181" s="343"/>
      <c r="Z181" s="343"/>
      <c r="AA181" s="343"/>
      <c r="AB181" s="343"/>
      <c r="AC181" s="343"/>
      <c r="AD181" s="343"/>
      <c r="AE181" s="343"/>
      <c r="AF181" s="343"/>
      <c r="AG181" s="343"/>
      <c r="AH181" s="367"/>
      <c r="AI181" s="287"/>
      <c r="AJ181" s="343"/>
      <c r="AK181" s="345"/>
      <c r="AL181" s="16" t="s">
        <v>80</v>
      </c>
    </row>
    <row r="182" spans="1:38" s="22" customFormat="1" ht="12.75" customHeight="1" x14ac:dyDescent="0.2">
      <c r="A182" s="8">
        <v>23</v>
      </c>
      <c r="B182" s="343"/>
      <c r="C182" s="343"/>
      <c r="D182" s="343"/>
      <c r="E182" s="343"/>
      <c r="F182" s="345"/>
      <c r="G182" s="438"/>
      <c r="H182" s="287"/>
      <c r="I182" s="439"/>
      <c r="J182" s="364">
        <f t="shared" si="20"/>
        <v>0</v>
      </c>
      <c r="K182" s="363">
        <f t="shared" si="21"/>
        <v>0</v>
      </c>
      <c r="L182" s="343"/>
      <c r="M182" s="343"/>
      <c r="N182" s="343"/>
      <c r="O182" s="367"/>
      <c r="P182" s="344"/>
      <c r="Q182" s="343"/>
      <c r="R182" s="345"/>
      <c r="S182" s="16" t="s">
        <v>81</v>
      </c>
      <c r="T182" s="8">
        <v>23</v>
      </c>
      <c r="U182" s="343"/>
      <c r="V182" s="343"/>
      <c r="W182" s="343"/>
      <c r="X182" s="343"/>
      <c r="Y182" s="343"/>
      <c r="Z182" s="343"/>
      <c r="AA182" s="343"/>
      <c r="AB182" s="343"/>
      <c r="AC182" s="343"/>
      <c r="AD182" s="343"/>
      <c r="AE182" s="343"/>
      <c r="AF182" s="343"/>
      <c r="AG182" s="343"/>
      <c r="AH182" s="367"/>
      <c r="AI182" s="287"/>
      <c r="AJ182" s="343"/>
      <c r="AK182" s="345"/>
      <c r="AL182" s="16" t="s">
        <v>81</v>
      </c>
    </row>
    <row r="183" spans="1:38" s="22" customFormat="1" ht="12.75" customHeight="1" x14ac:dyDescent="0.2">
      <c r="A183" s="8">
        <v>24</v>
      </c>
      <c r="B183" s="343"/>
      <c r="C183" s="343"/>
      <c r="D183" s="343"/>
      <c r="E183" s="343"/>
      <c r="F183" s="345"/>
      <c r="G183" s="438"/>
      <c r="H183" s="287"/>
      <c r="I183" s="439"/>
      <c r="J183" s="364">
        <f t="shared" si="20"/>
        <v>0</v>
      </c>
      <c r="K183" s="363">
        <f t="shared" si="21"/>
        <v>0</v>
      </c>
      <c r="L183" s="343"/>
      <c r="M183" s="343"/>
      <c r="N183" s="343"/>
      <c r="O183" s="367"/>
      <c r="P183" s="344"/>
      <c r="Q183" s="343"/>
      <c r="R183" s="345"/>
      <c r="S183" s="16" t="s">
        <v>82</v>
      </c>
      <c r="T183" s="8">
        <v>24</v>
      </c>
      <c r="U183" s="343"/>
      <c r="V183" s="343"/>
      <c r="W183" s="343"/>
      <c r="X183" s="343"/>
      <c r="Y183" s="343"/>
      <c r="Z183" s="343"/>
      <c r="AA183" s="343"/>
      <c r="AB183" s="343"/>
      <c r="AC183" s="343"/>
      <c r="AD183" s="343"/>
      <c r="AE183" s="343"/>
      <c r="AF183" s="343"/>
      <c r="AG183" s="343"/>
      <c r="AH183" s="367"/>
      <c r="AI183" s="287"/>
      <c r="AJ183" s="343"/>
      <c r="AK183" s="345"/>
      <c r="AL183" s="16" t="s">
        <v>82</v>
      </c>
    </row>
    <row r="184" spans="1:38" s="22" customFormat="1" ht="12.75" customHeight="1" x14ac:dyDescent="0.2">
      <c r="A184" s="8">
        <v>25</v>
      </c>
      <c r="B184" s="343"/>
      <c r="C184" s="343"/>
      <c r="D184" s="343"/>
      <c r="E184" s="343"/>
      <c r="F184" s="345"/>
      <c r="G184" s="438"/>
      <c r="H184" s="287"/>
      <c r="I184" s="439"/>
      <c r="J184" s="364">
        <f t="shared" si="20"/>
        <v>0</v>
      </c>
      <c r="K184" s="363">
        <f t="shared" si="21"/>
        <v>0</v>
      </c>
      <c r="L184" s="343"/>
      <c r="M184" s="343"/>
      <c r="N184" s="343"/>
      <c r="O184" s="367"/>
      <c r="P184" s="344"/>
      <c r="Q184" s="343"/>
      <c r="R184" s="345"/>
      <c r="S184" s="16" t="s">
        <v>83</v>
      </c>
      <c r="T184" s="8">
        <v>25</v>
      </c>
      <c r="U184" s="343"/>
      <c r="V184" s="343"/>
      <c r="W184" s="343"/>
      <c r="X184" s="343"/>
      <c r="Y184" s="343"/>
      <c r="Z184" s="343"/>
      <c r="AA184" s="343"/>
      <c r="AB184" s="343"/>
      <c r="AC184" s="343"/>
      <c r="AD184" s="343"/>
      <c r="AE184" s="343"/>
      <c r="AF184" s="343"/>
      <c r="AG184" s="343"/>
      <c r="AH184" s="367"/>
      <c r="AI184" s="287"/>
      <c r="AJ184" s="343"/>
      <c r="AK184" s="345"/>
      <c r="AL184" s="16" t="s">
        <v>83</v>
      </c>
    </row>
    <row r="185" spans="1:38" s="22" customFormat="1" ht="12.75" customHeight="1" x14ac:dyDescent="0.2">
      <c r="A185" s="8">
        <v>26</v>
      </c>
      <c r="B185" s="343"/>
      <c r="C185" s="343"/>
      <c r="D185" s="343"/>
      <c r="E185" s="343"/>
      <c r="F185" s="345"/>
      <c r="G185" s="438"/>
      <c r="H185" s="287"/>
      <c r="I185" s="439"/>
      <c r="J185" s="364">
        <f t="shared" si="20"/>
        <v>0</v>
      </c>
      <c r="K185" s="363">
        <f t="shared" si="21"/>
        <v>0</v>
      </c>
      <c r="L185" s="343"/>
      <c r="M185" s="343"/>
      <c r="N185" s="343"/>
      <c r="O185" s="367"/>
      <c r="P185" s="344"/>
      <c r="Q185" s="343"/>
      <c r="R185" s="345"/>
      <c r="S185" s="16" t="s">
        <v>84</v>
      </c>
      <c r="T185" s="8">
        <v>26</v>
      </c>
      <c r="U185" s="343"/>
      <c r="V185" s="343"/>
      <c r="W185" s="343"/>
      <c r="X185" s="343"/>
      <c r="Y185" s="343"/>
      <c r="Z185" s="343"/>
      <c r="AA185" s="343"/>
      <c r="AB185" s="343"/>
      <c r="AC185" s="343"/>
      <c r="AD185" s="343"/>
      <c r="AE185" s="343"/>
      <c r="AF185" s="343"/>
      <c r="AG185" s="343"/>
      <c r="AH185" s="367"/>
      <c r="AI185" s="287"/>
      <c r="AJ185" s="343"/>
      <c r="AK185" s="345"/>
      <c r="AL185" s="16" t="s">
        <v>84</v>
      </c>
    </row>
    <row r="186" spans="1:38" s="22" customFormat="1" ht="12.75" customHeight="1" x14ac:dyDescent="0.2">
      <c r="A186" s="8">
        <v>27</v>
      </c>
      <c r="B186" s="343"/>
      <c r="C186" s="343"/>
      <c r="D186" s="343"/>
      <c r="E186" s="343"/>
      <c r="F186" s="345"/>
      <c r="G186" s="438"/>
      <c r="H186" s="287"/>
      <c r="I186" s="439"/>
      <c r="J186" s="364">
        <f t="shared" si="20"/>
        <v>0</v>
      </c>
      <c r="K186" s="363">
        <f t="shared" si="21"/>
        <v>0</v>
      </c>
      <c r="L186" s="343"/>
      <c r="M186" s="343"/>
      <c r="N186" s="343"/>
      <c r="O186" s="367"/>
      <c r="P186" s="344"/>
      <c r="Q186" s="343"/>
      <c r="R186" s="345"/>
      <c r="S186" s="16" t="s">
        <v>85</v>
      </c>
      <c r="T186" s="8">
        <v>27</v>
      </c>
      <c r="U186" s="343"/>
      <c r="V186" s="343"/>
      <c r="W186" s="343"/>
      <c r="X186" s="343"/>
      <c r="Y186" s="343"/>
      <c r="Z186" s="343"/>
      <c r="AA186" s="343"/>
      <c r="AB186" s="343"/>
      <c r="AC186" s="343"/>
      <c r="AD186" s="343"/>
      <c r="AE186" s="343"/>
      <c r="AF186" s="343"/>
      <c r="AG186" s="343"/>
      <c r="AH186" s="367"/>
      <c r="AI186" s="287"/>
      <c r="AJ186" s="343"/>
      <c r="AK186" s="345"/>
      <c r="AL186" s="16" t="s">
        <v>85</v>
      </c>
    </row>
    <row r="187" spans="1:38" s="22" customFormat="1" ht="12.75" customHeight="1" x14ac:dyDescent="0.2">
      <c r="A187" s="8">
        <v>28</v>
      </c>
      <c r="B187" s="343"/>
      <c r="C187" s="343"/>
      <c r="D187" s="343"/>
      <c r="E187" s="343"/>
      <c r="F187" s="345"/>
      <c r="G187" s="438"/>
      <c r="H187" s="287"/>
      <c r="I187" s="439"/>
      <c r="J187" s="364">
        <f t="shared" si="20"/>
        <v>0</v>
      </c>
      <c r="K187" s="363">
        <f t="shared" si="21"/>
        <v>0</v>
      </c>
      <c r="L187" s="343"/>
      <c r="M187" s="343"/>
      <c r="N187" s="343"/>
      <c r="O187" s="367"/>
      <c r="P187" s="344"/>
      <c r="Q187" s="343"/>
      <c r="R187" s="345"/>
      <c r="S187" s="16" t="s">
        <v>86</v>
      </c>
      <c r="T187" s="8">
        <v>28</v>
      </c>
      <c r="U187" s="343"/>
      <c r="V187" s="343"/>
      <c r="W187" s="343"/>
      <c r="X187" s="343"/>
      <c r="Y187" s="343"/>
      <c r="Z187" s="343"/>
      <c r="AA187" s="343"/>
      <c r="AB187" s="343"/>
      <c r="AC187" s="343"/>
      <c r="AD187" s="343"/>
      <c r="AE187" s="343"/>
      <c r="AF187" s="343"/>
      <c r="AG187" s="343"/>
      <c r="AH187" s="367"/>
      <c r="AI187" s="287"/>
      <c r="AJ187" s="343"/>
      <c r="AK187" s="345"/>
      <c r="AL187" s="16" t="s">
        <v>86</v>
      </c>
    </row>
    <row r="188" spans="1:38" s="22" customFormat="1" ht="12.75" customHeight="1" x14ac:dyDescent="0.2">
      <c r="A188" s="8">
        <v>29</v>
      </c>
      <c r="B188" s="343"/>
      <c r="C188" s="343"/>
      <c r="D188" s="343"/>
      <c r="E188" s="343"/>
      <c r="F188" s="345"/>
      <c r="G188" s="438"/>
      <c r="H188" s="287"/>
      <c r="I188" s="439"/>
      <c r="J188" s="364">
        <f t="shared" si="20"/>
        <v>0</v>
      </c>
      <c r="K188" s="363">
        <f t="shared" si="21"/>
        <v>0</v>
      </c>
      <c r="L188" s="343"/>
      <c r="M188" s="343"/>
      <c r="N188" s="343"/>
      <c r="O188" s="367"/>
      <c r="P188" s="344"/>
      <c r="Q188" s="343"/>
      <c r="R188" s="345"/>
      <c r="S188" s="16" t="s">
        <v>87</v>
      </c>
      <c r="T188" s="8">
        <v>29</v>
      </c>
      <c r="U188" s="343"/>
      <c r="V188" s="343"/>
      <c r="W188" s="343"/>
      <c r="X188" s="347"/>
      <c r="Y188" s="343"/>
      <c r="Z188" s="343"/>
      <c r="AA188" s="343"/>
      <c r="AB188" s="343"/>
      <c r="AC188" s="343"/>
      <c r="AD188" s="343"/>
      <c r="AE188" s="343"/>
      <c r="AF188" s="343"/>
      <c r="AG188" s="343"/>
      <c r="AH188" s="367"/>
      <c r="AI188" s="287"/>
      <c r="AJ188" s="343"/>
      <c r="AK188" s="345"/>
      <c r="AL188" s="16" t="s">
        <v>87</v>
      </c>
    </row>
    <row r="189" spans="1:38" s="22" customFormat="1" ht="12.75" customHeight="1" x14ac:dyDescent="0.2">
      <c r="A189" s="8">
        <v>30</v>
      </c>
      <c r="B189" s="343"/>
      <c r="C189" s="343"/>
      <c r="D189" s="343"/>
      <c r="E189" s="343"/>
      <c r="F189" s="345"/>
      <c r="G189" s="442"/>
      <c r="H189" s="287"/>
      <c r="I189" s="439"/>
      <c r="J189" s="364">
        <f t="shared" si="20"/>
        <v>0</v>
      </c>
      <c r="K189" s="363">
        <f t="shared" si="21"/>
        <v>0</v>
      </c>
      <c r="L189" s="343"/>
      <c r="M189" s="343"/>
      <c r="N189" s="343"/>
      <c r="O189" s="367"/>
      <c r="P189" s="344"/>
      <c r="Q189" s="343"/>
      <c r="R189" s="345"/>
      <c r="S189" s="16" t="s">
        <v>88</v>
      </c>
      <c r="T189" s="8">
        <v>30</v>
      </c>
      <c r="U189" s="343"/>
      <c r="V189" s="343"/>
      <c r="W189" s="343"/>
      <c r="X189" s="343"/>
      <c r="Y189" s="343"/>
      <c r="Z189" s="343"/>
      <c r="AA189" s="343"/>
      <c r="AB189" s="343"/>
      <c r="AC189" s="343"/>
      <c r="AD189" s="343"/>
      <c r="AE189" s="343"/>
      <c r="AF189" s="343"/>
      <c r="AG189" s="343"/>
      <c r="AH189" s="367"/>
      <c r="AI189" s="287"/>
      <c r="AJ189" s="343"/>
      <c r="AK189" s="345"/>
      <c r="AL189" s="16" t="s">
        <v>88</v>
      </c>
    </row>
    <row r="190" spans="1:38" s="22" customFormat="1" ht="12.75" customHeight="1" x14ac:dyDescent="0.2">
      <c r="A190" s="19">
        <v>31</v>
      </c>
      <c r="B190" s="349"/>
      <c r="C190" s="349"/>
      <c r="D190" s="349"/>
      <c r="E190" s="349"/>
      <c r="F190" s="351"/>
      <c r="G190" s="443"/>
      <c r="H190" s="289"/>
      <c r="I190" s="444"/>
      <c r="J190" s="445">
        <f t="shared" si="20"/>
        <v>0</v>
      </c>
      <c r="K190" s="365">
        <f t="shared" si="21"/>
        <v>0</v>
      </c>
      <c r="L190" s="349"/>
      <c r="M190" s="349"/>
      <c r="N190" s="349"/>
      <c r="O190" s="369"/>
      <c r="P190" s="350"/>
      <c r="Q190" s="349"/>
      <c r="R190" s="351"/>
      <c r="S190" s="20" t="s">
        <v>89</v>
      </c>
      <c r="T190" s="19">
        <v>31</v>
      </c>
      <c r="U190" s="349"/>
      <c r="V190" s="349"/>
      <c r="W190" s="349"/>
      <c r="X190" s="349"/>
      <c r="Y190" s="349"/>
      <c r="Z190" s="349"/>
      <c r="AA190" s="349"/>
      <c r="AB190" s="349"/>
      <c r="AC190" s="349"/>
      <c r="AD190" s="349"/>
      <c r="AE190" s="349"/>
      <c r="AF190" s="349"/>
      <c r="AG190" s="349"/>
      <c r="AH190" s="369"/>
      <c r="AI190" s="289"/>
      <c r="AJ190" s="349"/>
      <c r="AK190" s="351"/>
      <c r="AL190" s="20" t="s">
        <v>89</v>
      </c>
    </row>
    <row r="191" spans="1:38" s="297" customFormat="1" ht="12.75" customHeight="1" thickBot="1" x14ac:dyDescent="0.25">
      <c r="A191" s="302"/>
      <c r="B191" s="383">
        <f>SUM(B159:B190)</f>
        <v>0</v>
      </c>
      <c r="C191" s="383">
        <f>SUM(C159:C190)</f>
        <v>0</v>
      </c>
      <c r="D191" s="383">
        <f>SUM(D159:D190)</f>
        <v>0</v>
      </c>
      <c r="E191" s="384">
        <f>SUM(E159:E190)</f>
        <v>0</v>
      </c>
      <c r="F191" s="385">
        <f>SUM(F159:F190)</f>
        <v>0</v>
      </c>
      <c r="G191" s="303"/>
      <c r="H191" s="303" t="s">
        <v>90</v>
      </c>
      <c r="I191" s="315">
        <f>COUNTA(I160:I190)</f>
        <v>0</v>
      </c>
      <c r="J191" s="383">
        <f t="shared" ref="J191:R191" si="22">SUM(J159:J190)</f>
        <v>0</v>
      </c>
      <c r="K191" s="383">
        <f t="shared" si="22"/>
        <v>0</v>
      </c>
      <c r="L191" s="383">
        <f t="shared" si="22"/>
        <v>0</v>
      </c>
      <c r="M191" s="383">
        <f t="shared" si="22"/>
        <v>0</v>
      </c>
      <c r="N191" s="383">
        <f t="shared" si="22"/>
        <v>0</v>
      </c>
      <c r="O191" s="384">
        <f t="shared" si="22"/>
        <v>0</v>
      </c>
      <c r="P191" s="384">
        <f t="shared" si="22"/>
        <v>0</v>
      </c>
      <c r="Q191" s="383">
        <f t="shared" si="22"/>
        <v>0</v>
      </c>
      <c r="R191" s="386">
        <f t="shared" si="22"/>
        <v>0</v>
      </c>
      <c r="S191" s="304"/>
      <c r="T191" s="302"/>
      <c r="U191" s="383">
        <f t="shared" ref="U191:AH191" si="23">SUM(U159:U190)</f>
        <v>0</v>
      </c>
      <c r="V191" s="383">
        <f t="shared" si="23"/>
        <v>0</v>
      </c>
      <c r="W191" s="383">
        <f t="shared" si="23"/>
        <v>0</v>
      </c>
      <c r="X191" s="383">
        <f t="shared" si="23"/>
        <v>0</v>
      </c>
      <c r="Y191" s="383">
        <f t="shared" si="23"/>
        <v>0</v>
      </c>
      <c r="Z191" s="383">
        <f t="shared" si="23"/>
        <v>0</v>
      </c>
      <c r="AA191" s="383">
        <f t="shared" si="23"/>
        <v>0</v>
      </c>
      <c r="AB191" s="383">
        <f t="shared" si="23"/>
        <v>0</v>
      </c>
      <c r="AC191" s="383">
        <f t="shared" si="23"/>
        <v>0</v>
      </c>
      <c r="AD191" s="383">
        <f t="shared" si="23"/>
        <v>0</v>
      </c>
      <c r="AE191" s="383">
        <f t="shared" si="23"/>
        <v>0</v>
      </c>
      <c r="AF191" s="383">
        <f t="shared" si="23"/>
        <v>0</v>
      </c>
      <c r="AG191" s="383">
        <f t="shared" si="23"/>
        <v>0</v>
      </c>
      <c r="AH191" s="385">
        <f t="shared" si="23"/>
        <v>0</v>
      </c>
      <c r="AI191" s="305"/>
      <c r="AJ191" s="383">
        <f>SUM(AJ159:AJ190)</f>
        <v>0</v>
      </c>
      <c r="AK191" s="386">
        <f>SUM(AK159:AK190)</f>
        <v>0</v>
      </c>
      <c r="AL191" s="304"/>
    </row>
    <row r="192" spans="1:38" s="22" customFormat="1" ht="12.75" customHeight="1" thickTop="1" x14ac:dyDescent="0.2">
      <c r="A192" s="188"/>
      <c r="B192" s="191"/>
      <c r="C192" s="191"/>
      <c r="D192" s="191"/>
      <c r="E192" s="191"/>
      <c r="F192" s="191"/>
      <c r="G192" s="284"/>
      <c r="H192" s="284"/>
      <c r="I192" s="284"/>
      <c r="J192" s="191"/>
      <c r="K192" s="191"/>
      <c r="L192" s="191"/>
      <c r="M192" s="191"/>
      <c r="N192" s="191"/>
      <c r="O192" s="191"/>
      <c r="P192" s="191"/>
      <c r="Q192" s="191"/>
      <c r="R192" s="191"/>
      <c r="S192" s="3"/>
      <c r="T192" s="188"/>
      <c r="U192" s="191"/>
      <c r="V192" s="191"/>
      <c r="W192" s="191"/>
      <c r="X192" s="191"/>
      <c r="Y192" s="191"/>
      <c r="Z192" s="191"/>
      <c r="AA192" s="191"/>
      <c r="AB192" s="191"/>
      <c r="AC192" s="191"/>
      <c r="AD192" s="191"/>
      <c r="AE192" s="191"/>
      <c r="AF192" s="191"/>
      <c r="AG192" s="191"/>
      <c r="AH192" s="191"/>
      <c r="AI192" s="191"/>
      <c r="AJ192" s="191"/>
      <c r="AK192" s="191"/>
      <c r="AL192" s="3"/>
    </row>
    <row r="193" spans="1:38" s="22" customFormat="1" ht="12.75" customHeight="1" x14ac:dyDescent="0.2">
      <c r="A193" s="188"/>
      <c r="B193" s="191"/>
      <c r="C193" s="191"/>
      <c r="D193" s="191"/>
      <c r="E193" s="191"/>
      <c r="F193" s="191"/>
      <c r="G193" s="284"/>
      <c r="H193" s="284"/>
      <c r="I193" s="284"/>
      <c r="J193" s="191"/>
      <c r="K193" s="191"/>
      <c r="L193" s="191"/>
      <c r="M193" s="191"/>
      <c r="N193" s="191"/>
      <c r="O193" s="191"/>
      <c r="P193" s="191"/>
      <c r="Q193" s="191"/>
      <c r="R193" s="191"/>
      <c r="S193" s="3"/>
      <c r="T193" s="188"/>
      <c r="U193" s="191"/>
      <c r="V193" s="191"/>
      <c r="W193" s="191"/>
      <c r="X193" s="191"/>
      <c r="Y193" s="191"/>
      <c r="Z193" s="191"/>
      <c r="AA193" s="191"/>
      <c r="AB193" s="191"/>
      <c r="AC193" s="191"/>
      <c r="AD193" s="191"/>
      <c r="AE193" s="191"/>
      <c r="AF193" s="191"/>
      <c r="AG193" s="191"/>
      <c r="AH193" s="191"/>
      <c r="AI193" s="191"/>
      <c r="AJ193" s="191"/>
      <c r="AK193" s="191"/>
      <c r="AL193" s="3"/>
    </row>
    <row r="194" spans="1:38" ht="12.75" customHeight="1" x14ac:dyDescent="0.2">
      <c r="A194" s="22"/>
      <c r="B194" s="22"/>
      <c r="C194" s="22"/>
      <c r="D194" s="22"/>
      <c r="E194" s="22"/>
      <c r="F194" s="22"/>
      <c r="G194" s="527" t="str">
        <f>$G$10</f>
        <v>UNITED STEELWORKERS - LOCAL UNION</v>
      </c>
      <c r="H194" s="527"/>
      <c r="I194" s="527"/>
      <c r="J194" s="11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52"/>
      <c r="V194" s="52"/>
      <c r="W194" s="52"/>
      <c r="X194" s="52"/>
      <c r="Y194" s="52"/>
      <c r="Z194" s="52"/>
      <c r="AA194" s="53" t="str">
        <f>$AA$10</f>
        <v>FINANCIAL SECRETARY'S CASH BOOK</v>
      </c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22"/>
    </row>
    <row r="195" spans="1:38" ht="12.75" customHeight="1" x14ac:dyDescent="0.2">
      <c r="A195" s="22"/>
      <c r="B195" s="137" t="str">
        <f>$B$11</f>
        <v>Month</v>
      </c>
      <c r="C195" s="73" t="str">
        <f>$C$11</f>
        <v>DECEMBER</v>
      </c>
      <c r="D195" s="137" t="str">
        <f>$D$11</f>
        <v>Year</v>
      </c>
      <c r="E195" s="44">
        <f>$E$11</f>
        <v>0</v>
      </c>
      <c r="F195" s="22"/>
      <c r="G195" s="31"/>
      <c r="H195" s="22"/>
      <c r="I195" s="5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137"/>
      <c r="AJ195" s="178" t="str">
        <f>$C$11</f>
        <v>DECEMBER</v>
      </c>
      <c r="AK195" s="44">
        <f>$E$11</f>
        <v>0</v>
      </c>
    </row>
    <row r="196" spans="1:38" ht="12.75" customHeight="1" x14ac:dyDescent="0.2">
      <c r="A196" s="22"/>
      <c r="B196" s="137" t="str">
        <f>$B$12</f>
        <v>Page No.</v>
      </c>
      <c r="C196" s="177">
        <f>C150+1</f>
        <v>5</v>
      </c>
      <c r="D196" s="110"/>
      <c r="E196" s="110"/>
      <c r="F196" s="22"/>
      <c r="G196" s="31"/>
      <c r="H196" s="22"/>
      <c r="I196" s="5" t="s">
        <v>53</v>
      </c>
      <c r="J196" s="22"/>
      <c r="K196" s="22"/>
      <c r="L196" s="5"/>
      <c r="M196" s="22"/>
      <c r="N196" s="22"/>
      <c r="O196" s="22"/>
      <c r="P196" s="33"/>
      <c r="Q196" s="22"/>
      <c r="R196" s="33"/>
      <c r="S196" s="22"/>
      <c r="T196" s="22"/>
      <c r="U196" s="22"/>
      <c r="V196" s="22"/>
      <c r="W196" s="22"/>
      <c r="X196" s="22"/>
      <c r="Y196" s="22"/>
      <c r="Z196" s="22"/>
      <c r="AA196" s="22"/>
      <c r="AB196" s="34" t="s">
        <v>54</v>
      </c>
      <c r="AC196" s="22"/>
      <c r="AD196" s="22"/>
      <c r="AE196" s="22"/>
      <c r="AF196" s="22"/>
      <c r="AG196" s="22"/>
      <c r="AH196" s="22"/>
      <c r="AI196" s="137" t="str">
        <f>$B$12</f>
        <v>Page No.</v>
      </c>
      <c r="AJ196" s="323">
        <f>AJ150+1</f>
        <v>5</v>
      </c>
      <c r="AK196" s="172"/>
      <c r="AL196" s="111"/>
    </row>
    <row r="197" spans="1:38" ht="12.75" customHeight="1" x14ac:dyDescent="0.2">
      <c r="A197" s="3"/>
      <c r="B197" s="3"/>
      <c r="C197" s="3"/>
      <c r="D197" s="3"/>
      <c r="E197" s="3"/>
      <c r="F197" s="3"/>
      <c r="G197" s="35"/>
      <c r="H197" s="3"/>
      <c r="I197" s="5"/>
      <c r="J197" s="3"/>
      <c r="K197" s="3"/>
      <c r="L197" s="22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22"/>
      <c r="AF197" s="3"/>
      <c r="AG197" s="3"/>
      <c r="AH197" s="3"/>
      <c r="AI197" s="3"/>
      <c r="AJ197" s="3"/>
      <c r="AK197" s="3"/>
      <c r="AL197" s="3"/>
    </row>
    <row r="198" spans="1:38" ht="12.75" customHeight="1" x14ac:dyDescent="0.2">
      <c r="A198" s="36"/>
      <c r="B198" s="36"/>
      <c r="C198" s="36"/>
      <c r="D198" s="36"/>
      <c r="E198" s="36"/>
      <c r="F198" s="36"/>
      <c r="G198" s="37"/>
      <c r="H198" s="36"/>
      <c r="I198" s="38"/>
      <c r="J198" s="36"/>
      <c r="K198" s="36"/>
      <c r="L198" s="38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8"/>
      <c r="AF198" s="36"/>
      <c r="AG198" s="36"/>
      <c r="AH198" s="36"/>
      <c r="AI198" s="36"/>
      <c r="AJ198" s="36"/>
      <c r="AK198" s="36"/>
      <c r="AL198" s="36"/>
    </row>
    <row r="199" spans="1:38" customFormat="1" ht="12.75" customHeight="1" x14ac:dyDescent="0.2">
      <c r="A199" s="1"/>
      <c r="B199" s="484" t="s">
        <v>55</v>
      </c>
      <c r="C199" s="473"/>
      <c r="D199" s="473"/>
      <c r="E199" s="473"/>
      <c r="F199" s="474"/>
      <c r="G199" s="21"/>
      <c r="H199" s="2" t="s">
        <v>56</v>
      </c>
      <c r="I199" s="95"/>
      <c r="J199" s="473" t="s">
        <v>255</v>
      </c>
      <c r="K199" s="474"/>
      <c r="L199" s="3"/>
      <c r="M199" s="3"/>
      <c r="N199" s="3"/>
      <c r="O199" s="5" t="s">
        <v>57</v>
      </c>
      <c r="P199" s="3"/>
      <c r="Q199" s="3"/>
      <c r="R199" s="1"/>
      <c r="S199" s="3"/>
      <c r="T199" s="1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13"/>
      <c r="AJ199" s="3"/>
      <c r="AK199" s="1"/>
      <c r="AL199" s="3"/>
    </row>
    <row r="200" spans="1:38" customFormat="1" ht="12.75" customHeight="1" x14ac:dyDescent="0.2">
      <c r="A200" s="1"/>
      <c r="B200" s="3"/>
      <c r="C200" s="3"/>
      <c r="D200" s="3"/>
      <c r="E200" s="188"/>
      <c r="F200" s="1"/>
      <c r="G200" s="21"/>
      <c r="H200" s="13"/>
      <c r="I200" s="96"/>
      <c r="J200" s="3"/>
      <c r="K200" s="1"/>
      <c r="L200" s="3"/>
      <c r="M200" s="3"/>
      <c r="N200" s="3"/>
      <c r="O200" s="3"/>
      <c r="P200" s="3"/>
      <c r="Q200" s="3"/>
      <c r="R200" s="1"/>
      <c r="S200" s="3"/>
      <c r="T200" s="1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13"/>
      <c r="AJ200" s="3"/>
      <c r="AK200" s="1"/>
      <c r="AL200" s="3"/>
    </row>
    <row r="201" spans="1:38" customFormat="1" ht="12.75" customHeight="1" thickBot="1" x14ac:dyDescent="0.25">
      <c r="A201" s="29"/>
      <c r="B201" s="26">
        <v>1</v>
      </c>
      <c r="C201" s="26">
        <v>2</v>
      </c>
      <c r="D201" s="26">
        <v>3</v>
      </c>
      <c r="E201" s="26">
        <v>4</v>
      </c>
      <c r="F201" s="28">
        <v>5</v>
      </c>
      <c r="G201" s="39">
        <v>6</v>
      </c>
      <c r="H201" s="28">
        <v>7</v>
      </c>
      <c r="I201" s="97">
        <v>8</v>
      </c>
      <c r="J201" s="26">
        <v>9</v>
      </c>
      <c r="K201" s="28">
        <v>10</v>
      </c>
      <c r="L201" s="26">
        <v>11</v>
      </c>
      <c r="M201" s="26" t="s">
        <v>1</v>
      </c>
      <c r="N201" s="26">
        <v>12</v>
      </c>
      <c r="O201" s="26">
        <v>13</v>
      </c>
      <c r="P201" s="26">
        <v>14</v>
      </c>
      <c r="Q201" s="26">
        <v>15</v>
      </c>
      <c r="R201" s="28" t="s">
        <v>2</v>
      </c>
      <c r="S201" s="25"/>
      <c r="T201" s="29"/>
      <c r="U201" s="26">
        <v>16</v>
      </c>
      <c r="V201" s="26">
        <v>17</v>
      </c>
      <c r="W201" s="26">
        <v>18</v>
      </c>
      <c r="X201" s="26">
        <v>19</v>
      </c>
      <c r="Y201" s="26">
        <v>20</v>
      </c>
      <c r="Z201" s="26" t="s">
        <v>3</v>
      </c>
      <c r="AA201" s="26">
        <v>21</v>
      </c>
      <c r="AB201" s="26">
        <v>22</v>
      </c>
      <c r="AC201" s="26">
        <v>23</v>
      </c>
      <c r="AD201" s="26">
        <v>24</v>
      </c>
      <c r="AE201" s="26">
        <v>25</v>
      </c>
      <c r="AF201" s="26">
        <v>26</v>
      </c>
      <c r="AG201" s="26">
        <v>27</v>
      </c>
      <c r="AH201" s="26">
        <v>28</v>
      </c>
      <c r="AI201" s="30">
        <v>29</v>
      </c>
      <c r="AJ201" s="26">
        <v>30</v>
      </c>
      <c r="AK201" s="28">
        <v>31</v>
      </c>
      <c r="AL201" s="25"/>
    </row>
    <row r="202" spans="1:38" s="4" customFormat="1" ht="12.75" customHeight="1" thickTop="1" x14ac:dyDescent="0.2">
      <c r="A202" s="1"/>
      <c r="B202" s="84" t="s">
        <v>4</v>
      </c>
      <c r="C202" s="98"/>
      <c r="D202" s="84" t="s">
        <v>5</v>
      </c>
      <c r="E202" s="185" t="s">
        <v>6</v>
      </c>
      <c r="F202" s="83" t="s">
        <v>7</v>
      </c>
      <c r="G202" s="160"/>
      <c r="H202" s="83"/>
      <c r="I202" s="100"/>
      <c r="J202" s="84"/>
      <c r="K202" s="83"/>
      <c r="L202" s="84" t="s">
        <v>237</v>
      </c>
      <c r="M202" s="84"/>
      <c r="N202" s="84" t="s">
        <v>235</v>
      </c>
      <c r="O202" s="101" t="s">
        <v>481</v>
      </c>
      <c r="P202" s="274"/>
      <c r="Q202" s="84" t="s">
        <v>391</v>
      </c>
      <c r="R202" s="83" t="s">
        <v>274</v>
      </c>
      <c r="S202" s="103"/>
      <c r="T202" s="67"/>
      <c r="U202" s="475" t="s">
        <v>256</v>
      </c>
      <c r="V202" s="476"/>
      <c r="W202" s="476"/>
      <c r="X202" s="476"/>
      <c r="Y202" s="477"/>
      <c r="Z202" s="84" t="s">
        <v>10</v>
      </c>
      <c r="AA202" s="84" t="s">
        <v>11</v>
      </c>
      <c r="AB202" s="84" t="s">
        <v>205</v>
      </c>
      <c r="AC202" s="84" t="s">
        <v>12</v>
      </c>
      <c r="AD202" s="84" t="s">
        <v>13</v>
      </c>
      <c r="AE202" s="84" t="s">
        <v>14</v>
      </c>
      <c r="AF202" s="84"/>
      <c r="AG202" s="84"/>
      <c r="AH202" s="101"/>
      <c r="AI202" s="102"/>
      <c r="AJ202" s="84" t="s">
        <v>15</v>
      </c>
      <c r="AK202" s="83" t="s">
        <v>7</v>
      </c>
      <c r="AL202" s="3"/>
    </row>
    <row r="203" spans="1:38" s="4" customFormat="1" ht="12.75" customHeight="1" x14ac:dyDescent="0.2">
      <c r="A203" s="1"/>
      <c r="B203" s="84" t="s">
        <v>8</v>
      </c>
      <c r="C203" s="84" t="s">
        <v>16</v>
      </c>
      <c r="D203" s="84" t="s">
        <v>17</v>
      </c>
      <c r="E203" s="186" t="s">
        <v>8</v>
      </c>
      <c r="F203" s="83" t="s">
        <v>18</v>
      </c>
      <c r="G203" s="160" t="s">
        <v>19</v>
      </c>
      <c r="H203" s="83" t="s">
        <v>20</v>
      </c>
      <c r="I203" s="100" t="s">
        <v>394</v>
      </c>
      <c r="J203" s="84" t="s">
        <v>21</v>
      </c>
      <c r="K203" s="83" t="s">
        <v>22</v>
      </c>
      <c r="L203" s="84" t="s">
        <v>392</v>
      </c>
      <c r="M203" s="84" t="s">
        <v>393</v>
      </c>
      <c r="N203" s="84" t="s">
        <v>262</v>
      </c>
      <c r="O203" s="101" t="s">
        <v>262</v>
      </c>
      <c r="P203" s="186" t="s">
        <v>23</v>
      </c>
      <c r="Q203" s="84" t="s">
        <v>8</v>
      </c>
      <c r="R203" s="83" t="s">
        <v>8</v>
      </c>
      <c r="S203" s="103"/>
      <c r="T203" s="67"/>
      <c r="U203" s="84" t="s">
        <v>25</v>
      </c>
      <c r="V203" s="84" t="s">
        <v>26</v>
      </c>
      <c r="W203" s="84" t="s">
        <v>27</v>
      </c>
      <c r="X203" s="84" t="s">
        <v>28</v>
      </c>
      <c r="Y203" s="84" t="s">
        <v>136</v>
      </c>
      <c r="Z203" s="84" t="s">
        <v>252</v>
      </c>
      <c r="AA203" s="84" t="s">
        <v>137</v>
      </c>
      <c r="AB203" s="84" t="s">
        <v>204</v>
      </c>
      <c r="AC203" s="84" t="s">
        <v>30</v>
      </c>
      <c r="AD203" s="84" t="s">
        <v>140</v>
      </c>
      <c r="AE203" s="84" t="s">
        <v>31</v>
      </c>
      <c r="AF203" s="84" t="s">
        <v>32</v>
      </c>
      <c r="AG203" s="84" t="s">
        <v>206</v>
      </c>
      <c r="AH203" s="101" t="s">
        <v>16</v>
      </c>
      <c r="AI203" s="99" t="s">
        <v>34</v>
      </c>
      <c r="AJ203" s="84" t="s">
        <v>35</v>
      </c>
      <c r="AK203" s="83" t="s">
        <v>18</v>
      </c>
      <c r="AL203" s="3"/>
    </row>
    <row r="204" spans="1:38" s="4" customFormat="1" ht="12.75" customHeight="1" thickBot="1" x14ac:dyDescent="0.25">
      <c r="A204" s="6"/>
      <c r="B204" s="85" t="s">
        <v>36</v>
      </c>
      <c r="C204" s="85" t="s">
        <v>37</v>
      </c>
      <c r="D204" s="85" t="s">
        <v>38</v>
      </c>
      <c r="E204" s="187" t="s">
        <v>39</v>
      </c>
      <c r="F204" s="104" t="s">
        <v>40</v>
      </c>
      <c r="G204" s="161"/>
      <c r="H204" s="104"/>
      <c r="I204" s="105" t="s">
        <v>41</v>
      </c>
      <c r="J204" s="85"/>
      <c r="K204" s="104"/>
      <c r="L204" s="85" t="s">
        <v>237</v>
      </c>
      <c r="M204" s="85"/>
      <c r="N204" s="85" t="s">
        <v>236</v>
      </c>
      <c r="O204" s="106" t="s">
        <v>236</v>
      </c>
      <c r="P204" s="275"/>
      <c r="Q204" s="276" t="s">
        <v>24</v>
      </c>
      <c r="R204" s="277" t="s">
        <v>24</v>
      </c>
      <c r="S204" s="108"/>
      <c r="T204" s="76"/>
      <c r="U204" s="85" t="s">
        <v>42</v>
      </c>
      <c r="V204" s="85" t="s">
        <v>43</v>
      </c>
      <c r="W204" s="85"/>
      <c r="X204" s="85" t="s">
        <v>44</v>
      </c>
      <c r="Y204" s="85" t="s">
        <v>30</v>
      </c>
      <c r="Z204" s="85" t="s">
        <v>30</v>
      </c>
      <c r="AA204" s="85" t="s">
        <v>138</v>
      </c>
      <c r="AB204" s="85" t="s">
        <v>15</v>
      </c>
      <c r="AC204" s="85" t="s">
        <v>139</v>
      </c>
      <c r="AD204" s="85" t="s">
        <v>141</v>
      </c>
      <c r="AE204" s="85" t="s">
        <v>47</v>
      </c>
      <c r="AF204" s="85" t="s">
        <v>48</v>
      </c>
      <c r="AG204" s="85" t="s">
        <v>15</v>
      </c>
      <c r="AH204" s="106" t="s">
        <v>30</v>
      </c>
      <c r="AI204" s="107"/>
      <c r="AJ204" s="85" t="s">
        <v>49</v>
      </c>
      <c r="AK204" s="104" t="s">
        <v>188</v>
      </c>
      <c r="AL204" s="7"/>
    </row>
    <row r="205" spans="1:38" s="297" customFormat="1" ht="12.75" customHeight="1" thickTop="1" x14ac:dyDescent="0.2">
      <c r="A205" s="292"/>
      <c r="B205" s="364">
        <f>B191</f>
        <v>0</v>
      </c>
      <c r="C205" s="364">
        <f>C191</f>
        <v>0</v>
      </c>
      <c r="D205" s="364">
        <f>D191</f>
        <v>0</v>
      </c>
      <c r="E205" s="378">
        <f>E191</f>
        <v>0</v>
      </c>
      <c r="F205" s="363">
        <f>F191</f>
        <v>0</v>
      </c>
      <c r="G205" s="133" t="str">
        <f>$C$11</f>
        <v>DECEMBER</v>
      </c>
      <c r="H205" s="293" t="s">
        <v>58</v>
      </c>
      <c r="I205" s="294"/>
      <c r="J205" s="379">
        <f t="shared" ref="J205:R205" si="24">J191</f>
        <v>0</v>
      </c>
      <c r="K205" s="380">
        <f t="shared" si="24"/>
        <v>0</v>
      </c>
      <c r="L205" s="364">
        <f t="shared" si="24"/>
        <v>0</v>
      </c>
      <c r="M205" s="364">
        <f t="shared" si="24"/>
        <v>0</v>
      </c>
      <c r="N205" s="364">
        <f t="shared" si="24"/>
        <v>0</v>
      </c>
      <c r="O205" s="378">
        <f t="shared" si="24"/>
        <v>0</v>
      </c>
      <c r="P205" s="378">
        <f t="shared" si="24"/>
        <v>0</v>
      </c>
      <c r="Q205" s="364">
        <f t="shared" si="24"/>
        <v>0</v>
      </c>
      <c r="R205" s="381">
        <f t="shared" si="24"/>
        <v>0</v>
      </c>
      <c r="S205" s="295"/>
      <c r="T205" s="292"/>
      <c r="U205" s="364">
        <f t="shared" ref="U205:AH205" si="25">U191</f>
        <v>0</v>
      </c>
      <c r="V205" s="364">
        <f t="shared" si="25"/>
        <v>0</v>
      </c>
      <c r="W205" s="364">
        <f t="shared" si="25"/>
        <v>0</v>
      </c>
      <c r="X205" s="364">
        <f t="shared" si="25"/>
        <v>0</v>
      </c>
      <c r="Y205" s="364">
        <f t="shared" si="25"/>
        <v>0</v>
      </c>
      <c r="Z205" s="364">
        <f t="shared" si="25"/>
        <v>0</v>
      </c>
      <c r="AA205" s="364">
        <f t="shared" si="25"/>
        <v>0</v>
      </c>
      <c r="AB205" s="364">
        <f t="shared" si="25"/>
        <v>0</v>
      </c>
      <c r="AC205" s="364">
        <f t="shared" si="25"/>
        <v>0</v>
      </c>
      <c r="AD205" s="364">
        <f t="shared" si="25"/>
        <v>0</v>
      </c>
      <c r="AE205" s="364">
        <f t="shared" si="25"/>
        <v>0</v>
      </c>
      <c r="AF205" s="364">
        <f t="shared" si="25"/>
        <v>0</v>
      </c>
      <c r="AG205" s="364">
        <f t="shared" si="25"/>
        <v>0</v>
      </c>
      <c r="AH205" s="364">
        <f t="shared" si="25"/>
        <v>0</v>
      </c>
      <c r="AI205" s="296"/>
      <c r="AJ205" s="364">
        <f>AJ191</f>
        <v>0</v>
      </c>
      <c r="AK205" s="382">
        <f>AK191</f>
        <v>0</v>
      </c>
      <c r="AL205" s="295"/>
    </row>
    <row r="206" spans="1:38" s="22" customFormat="1" ht="12.75" customHeight="1" x14ac:dyDescent="0.2">
      <c r="A206" s="8">
        <v>1</v>
      </c>
      <c r="B206" s="343"/>
      <c r="C206" s="343"/>
      <c r="D206" s="343"/>
      <c r="E206" s="343"/>
      <c r="F206" s="345"/>
      <c r="G206" s="438"/>
      <c r="H206" s="287"/>
      <c r="I206" s="439"/>
      <c r="J206" s="364">
        <f t="shared" ref="J206:J236" si="26">SUM(B206:F206)</f>
        <v>0</v>
      </c>
      <c r="K206" s="363">
        <f t="shared" ref="K206:K236" si="27">SUM(U206:AK206)-SUM(L206:R206)</f>
        <v>0</v>
      </c>
      <c r="L206" s="343"/>
      <c r="M206" s="343"/>
      <c r="N206" s="343"/>
      <c r="O206" s="367"/>
      <c r="P206" s="344"/>
      <c r="Q206" s="343"/>
      <c r="R206" s="345"/>
      <c r="S206" s="16" t="s">
        <v>59</v>
      </c>
      <c r="T206" s="8">
        <v>1</v>
      </c>
      <c r="U206" s="343"/>
      <c r="V206" s="343"/>
      <c r="W206" s="343"/>
      <c r="X206" s="343"/>
      <c r="Y206" s="343"/>
      <c r="Z206" s="343"/>
      <c r="AA206" s="343"/>
      <c r="AB206" s="343"/>
      <c r="AC206" s="343"/>
      <c r="AD206" s="343"/>
      <c r="AE206" s="343"/>
      <c r="AF206" s="343"/>
      <c r="AG206" s="343"/>
      <c r="AH206" s="367"/>
      <c r="AI206" s="287"/>
      <c r="AJ206" s="343"/>
      <c r="AK206" s="345"/>
      <c r="AL206" s="16" t="s">
        <v>59</v>
      </c>
    </row>
    <row r="207" spans="1:38" s="22" customFormat="1" ht="12.75" customHeight="1" x14ac:dyDescent="0.2">
      <c r="A207" s="8">
        <v>2</v>
      </c>
      <c r="B207" s="343"/>
      <c r="C207" s="343"/>
      <c r="D207" s="343"/>
      <c r="E207" s="343"/>
      <c r="F207" s="345"/>
      <c r="G207" s="438"/>
      <c r="H207" s="287"/>
      <c r="I207" s="439"/>
      <c r="J207" s="364">
        <f t="shared" si="26"/>
        <v>0</v>
      </c>
      <c r="K207" s="363">
        <f t="shared" si="27"/>
        <v>0</v>
      </c>
      <c r="L207" s="343"/>
      <c r="M207" s="343"/>
      <c r="N207" s="343"/>
      <c r="O207" s="367"/>
      <c r="P207" s="344"/>
      <c r="Q207" s="343"/>
      <c r="R207" s="345"/>
      <c r="S207" s="16" t="s">
        <v>60</v>
      </c>
      <c r="T207" s="8">
        <v>2</v>
      </c>
      <c r="U207" s="343"/>
      <c r="V207" s="343"/>
      <c r="W207" s="343"/>
      <c r="X207" s="343"/>
      <c r="Y207" s="343"/>
      <c r="Z207" s="343"/>
      <c r="AA207" s="343"/>
      <c r="AB207" s="343"/>
      <c r="AC207" s="343"/>
      <c r="AD207" s="343"/>
      <c r="AE207" s="343"/>
      <c r="AF207" s="343"/>
      <c r="AG207" s="343"/>
      <c r="AH207" s="367"/>
      <c r="AI207" s="287"/>
      <c r="AJ207" s="343"/>
      <c r="AK207" s="345"/>
      <c r="AL207" s="16" t="s">
        <v>60</v>
      </c>
    </row>
    <row r="208" spans="1:38" s="22" customFormat="1" ht="12.75" customHeight="1" x14ac:dyDescent="0.2">
      <c r="A208" s="8">
        <v>3</v>
      </c>
      <c r="B208" s="343"/>
      <c r="C208" s="343"/>
      <c r="D208" s="343"/>
      <c r="E208" s="343"/>
      <c r="F208" s="345"/>
      <c r="G208" s="438"/>
      <c r="H208" s="287"/>
      <c r="I208" s="439"/>
      <c r="J208" s="364">
        <f t="shared" si="26"/>
        <v>0</v>
      </c>
      <c r="K208" s="363">
        <f t="shared" si="27"/>
        <v>0</v>
      </c>
      <c r="L208" s="343"/>
      <c r="M208" s="343"/>
      <c r="N208" s="343"/>
      <c r="O208" s="367"/>
      <c r="P208" s="344"/>
      <c r="Q208" s="343"/>
      <c r="R208" s="345"/>
      <c r="S208" s="16" t="s">
        <v>61</v>
      </c>
      <c r="T208" s="8">
        <v>3</v>
      </c>
      <c r="U208" s="343"/>
      <c r="V208" s="343"/>
      <c r="W208" s="343"/>
      <c r="X208" s="343"/>
      <c r="Y208" s="343"/>
      <c r="Z208" s="343"/>
      <c r="AA208" s="343"/>
      <c r="AB208" s="343"/>
      <c r="AC208" s="343"/>
      <c r="AD208" s="343"/>
      <c r="AE208" s="343"/>
      <c r="AF208" s="343"/>
      <c r="AG208" s="343"/>
      <c r="AH208" s="367"/>
      <c r="AI208" s="287"/>
      <c r="AJ208" s="343"/>
      <c r="AK208" s="345"/>
      <c r="AL208" s="16" t="s">
        <v>61</v>
      </c>
    </row>
    <row r="209" spans="1:38" s="22" customFormat="1" ht="12.75" customHeight="1" x14ac:dyDescent="0.2">
      <c r="A209" s="8">
        <v>4</v>
      </c>
      <c r="B209" s="343"/>
      <c r="C209" s="343"/>
      <c r="D209" s="343"/>
      <c r="E209" s="343"/>
      <c r="F209" s="345"/>
      <c r="G209" s="438"/>
      <c r="H209" s="287"/>
      <c r="I209" s="439"/>
      <c r="J209" s="364">
        <f t="shared" si="26"/>
        <v>0</v>
      </c>
      <c r="K209" s="363">
        <f t="shared" si="27"/>
        <v>0</v>
      </c>
      <c r="L209" s="343"/>
      <c r="M209" s="343"/>
      <c r="N209" s="343"/>
      <c r="O209" s="367"/>
      <c r="P209" s="344"/>
      <c r="Q209" s="343"/>
      <c r="R209" s="345"/>
      <c r="S209" s="16" t="s">
        <v>62</v>
      </c>
      <c r="T209" s="8">
        <v>4</v>
      </c>
      <c r="U209" s="343"/>
      <c r="V209" s="343"/>
      <c r="W209" s="343"/>
      <c r="X209" s="343"/>
      <c r="Y209" s="343"/>
      <c r="Z209" s="343"/>
      <c r="AA209" s="343"/>
      <c r="AB209" s="343"/>
      <c r="AC209" s="343"/>
      <c r="AD209" s="343"/>
      <c r="AE209" s="343"/>
      <c r="AF209" s="343"/>
      <c r="AG209" s="343"/>
      <c r="AH209" s="367"/>
      <c r="AI209" s="287"/>
      <c r="AJ209" s="343"/>
      <c r="AK209" s="345"/>
      <c r="AL209" s="16" t="s">
        <v>62</v>
      </c>
    </row>
    <row r="210" spans="1:38" s="22" customFormat="1" ht="12.75" customHeight="1" x14ac:dyDescent="0.2">
      <c r="A210" s="8">
        <v>5</v>
      </c>
      <c r="B210" s="343"/>
      <c r="C210" s="343"/>
      <c r="D210" s="343"/>
      <c r="E210" s="343"/>
      <c r="F210" s="345"/>
      <c r="G210" s="440"/>
      <c r="H210" s="287"/>
      <c r="I210" s="439"/>
      <c r="J210" s="364">
        <f t="shared" si="26"/>
        <v>0</v>
      </c>
      <c r="K210" s="363">
        <f t="shared" si="27"/>
        <v>0</v>
      </c>
      <c r="L210" s="343"/>
      <c r="M210" s="343"/>
      <c r="N210" s="343"/>
      <c r="O210" s="367"/>
      <c r="P210" s="344"/>
      <c r="Q210" s="343"/>
      <c r="R210" s="345"/>
      <c r="S210" s="16" t="s">
        <v>63</v>
      </c>
      <c r="T210" s="8">
        <v>5</v>
      </c>
      <c r="U210" s="343"/>
      <c r="V210" s="343"/>
      <c r="W210" s="343"/>
      <c r="X210" s="343"/>
      <c r="Y210" s="343"/>
      <c r="Z210" s="343"/>
      <c r="AA210" s="343"/>
      <c r="AB210" s="343"/>
      <c r="AC210" s="343"/>
      <c r="AD210" s="343"/>
      <c r="AE210" s="343"/>
      <c r="AF210" s="343"/>
      <c r="AG210" s="343"/>
      <c r="AH210" s="367"/>
      <c r="AI210" s="287"/>
      <c r="AJ210" s="343"/>
      <c r="AK210" s="345"/>
      <c r="AL210" s="16" t="s">
        <v>63</v>
      </c>
    </row>
    <row r="211" spans="1:38" s="22" customFormat="1" ht="12.75" customHeight="1" x14ac:dyDescent="0.2">
      <c r="A211" s="17">
        <v>6</v>
      </c>
      <c r="B211" s="346"/>
      <c r="C211" s="346"/>
      <c r="D211" s="346"/>
      <c r="E211" s="346"/>
      <c r="F211" s="348"/>
      <c r="G211" s="438"/>
      <c r="H211" s="288"/>
      <c r="I211" s="441"/>
      <c r="J211" s="364">
        <f t="shared" si="26"/>
        <v>0</v>
      </c>
      <c r="K211" s="363">
        <f t="shared" si="27"/>
        <v>0</v>
      </c>
      <c r="L211" s="346"/>
      <c r="M211" s="346"/>
      <c r="N211" s="346"/>
      <c r="O211" s="368"/>
      <c r="P211" s="347"/>
      <c r="Q211" s="346"/>
      <c r="R211" s="348"/>
      <c r="S211" s="18" t="s">
        <v>64</v>
      </c>
      <c r="T211" s="17">
        <v>6</v>
      </c>
      <c r="U211" s="346"/>
      <c r="V211" s="346"/>
      <c r="W211" s="346"/>
      <c r="X211" s="346"/>
      <c r="Y211" s="346"/>
      <c r="Z211" s="346"/>
      <c r="AA211" s="346"/>
      <c r="AB211" s="346"/>
      <c r="AC211" s="346"/>
      <c r="AD211" s="346"/>
      <c r="AE211" s="346"/>
      <c r="AF211" s="346"/>
      <c r="AG211" s="346"/>
      <c r="AH211" s="368"/>
      <c r="AI211" s="288"/>
      <c r="AJ211" s="346"/>
      <c r="AK211" s="348"/>
      <c r="AL211" s="18" t="s">
        <v>64</v>
      </c>
    </row>
    <row r="212" spans="1:38" s="22" customFormat="1" ht="12.75" customHeight="1" x14ac:dyDescent="0.2">
      <c r="A212" s="8">
        <v>7</v>
      </c>
      <c r="B212" s="343"/>
      <c r="C212" s="343"/>
      <c r="D212" s="343"/>
      <c r="E212" s="343"/>
      <c r="F212" s="345"/>
      <c r="G212" s="438"/>
      <c r="H212" s="287"/>
      <c r="I212" s="439"/>
      <c r="J212" s="364">
        <f t="shared" si="26"/>
        <v>0</v>
      </c>
      <c r="K212" s="363">
        <f t="shared" si="27"/>
        <v>0</v>
      </c>
      <c r="L212" s="343"/>
      <c r="M212" s="343"/>
      <c r="N212" s="343"/>
      <c r="O212" s="367"/>
      <c r="P212" s="344"/>
      <c r="Q212" s="343"/>
      <c r="R212" s="345"/>
      <c r="S212" s="16" t="s">
        <v>65</v>
      </c>
      <c r="T212" s="8">
        <v>7</v>
      </c>
      <c r="U212" s="343"/>
      <c r="V212" s="343"/>
      <c r="W212" s="343"/>
      <c r="X212" s="343"/>
      <c r="Y212" s="343"/>
      <c r="Z212" s="343"/>
      <c r="AA212" s="343"/>
      <c r="AB212" s="343"/>
      <c r="AC212" s="343"/>
      <c r="AD212" s="343"/>
      <c r="AE212" s="343"/>
      <c r="AF212" s="343"/>
      <c r="AG212" s="343"/>
      <c r="AH212" s="367"/>
      <c r="AI212" s="287"/>
      <c r="AJ212" s="343"/>
      <c r="AK212" s="345"/>
      <c r="AL212" s="16" t="s">
        <v>65</v>
      </c>
    </row>
    <row r="213" spans="1:38" s="22" customFormat="1" ht="12.75" customHeight="1" x14ac:dyDescent="0.2">
      <c r="A213" s="8">
        <v>8</v>
      </c>
      <c r="B213" s="343"/>
      <c r="C213" s="343"/>
      <c r="D213" s="343"/>
      <c r="E213" s="343"/>
      <c r="F213" s="345"/>
      <c r="G213" s="438"/>
      <c r="H213" s="287"/>
      <c r="I213" s="439"/>
      <c r="J213" s="364">
        <f t="shared" si="26"/>
        <v>0</v>
      </c>
      <c r="K213" s="363">
        <f t="shared" si="27"/>
        <v>0</v>
      </c>
      <c r="L213" s="343"/>
      <c r="M213" s="343"/>
      <c r="N213" s="343"/>
      <c r="O213" s="367"/>
      <c r="P213" s="344"/>
      <c r="Q213" s="343"/>
      <c r="R213" s="345"/>
      <c r="S213" s="16" t="s">
        <v>66</v>
      </c>
      <c r="T213" s="8">
        <v>8</v>
      </c>
      <c r="U213" s="343"/>
      <c r="V213" s="343"/>
      <c r="W213" s="343"/>
      <c r="X213" s="343"/>
      <c r="Y213" s="343"/>
      <c r="Z213" s="343"/>
      <c r="AA213" s="343"/>
      <c r="AB213" s="343"/>
      <c r="AC213" s="343"/>
      <c r="AD213" s="343"/>
      <c r="AE213" s="343"/>
      <c r="AF213" s="343"/>
      <c r="AG213" s="343"/>
      <c r="AH213" s="367"/>
      <c r="AI213" s="287"/>
      <c r="AJ213" s="343"/>
      <c r="AK213" s="345"/>
      <c r="AL213" s="16" t="s">
        <v>66</v>
      </c>
    </row>
    <row r="214" spans="1:38" s="22" customFormat="1" ht="12.75" customHeight="1" x14ac:dyDescent="0.2">
      <c r="A214" s="8">
        <v>9</v>
      </c>
      <c r="B214" s="343"/>
      <c r="C214" s="343"/>
      <c r="D214" s="343"/>
      <c r="E214" s="343"/>
      <c r="F214" s="345"/>
      <c r="G214" s="438"/>
      <c r="H214" s="287"/>
      <c r="I214" s="439"/>
      <c r="J214" s="364">
        <f t="shared" si="26"/>
        <v>0</v>
      </c>
      <c r="K214" s="363">
        <f t="shared" si="27"/>
        <v>0</v>
      </c>
      <c r="L214" s="343"/>
      <c r="M214" s="343"/>
      <c r="N214" s="343"/>
      <c r="O214" s="367"/>
      <c r="P214" s="344"/>
      <c r="Q214" s="343"/>
      <c r="R214" s="345"/>
      <c r="S214" s="16" t="s">
        <v>67</v>
      </c>
      <c r="T214" s="8">
        <v>9</v>
      </c>
      <c r="U214" s="343"/>
      <c r="V214" s="343"/>
      <c r="W214" s="343"/>
      <c r="X214" s="343"/>
      <c r="Y214" s="343"/>
      <c r="Z214" s="343"/>
      <c r="AA214" s="343"/>
      <c r="AB214" s="343"/>
      <c r="AC214" s="343"/>
      <c r="AD214" s="343"/>
      <c r="AE214" s="343"/>
      <c r="AF214" s="343"/>
      <c r="AG214" s="343"/>
      <c r="AH214" s="367"/>
      <c r="AI214" s="287"/>
      <c r="AJ214" s="343"/>
      <c r="AK214" s="345"/>
      <c r="AL214" s="16" t="s">
        <v>67</v>
      </c>
    </row>
    <row r="215" spans="1:38" s="22" customFormat="1" ht="12.75" customHeight="1" x14ac:dyDescent="0.2">
      <c r="A215" s="8">
        <v>10</v>
      </c>
      <c r="B215" s="343"/>
      <c r="C215" s="343"/>
      <c r="D215" s="343"/>
      <c r="E215" s="343"/>
      <c r="F215" s="345"/>
      <c r="G215" s="438"/>
      <c r="H215" s="287"/>
      <c r="I215" s="439"/>
      <c r="J215" s="364">
        <f t="shared" si="26"/>
        <v>0</v>
      </c>
      <c r="K215" s="363">
        <f t="shared" si="27"/>
        <v>0</v>
      </c>
      <c r="L215" s="343"/>
      <c r="M215" s="343"/>
      <c r="N215" s="343"/>
      <c r="O215" s="367"/>
      <c r="P215" s="344"/>
      <c r="Q215" s="343"/>
      <c r="R215" s="345"/>
      <c r="S215" s="16" t="s">
        <v>68</v>
      </c>
      <c r="T215" s="8">
        <v>10</v>
      </c>
      <c r="U215" s="343"/>
      <c r="V215" s="343"/>
      <c r="W215" s="343"/>
      <c r="X215" s="343"/>
      <c r="Y215" s="343"/>
      <c r="Z215" s="343"/>
      <c r="AA215" s="343"/>
      <c r="AB215" s="343"/>
      <c r="AC215" s="343"/>
      <c r="AD215" s="343"/>
      <c r="AE215" s="343"/>
      <c r="AF215" s="343"/>
      <c r="AG215" s="343"/>
      <c r="AH215" s="367"/>
      <c r="AI215" s="287"/>
      <c r="AJ215" s="343"/>
      <c r="AK215" s="345"/>
      <c r="AL215" s="16" t="s">
        <v>68</v>
      </c>
    </row>
    <row r="216" spans="1:38" s="22" customFormat="1" ht="12.75" customHeight="1" x14ac:dyDescent="0.2">
      <c r="A216" s="8">
        <v>11</v>
      </c>
      <c r="B216" s="343"/>
      <c r="C216" s="343"/>
      <c r="D216" s="343"/>
      <c r="E216" s="343"/>
      <c r="F216" s="345"/>
      <c r="G216" s="438"/>
      <c r="H216" s="287"/>
      <c r="I216" s="439"/>
      <c r="J216" s="364">
        <f t="shared" si="26"/>
        <v>0</v>
      </c>
      <c r="K216" s="363">
        <f t="shared" si="27"/>
        <v>0</v>
      </c>
      <c r="L216" s="343"/>
      <c r="M216" s="343"/>
      <c r="N216" s="343"/>
      <c r="O216" s="367"/>
      <c r="P216" s="344"/>
      <c r="Q216" s="343"/>
      <c r="R216" s="345"/>
      <c r="S216" s="16" t="s">
        <v>69</v>
      </c>
      <c r="T216" s="8">
        <v>11</v>
      </c>
      <c r="U216" s="343"/>
      <c r="V216" s="343"/>
      <c r="W216" s="343"/>
      <c r="X216" s="343"/>
      <c r="Y216" s="343"/>
      <c r="Z216" s="343"/>
      <c r="AA216" s="343"/>
      <c r="AB216" s="343"/>
      <c r="AC216" s="343"/>
      <c r="AD216" s="343"/>
      <c r="AE216" s="343"/>
      <c r="AF216" s="343"/>
      <c r="AG216" s="343"/>
      <c r="AH216" s="367"/>
      <c r="AI216" s="287"/>
      <c r="AJ216" s="343"/>
      <c r="AK216" s="345"/>
      <c r="AL216" s="16" t="s">
        <v>69</v>
      </c>
    </row>
    <row r="217" spans="1:38" s="22" customFormat="1" ht="12.75" customHeight="1" x14ac:dyDescent="0.2">
      <c r="A217" s="8">
        <v>12</v>
      </c>
      <c r="B217" s="343"/>
      <c r="C217" s="343"/>
      <c r="D217" s="343"/>
      <c r="E217" s="343"/>
      <c r="F217" s="345"/>
      <c r="G217" s="438"/>
      <c r="H217" s="287"/>
      <c r="I217" s="439"/>
      <c r="J217" s="364">
        <f t="shared" si="26"/>
        <v>0</v>
      </c>
      <c r="K217" s="363">
        <f t="shared" si="27"/>
        <v>0</v>
      </c>
      <c r="L217" s="343"/>
      <c r="M217" s="343"/>
      <c r="N217" s="343"/>
      <c r="O217" s="367"/>
      <c r="P217" s="344"/>
      <c r="Q217" s="343"/>
      <c r="R217" s="345"/>
      <c r="S217" s="16" t="s">
        <v>70</v>
      </c>
      <c r="T217" s="8">
        <v>12</v>
      </c>
      <c r="U217" s="343"/>
      <c r="V217" s="343"/>
      <c r="W217" s="343"/>
      <c r="X217" s="343"/>
      <c r="Y217" s="343"/>
      <c r="Z217" s="343"/>
      <c r="AA217" s="343"/>
      <c r="AB217" s="343"/>
      <c r="AC217" s="343"/>
      <c r="AD217" s="343"/>
      <c r="AE217" s="343"/>
      <c r="AF217" s="343"/>
      <c r="AG217" s="343"/>
      <c r="AH217" s="367"/>
      <c r="AI217" s="287"/>
      <c r="AJ217" s="343"/>
      <c r="AK217" s="345"/>
      <c r="AL217" s="16" t="s">
        <v>70</v>
      </c>
    </row>
    <row r="218" spans="1:38" s="22" customFormat="1" ht="12.75" customHeight="1" x14ac:dyDescent="0.2">
      <c r="A218" s="8">
        <v>13</v>
      </c>
      <c r="B218" s="343"/>
      <c r="C218" s="343"/>
      <c r="D218" s="343"/>
      <c r="E218" s="343"/>
      <c r="F218" s="345"/>
      <c r="G218" s="438"/>
      <c r="H218" s="287"/>
      <c r="I218" s="439"/>
      <c r="J218" s="364">
        <f t="shared" si="26"/>
        <v>0</v>
      </c>
      <c r="K218" s="363">
        <f t="shared" si="27"/>
        <v>0</v>
      </c>
      <c r="L218" s="343"/>
      <c r="M218" s="343"/>
      <c r="N218" s="343"/>
      <c r="O218" s="367"/>
      <c r="P218" s="344"/>
      <c r="Q218" s="343"/>
      <c r="R218" s="345"/>
      <c r="S218" s="16" t="s">
        <v>71</v>
      </c>
      <c r="T218" s="8">
        <v>13</v>
      </c>
      <c r="U218" s="343"/>
      <c r="V218" s="343"/>
      <c r="W218" s="343"/>
      <c r="X218" s="343"/>
      <c r="Y218" s="343"/>
      <c r="Z218" s="343"/>
      <c r="AA218" s="343"/>
      <c r="AB218" s="343"/>
      <c r="AC218" s="343"/>
      <c r="AD218" s="343"/>
      <c r="AE218" s="343"/>
      <c r="AF218" s="343"/>
      <c r="AG218" s="343"/>
      <c r="AH218" s="367"/>
      <c r="AI218" s="287"/>
      <c r="AJ218" s="343"/>
      <c r="AK218" s="345"/>
      <c r="AL218" s="16" t="s">
        <v>71</v>
      </c>
    </row>
    <row r="219" spans="1:38" s="22" customFormat="1" ht="12.75" customHeight="1" x14ac:dyDescent="0.2">
      <c r="A219" s="8">
        <v>14</v>
      </c>
      <c r="B219" s="343"/>
      <c r="C219" s="343"/>
      <c r="D219" s="343"/>
      <c r="E219" s="343"/>
      <c r="F219" s="345"/>
      <c r="G219" s="438"/>
      <c r="H219" s="287"/>
      <c r="I219" s="439"/>
      <c r="J219" s="364">
        <f t="shared" si="26"/>
        <v>0</v>
      </c>
      <c r="K219" s="363">
        <f t="shared" si="27"/>
        <v>0</v>
      </c>
      <c r="L219" s="343"/>
      <c r="M219" s="343"/>
      <c r="N219" s="343"/>
      <c r="O219" s="367"/>
      <c r="P219" s="344"/>
      <c r="Q219" s="343"/>
      <c r="R219" s="345"/>
      <c r="S219" s="16" t="s">
        <v>72</v>
      </c>
      <c r="T219" s="8">
        <v>14</v>
      </c>
      <c r="U219" s="343"/>
      <c r="V219" s="343"/>
      <c r="W219" s="343"/>
      <c r="X219" s="343"/>
      <c r="Y219" s="343"/>
      <c r="Z219" s="343"/>
      <c r="AA219" s="343"/>
      <c r="AB219" s="343"/>
      <c r="AC219" s="343"/>
      <c r="AD219" s="343"/>
      <c r="AE219" s="343"/>
      <c r="AF219" s="343"/>
      <c r="AG219" s="343"/>
      <c r="AH219" s="367"/>
      <c r="AI219" s="287"/>
      <c r="AJ219" s="343"/>
      <c r="AK219" s="345"/>
      <c r="AL219" s="16" t="s">
        <v>72</v>
      </c>
    </row>
    <row r="220" spans="1:38" s="22" customFormat="1" ht="12.75" customHeight="1" x14ac:dyDescent="0.2">
      <c r="A220" s="8">
        <v>15</v>
      </c>
      <c r="B220" s="343"/>
      <c r="C220" s="343"/>
      <c r="D220" s="343"/>
      <c r="E220" s="343"/>
      <c r="F220" s="345"/>
      <c r="G220" s="438"/>
      <c r="H220" s="287"/>
      <c r="I220" s="439"/>
      <c r="J220" s="364">
        <f t="shared" si="26"/>
        <v>0</v>
      </c>
      <c r="K220" s="363">
        <f t="shared" si="27"/>
        <v>0</v>
      </c>
      <c r="L220" s="343"/>
      <c r="M220" s="343"/>
      <c r="N220" s="343"/>
      <c r="O220" s="367"/>
      <c r="P220" s="344"/>
      <c r="Q220" s="343"/>
      <c r="R220" s="345"/>
      <c r="S220" s="16" t="s">
        <v>73</v>
      </c>
      <c r="T220" s="8">
        <v>15</v>
      </c>
      <c r="U220" s="343"/>
      <c r="V220" s="343"/>
      <c r="W220" s="343"/>
      <c r="X220" s="343"/>
      <c r="Y220" s="343"/>
      <c r="Z220" s="343"/>
      <c r="AA220" s="343"/>
      <c r="AB220" s="343"/>
      <c r="AC220" s="343"/>
      <c r="AD220" s="343"/>
      <c r="AE220" s="343"/>
      <c r="AF220" s="343"/>
      <c r="AG220" s="343"/>
      <c r="AH220" s="367"/>
      <c r="AI220" s="287"/>
      <c r="AJ220" s="343"/>
      <c r="AK220" s="345"/>
      <c r="AL220" s="16" t="s">
        <v>73</v>
      </c>
    </row>
    <row r="221" spans="1:38" s="22" customFormat="1" ht="12.75" customHeight="1" x14ac:dyDescent="0.2">
      <c r="A221" s="8">
        <v>16</v>
      </c>
      <c r="B221" s="343"/>
      <c r="C221" s="343"/>
      <c r="D221" s="343"/>
      <c r="E221" s="343"/>
      <c r="F221" s="345"/>
      <c r="G221" s="438"/>
      <c r="H221" s="287"/>
      <c r="I221" s="439"/>
      <c r="J221" s="364">
        <f t="shared" si="26"/>
        <v>0</v>
      </c>
      <c r="K221" s="363">
        <f t="shared" si="27"/>
        <v>0</v>
      </c>
      <c r="L221" s="343"/>
      <c r="M221" s="343"/>
      <c r="N221" s="343"/>
      <c r="O221" s="367"/>
      <c r="P221" s="344"/>
      <c r="Q221" s="343"/>
      <c r="R221" s="345"/>
      <c r="S221" s="16" t="s">
        <v>74</v>
      </c>
      <c r="T221" s="8">
        <v>16</v>
      </c>
      <c r="U221" s="343"/>
      <c r="V221" s="343"/>
      <c r="W221" s="343"/>
      <c r="X221" s="343"/>
      <c r="Y221" s="343"/>
      <c r="Z221" s="343"/>
      <c r="AA221" s="343"/>
      <c r="AB221" s="343"/>
      <c r="AC221" s="343"/>
      <c r="AD221" s="343"/>
      <c r="AE221" s="343"/>
      <c r="AF221" s="343"/>
      <c r="AG221" s="343"/>
      <c r="AH221" s="367"/>
      <c r="AI221" s="287"/>
      <c r="AJ221" s="343"/>
      <c r="AK221" s="345"/>
      <c r="AL221" s="16" t="s">
        <v>74</v>
      </c>
    </row>
    <row r="222" spans="1:38" s="22" customFormat="1" ht="12.75" customHeight="1" x14ac:dyDescent="0.2">
      <c r="A222" s="8">
        <v>17</v>
      </c>
      <c r="B222" s="343"/>
      <c r="C222" s="343"/>
      <c r="D222" s="343"/>
      <c r="E222" s="343"/>
      <c r="F222" s="345"/>
      <c r="G222" s="438"/>
      <c r="H222" s="287"/>
      <c r="I222" s="439"/>
      <c r="J222" s="364">
        <f t="shared" si="26"/>
        <v>0</v>
      </c>
      <c r="K222" s="363">
        <f t="shared" si="27"/>
        <v>0</v>
      </c>
      <c r="L222" s="343"/>
      <c r="M222" s="343"/>
      <c r="N222" s="343"/>
      <c r="O222" s="367"/>
      <c r="P222" s="344"/>
      <c r="Q222" s="343"/>
      <c r="R222" s="345"/>
      <c r="S222" s="16" t="s">
        <v>75</v>
      </c>
      <c r="T222" s="8">
        <v>17</v>
      </c>
      <c r="U222" s="343"/>
      <c r="V222" s="343"/>
      <c r="W222" s="343"/>
      <c r="X222" s="343"/>
      <c r="Y222" s="343"/>
      <c r="Z222" s="343"/>
      <c r="AA222" s="343"/>
      <c r="AB222" s="343"/>
      <c r="AC222" s="343"/>
      <c r="AD222" s="343"/>
      <c r="AE222" s="343"/>
      <c r="AF222" s="343"/>
      <c r="AG222" s="343"/>
      <c r="AH222" s="367"/>
      <c r="AI222" s="287"/>
      <c r="AJ222" s="343"/>
      <c r="AK222" s="345"/>
      <c r="AL222" s="16" t="s">
        <v>75</v>
      </c>
    </row>
    <row r="223" spans="1:38" s="22" customFormat="1" ht="12.75" customHeight="1" x14ac:dyDescent="0.2">
      <c r="A223" s="8">
        <v>18</v>
      </c>
      <c r="B223" s="343"/>
      <c r="C223" s="343"/>
      <c r="D223" s="343"/>
      <c r="E223" s="343"/>
      <c r="F223" s="345"/>
      <c r="G223" s="438"/>
      <c r="H223" s="287"/>
      <c r="I223" s="439"/>
      <c r="J223" s="364">
        <f t="shared" si="26"/>
        <v>0</v>
      </c>
      <c r="K223" s="363">
        <f t="shared" si="27"/>
        <v>0</v>
      </c>
      <c r="L223" s="343"/>
      <c r="M223" s="343"/>
      <c r="N223" s="343"/>
      <c r="O223" s="367"/>
      <c r="P223" s="344"/>
      <c r="Q223" s="343"/>
      <c r="R223" s="345"/>
      <c r="S223" s="16" t="s">
        <v>76</v>
      </c>
      <c r="T223" s="8">
        <v>18</v>
      </c>
      <c r="U223" s="343"/>
      <c r="V223" s="343"/>
      <c r="W223" s="343"/>
      <c r="X223" s="343"/>
      <c r="Y223" s="343"/>
      <c r="Z223" s="343"/>
      <c r="AA223" s="343"/>
      <c r="AB223" s="343"/>
      <c r="AC223" s="343"/>
      <c r="AD223" s="343"/>
      <c r="AE223" s="343"/>
      <c r="AF223" s="343"/>
      <c r="AG223" s="343"/>
      <c r="AH223" s="367"/>
      <c r="AI223" s="287"/>
      <c r="AJ223" s="343"/>
      <c r="AK223" s="345"/>
      <c r="AL223" s="16" t="s">
        <v>76</v>
      </c>
    </row>
    <row r="224" spans="1:38" s="22" customFormat="1" ht="12.75" customHeight="1" x14ac:dyDescent="0.2">
      <c r="A224" s="8">
        <v>19</v>
      </c>
      <c r="B224" s="343"/>
      <c r="C224" s="343"/>
      <c r="D224" s="343"/>
      <c r="E224" s="343"/>
      <c r="F224" s="345"/>
      <c r="G224" s="438"/>
      <c r="H224" s="287"/>
      <c r="I224" s="439"/>
      <c r="J224" s="364">
        <f t="shared" si="26"/>
        <v>0</v>
      </c>
      <c r="K224" s="363">
        <f t="shared" si="27"/>
        <v>0</v>
      </c>
      <c r="L224" s="343"/>
      <c r="M224" s="343"/>
      <c r="N224" s="343"/>
      <c r="O224" s="367"/>
      <c r="P224" s="344"/>
      <c r="Q224" s="343"/>
      <c r="R224" s="345"/>
      <c r="S224" s="16" t="s">
        <v>77</v>
      </c>
      <c r="T224" s="8">
        <v>19</v>
      </c>
      <c r="U224" s="343"/>
      <c r="V224" s="343"/>
      <c r="W224" s="343"/>
      <c r="X224" s="343"/>
      <c r="Y224" s="343"/>
      <c r="Z224" s="343"/>
      <c r="AA224" s="343"/>
      <c r="AB224" s="343"/>
      <c r="AC224" s="343"/>
      <c r="AD224" s="343"/>
      <c r="AE224" s="343"/>
      <c r="AF224" s="343"/>
      <c r="AG224" s="343"/>
      <c r="AH224" s="367"/>
      <c r="AI224" s="287"/>
      <c r="AJ224" s="343"/>
      <c r="AK224" s="345"/>
      <c r="AL224" s="16" t="s">
        <v>77</v>
      </c>
    </row>
    <row r="225" spans="1:38" s="22" customFormat="1" ht="12.75" customHeight="1" x14ac:dyDescent="0.2">
      <c r="A225" s="8">
        <v>20</v>
      </c>
      <c r="B225" s="343"/>
      <c r="C225" s="343"/>
      <c r="D225" s="343"/>
      <c r="E225" s="343"/>
      <c r="F225" s="345"/>
      <c r="G225" s="438"/>
      <c r="H225" s="287"/>
      <c r="I225" s="439"/>
      <c r="J225" s="364">
        <f t="shared" si="26"/>
        <v>0</v>
      </c>
      <c r="K225" s="363">
        <f t="shared" si="27"/>
        <v>0</v>
      </c>
      <c r="L225" s="343"/>
      <c r="M225" s="343"/>
      <c r="N225" s="343"/>
      <c r="O225" s="367"/>
      <c r="P225" s="344"/>
      <c r="Q225" s="343"/>
      <c r="R225" s="345"/>
      <c r="S225" s="16" t="s">
        <v>78</v>
      </c>
      <c r="T225" s="8">
        <v>20</v>
      </c>
      <c r="U225" s="343"/>
      <c r="V225" s="343"/>
      <c r="W225" s="343"/>
      <c r="X225" s="343"/>
      <c r="Y225" s="343"/>
      <c r="Z225" s="343"/>
      <c r="AA225" s="343"/>
      <c r="AB225" s="343"/>
      <c r="AC225" s="343"/>
      <c r="AD225" s="343"/>
      <c r="AE225" s="343"/>
      <c r="AF225" s="343"/>
      <c r="AG225" s="343"/>
      <c r="AH225" s="367"/>
      <c r="AI225" s="287"/>
      <c r="AJ225" s="343"/>
      <c r="AK225" s="345"/>
      <c r="AL225" s="16" t="s">
        <v>78</v>
      </c>
    </row>
    <row r="226" spans="1:38" s="22" customFormat="1" ht="12.75" customHeight="1" x14ac:dyDescent="0.2">
      <c r="A226" s="8">
        <v>21</v>
      </c>
      <c r="B226" s="343"/>
      <c r="C226" s="343"/>
      <c r="D226" s="343"/>
      <c r="E226" s="343"/>
      <c r="F226" s="345"/>
      <c r="G226" s="438"/>
      <c r="H226" s="287"/>
      <c r="I226" s="439"/>
      <c r="J226" s="364">
        <f t="shared" si="26"/>
        <v>0</v>
      </c>
      <c r="K226" s="363">
        <f t="shared" si="27"/>
        <v>0</v>
      </c>
      <c r="L226" s="343"/>
      <c r="M226" s="343"/>
      <c r="N226" s="343"/>
      <c r="O226" s="367"/>
      <c r="P226" s="344"/>
      <c r="Q226" s="343"/>
      <c r="R226" s="345"/>
      <c r="S226" s="16" t="s">
        <v>79</v>
      </c>
      <c r="T226" s="8">
        <v>21</v>
      </c>
      <c r="U226" s="343"/>
      <c r="V226" s="343"/>
      <c r="W226" s="343"/>
      <c r="X226" s="343"/>
      <c r="Y226" s="343"/>
      <c r="Z226" s="343"/>
      <c r="AA226" s="343"/>
      <c r="AB226" s="343"/>
      <c r="AC226" s="343"/>
      <c r="AD226" s="343"/>
      <c r="AE226" s="343"/>
      <c r="AF226" s="343"/>
      <c r="AG226" s="343"/>
      <c r="AH226" s="367"/>
      <c r="AI226" s="287"/>
      <c r="AJ226" s="343"/>
      <c r="AK226" s="345"/>
      <c r="AL226" s="16" t="s">
        <v>79</v>
      </c>
    </row>
    <row r="227" spans="1:38" s="22" customFormat="1" ht="12.75" customHeight="1" x14ac:dyDescent="0.2">
      <c r="A227" s="8">
        <v>22</v>
      </c>
      <c r="B227" s="343"/>
      <c r="C227" s="343"/>
      <c r="D227" s="343"/>
      <c r="E227" s="343"/>
      <c r="F227" s="345"/>
      <c r="G227" s="438"/>
      <c r="H227" s="287"/>
      <c r="I227" s="439"/>
      <c r="J227" s="364">
        <f t="shared" si="26"/>
        <v>0</v>
      </c>
      <c r="K227" s="363">
        <f t="shared" si="27"/>
        <v>0</v>
      </c>
      <c r="L227" s="343"/>
      <c r="M227" s="343"/>
      <c r="N227" s="343"/>
      <c r="O227" s="367"/>
      <c r="P227" s="344"/>
      <c r="Q227" s="343"/>
      <c r="R227" s="345"/>
      <c r="S227" s="16" t="s">
        <v>80</v>
      </c>
      <c r="T227" s="8">
        <v>22</v>
      </c>
      <c r="U227" s="343"/>
      <c r="V227" s="343"/>
      <c r="W227" s="343"/>
      <c r="X227" s="343"/>
      <c r="Y227" s="343"/>
      <c r="Z227" s="343"/>
      <c r="AA227" s="343"/>
      <c r="AB227" s="343"/>
      <c r="AC227" s="343"/>
      <c r="AD227" s="343"/>
      <c r="AE227" s="343"/>
      <c r="AF227" s="343"/>
      <c r="AG227" s="343"/>
      <c r="AH227" s="367"/>
      <c r="AI227" s="287"/>
      <c r="AJ227" s="343"/>
      <c r="AK227" s="345"/>
      <c r="AL227" s="16" t="s">
        <v>80</v>
      </c>
    </row>
    <row r="228" spans="1:38" s="22" customFormat="1" ht="12.75" customHeight="1" x14ac:dyDescent="0.2">
      <c r="A228" s="8">
        <v>23</v>
      </c>
      <c r="B228" s="343"/>
      <c r="C228" s="343"/>
      <c r="D228" s="343"/>
      <c r="E228" s="343"/>
      <c r="F228" s="345"/>
      <c r="G228" s="438"/>
      <c r="H228" s="287"/>
      <c r="I228" s="439"/>
      <c r="J228" s="364">
        <f t="shared" si="26"/>
        <v>0</v>
      </c>
      <c r="K228" s="363">
        <f t="shared" si="27"/>
        <v>0</v>
      </c>
      <c r="L228" s="343"/>
      <c r="M228" s="343"/>
      <c r="N228" s="343"/>
      <c r="O228" s="367"/>
      <c r="P228" s="344"/>
      <c r="Q228" s="343"/>
      <c r="R228" s="345"/>
      <c r="S228" s="16" t="s">
        <v>81</v>
      </c>
      <c r="T228" s="8">
        <v>23</v>
      </c>
      <c r="U228" s="343"/>
      <c r="V228" s="343"/>
      <c r="W228" s="343"/>
      <c r="X228" s="343"/>
      <c r="Y228" s="343"/>
      <c r="Z228" s="343"/>
      <c r="AA228" s="343"/>
      <c r="AB228" s="343"/>
      <c r="AC228" s="343"/>
      <c r="AD228" s="343"/>
      <c r="AE228" s="343"/>
      <c r="AF228" s="343"/>
      <c r="AG228" s="343"/>
      <c r="AH228" s="367"/>
      <c r="AI228" s="287"/>
      <c r="AJ228" s="343"/>
      <c r="AK228" s="345"/>
      <c r="AL228" s="16" t="s">
        <v>81</v>
      </c>
    </row>
    <row r="229" spans="1:38" s="22" customFormat="1" ht="12.75" customHeight="1" x14ac:dyDescent="0.2">
      <c r="A229" s="8">
        <v>24</v>
      </c>
      <c r="B229" s="343"/>
      <c r="C229" s="343"/>
      <c r="D229" s="343"/>
      <c r="E229" s="343"/>
      <c r="F229" s="345"/>
      <c r="G229" s="438"/>
      <c r="H229" s="287"/>
      <c r="I229" s="439"/>
      <c r="J229" s="364">
        <f t="shared" si="26"/>
        <v>0</v>
      </c>
      <c r="K229" s="363">
        <f t="shared" si="27"/>
        <v>0</v>
      </c>
      <c r="L229" s="343"/>
      <c r="M229" s="343"/>
      <c r="N229" s="343"/>
      <c r="O229" s="367"/>
      <c r="P229" s="344"/>
      <c r="Q229" s="343"/>
      <c r="R229" s="345"/>
      <c r="S229" s="16" t="s">
        <v>82</v>
      </c>
      <c r="T229" s="8">
        <v>24</v>
      </c>
      <c r="U229" s="343"/>
      <c r="V229" s="343"/>
      <c r="W229" s="343"/>
      <c r="X229" s="343"/>
      <c r="Y229" s="343"/>
      <c r="Z229" s="343"/>
      <c r="AA229" s="343"/>
      <c r="AB229" s="343"/>
      <c r="AC229" s="343"/>
      <c r="AD229" s="343"/>
      <c r="AE229" s="343"/>
      <c r="AF229" s="343"/>
      <c r="AG229" s="343"/>
      <c r="AH229" s="367"/>
      <c r="AI229" s="287"/>
      <c r="AJ229" s="343"/>
      <c r="AK229" s="345"/>
      <c r="AL229" s="16" t="s">
        <v>82</v>
      </c>
    </row>
    <row r="230" spans="1:38" s="22" customFormat="1" ht="12.75" customHeight="1" x14ac:dyDescent="0.2">
      <c r="A230" s="8">
        <v>25</v>
      </c>
      <c r="B230" s="343"/>
      <c r="C230" s="343"/>
      <c r="D230" s="343"/>
      <c r="E230" s="343"/>
      <c r="F230" s="345"/>
      <c r="G230" s="438"/>
      <c r="H230" s="287"/>
      <c r="I230" s="439"/>
      <c r="J230" s="364">
        <f t="shared" si="26"/>
        <v>0</v>
      </c>
      <c r="K230" s="363">
        <f t="shared" si="27"/>
        <v>0</v>
      </c>
      <c r="L230" s="343"/>
      <c r="M230" s="343"/>
      <c r="N230" s="343"/>
      <c r="O230" s="367"/>
      <c r="P230" s="344"/>
      <c r="Q230" s="343"/>
      <c r="R230" s="345"/>
      <c r="S230" s="16" t="s">
        <v>83</v>
      </c>
      <c r="T230" s="8">
        <v>25</v>
      </c>
      <c r="U230" s="343"/>
      <c r="V230" s="343"/>
      <c r="W230" s="343"/>
      <c r="X230" s="343"/>
      <c r="Y230" s="343"/>
      <c r="Z230" s="343"/>
      <c r="AA230" s="343"/>
      <c r="AB230" s="343"/>
      <c r="AC230" s="343"/>
      <c r="AD230" s="343"/>
      <c r="AE230" s="343"/>
      <c r="AF230" s="343"/>
      <c r="AG230" s="343"/>
      <c r="AH230" s="367"/>
      <c r="AI230" s="287"/>
      <c r="AJ230" s="343"/>
      <c r="AK230" s="345"/>
      <c r="AL230" s="16" t="s">
        <v>83</v>
      </c>
    </row>
    <row r="231" spans="1:38" s="22" customFormat="1" ht="12.75" customHeight="1" x14ac:dyDescent="0.2">
      <c r="A231" s="8">
        <v>26</v>
      </c>
      <c r="B231" s="343"/>
      <c r="C231" s="343"/>
      <c r="D231" s="343"/>
      <c r="E231" s="343"/>
      <c r="F231" s="345"/>
      <c r="G231" s="438"/>
      <c r="H231" s="287"/>
      <c r="I231" s="439"/>
      <c r="J231" s="364">
        <f t="shared" si="26"/>
        <v>0</v>
      </c>
      <c r="K231" s="363">
        <f t="shared" si="27"/>
        <v>0</v>
      </c>
      <c r="L231" s="343"/>
      <c r="M231" s="343"/>
      <c r="N231" s="343"/>
      <c r="O231" s="367"/>
      <c r="P231" s="344"/>
      <c r="Q231" s="343"/>
      <c r="R231" s="345"/>
      <c r="S231" s="16" t="s">
        <v>84</v>
      </c>
      <c r="T231" s="8">
        <v>26</v>
      </c>
      <c r="U231" s="343"/>
      <c r="V231" s="343"/>
      <c r="W231" s="343"/>
      <c r="X231" s="343"/>
      <c r="Y231" s="343"/>
      <c r="Z231" s="343"/>
      <c r="AA231" s="343"/>
      <c r="AB231" s="343"/>
      <c r="AC231" s="343"/>
      <c r="AD231" s="343"/>
      <c r="AE231" s="343"/>
      <c r="AF231" s="343"/>
      <c r="AG231" s="343"/>
      <c r="AH231" s="367"/>
      <c r="AI231" s="287"/>
      <c r="AJ231" s="343"/>
      <c r="AK231" s="345"/>
      <c r="AL231" s="16" t="s">
        <v>84</v>
      </c>
    </row>
    <row r="232" spans="1:38" s="22" customFormat="1" ht="12.75" customHeight="1" x14ac:dyDescent="0.2">
      <c r="A232" s="8">
        <v>27</v>
      </c>
      <c r="B232" s="343"/>
      <c r="C232" s="343"/>
      <c r="D232" s="343"/>
      <c r="E232" s="343"/>
      <c r="F232" s="345"/>
      <c r="G232" s="438"/>
      <c r="H232" s="287"/>
      <c r="I232" s="439"/>
      <c r="J232" s="364">
        <f t="shared" si="26"/>
        <v>0</v>
      </c>
      <c r="K232" s="363">
        <f t="shared" si="27"/>
        <v>0</v>
      </c>
      <c r="L232" s="343"/>
      <c r="M232" s="343"/>
      <c r="N232" s="343"/>
      <c r="O232" s="367"/>
      <c r="P232" s="344"/>
      <c r="Q232" s="343"/>
      <c r="R232" s="345"/>
      <c r="S232" s="16" t="s">
        <v>85</v>
      </c>
      <c r="T232" s="8">
        <v>27</v>
      </c>
      <c r="U232" s="343"/>
      <c r="V232" s="343"/>
      <c r="W232" s="343"/>
      <c r="X232" s="343"/>
      <c r="Y232" s="343"/>
      <c r="Z232" s="343"/>
      <c r="AA232" s="343"/>
      <c r="AB232" s="343"/>
      <c r="AC232" s="343"/>
      <c r="AD232" s="343"/>
      <c r="AE232" s="343"/>
      <c r="AF232" s="343"/>
      <c r="AG232" s="343"/>
      <c r="AH232" s="367"/>
      <c r="AI232" s="287"/>
      <c r="AJ232" s="343"/>
      <c r="AK232" s="345"/>
      <c r="AL232" s="16" t="s">
        <v>85</v>
      </c>
    </row>
    <row r="233" spans="1:38" s="22" customFormat="1" ht="12.75" customHeight="1" x14ac:dyDescent="0.2">
      <c r="A233" s="8">
        <v>28</v>
      </c>
      <c r="B233" s="343"/>
      <c r="C233" s="343"/>
      <c r="D233" s="343"/>
      <c r="E233" s="343"/>
      <c r="F233" s="345"/>
      <c r="G233" s="438"/>
      <c r="H233" s="287"/>
      <c r="I233" s="439"/>
      <c r="J233" s="364">
        <f t="shared" si="26"/>
        <v>0</v>
      </c>
      <c r="K233" s="363">
        <f t="shared" si="27"/>
        <v>0</v>
      </c>
      <c r="L233" s="343"/>
      <c r="M233" s="343"/>
      <c r="N233" s="343"/>
      <c r="O233" s="367"/>
      <c r="P233" s="344"/>
      <c r="Q233" s="343"/>
      <c r="R233" s="345"/>
      <c r="S233" s="16" t="s">
        <v>86</v>
      </c>
      <c r="T233" s="8">
        <v>28</v>
      </c>
      <c r="U233" s="343"/>
      <c r="V233" s="343"/>
      <c r="W233" s="343"/>
      <c r="X233" s="343"/>
      <c r="Y233" s="343"/>
      <c r="Z233" s="343"/>
      <c r="AA233" s="343"/>
      <c r="AB233" s="343"/>
      <c r="AC233" s="343"/>
      <c r="AD233" s="343"/>
      <c r="AE233" s="343"/>
      <c r="AF233" s="343"/>
      <c r="AG233" s="343"/>
      <c r="AH233" s="367"/>
      <c r="AI233" s="287"/>
      <c r="AJ233" s="343"/>
      <c r="AK233" s="345"/>
      <c r="AL233" s="16" t="s">
        <v>86</v>
      </c>
    </row>
    <row r="234" spans="1:38" s="22" customFormat="1" ht="12.75" customHeight="1" x14ac:dyDescent="0.2">
      <c r="A234" s="8">
        <v>29</v>
      </c>
      <c r="B234" s="343"/>
      <c r="C234" s="343"/>
      <c r="D234" s="343"/>
      <c r="E234" s="343"/>
      <c r="F234" s="345"/>
      <c r="G234" s="438"/>
      <c r="H234" s="287"/>
      <c r="I234" s="439"/>
      <c r="J234" s="364">
        <f t="shared" si="26"/>
        <v>0</v>
      </c>
      <c r="K234" s="363">
        <f t="shared" si="27"/>
        <v>0</v>
      </c>
      <c r="L234" s="343"/>
      <c r="M234" s="343"/>
      <c r="N234" s="343"/>
      <c r="O234" s="367"/>
      <c r="P234" s="344"/>
      <c r="Q234" s="343"/>
      <c r="R234" s="345"/>
      <c r="S234" s="16" t="s">
        <v>87</v>
      </c>
      <c r="T234" s="8">
        <v>29</v>
      </c>
      <c r="U234" s="343"/>
      <c r="V234" s="343"/>
      <c r="W234" s="343"/>
      <c r="X234" s="347"/>
      <c r="Y234" s="343"/>
      <c r="Z234" s="343"/>
      <c r="AA234" s="343"/>
      <c r="AB234" s="343"/>
      <c r="AC234" s="343"/>
      <c r="AD234" s="343"/>
      <c r="AE234" s="343"/>
      <c r="AF234" s="343"/>
      <c r="AG234" s="343"/>
      <c r="AH234" s="367"/>
      <c r="AI234" s="287"/>
      <c r="AJ234" s="343"/>
      <c r="AK234" s="345"/>
      <c r="AL234" s="16" t="s">
        <v>87</v>
      </c>
    </row>
    <row r="235" spans="1:38" s="22" customFormat="1" ht="12.75" customHeight="1" x14ac:dyDescent="0.2">
      <c r="A235" s="8">
        <v>30</v>
      </c>
      <c r="B235" s="343"/>
      <c r="C235" s="343"/>
      <c r="D235" s="343"/>
      <c r="E235" s="343"/>
      <c r="F235" s="345"/>
      <c r="G235" s="442"/>
      <c r="H235" s="287"/>
      <c r="I235" s="439"/>
      <c r="J235" s="364">
        <f t="shared" si="26"/>
        <v>0</v>
      </c>
      <c r="K235" s="363">
        <f t="shared" si="27"/>
        <v>0</v>
      </c>
      <c r="L235" s="343"/>
      <c r="M235" s="343"/>
      <c r="N235" s="343"/>
      <c r="O235" s="367"/>
      <c r="P235" s="344"/>
      <c r="Q235" s="343"/>
      <c r="R235" s="345"/>
      <c r="S235" s="16" t="s">
        <v>88</v>
      </c>
      <c r="T235" s="8">
        <v>30</v>
      </c>
      <c r="U235" s="343"/>
      <c r="V235" s="343"/>
      <c r="W235" s="343"/>
      <c r="X235" s="343"/>
      <c r="Y235" s="343"/>
      <c r="Z235" s="343"/>
      <c r="AA235" s="343"/>
      <c r="AB235" s="343"/>
      <c r="AC235" s="343"/>
      <c r="AD235" s="343"/>
      <c r="AE235" s="343"/>
      <c r="AF235" s="343"/>
      <c r="AG235" s="343"/>
      <c r="AH235" s="367"/>
      <c r="AI235" s="287"/>
      <c r="AJ235" s="343"/>
      <c r="AK235" s="345"/>
      <c r="AL235" s="16" t="s">
        <v>88</v>
      </c>
    </row>
    <row r="236" spans="1:38" s="22" customFormat="1" ht="12.75" customHeight="1" x14ac:dyDescent="0.2">
      <c r="A236" s="19">
        <v>31</v>
      </c>
      <c r="B236" s="349"/>
      <c r="C236" s="349"/>
      <c r="D236" s="349"/>
      <c r="E236" s="349"/>
      <c r="F236" s="351"/>
      <c r="G236" s="443"/>
      <c r="H236" s="289"/>
      <c r="I236" s="444"/>
      <c r="J236" s="445">
        <f t="shared" si="26"/>
        <v>0</v>
      </c>
      <c r="K236" s="365">
        <f t="shared" si="27"/>
        <v>0</v>
      </c>
      <c r="L236" s="349"/>
      <c r="M236" s="349"/>
      <c r="N236" s="349"/>
      <c r="O236" s="369"/>
      <c r="P236" s="350"/>
      <c r="Q236" s="349"/>
      <c r="R236" s="351"/>
      <c r="S236" s="20" t="s">
        <v>89</v>
      </c>
      <c r="T236" s="19">
        <v>31</v>
      </c>
      <c r="U236" s="349"/>
      <c r="V236" s="349"/>
      <c r="W236" s="349"/>
      <c r="X236" s="349"/>
      <c r="Y236" s="349"/>
      <c r="Z236" s="349"/>
      <c r="AA236" s="349"/>
      <c r="AB236" s="349"/>
      <c r="AC236" s="349"/>
      <c r="AD236" s="349"/>
      <c r="AE236" s="349"/>
      <c r="AF236" s="349"/>
      <c r="AG236" s="349"/>
      <c r="AH236" s="369"/>
      <c r="AI236" s="289"/>
      <c r="AJ236" s="349"/>
      <c r="AK236" s="351"/>
      <c r="AL236" s="20" t="s">
        <v>89</v>
      </c>
    </row>
    <row r="237" spans="1:38" s="297" customFormat="1" ht="12.75" customHeight="1" thickBot="1" x14ac:dyDescent="0.25">
      <c r="A237" s="298"/>
      <c r="B237" s="360">
        <f>SUM(B205:B236)</f>
        <v>0</v>
      </c>
      <c r="C237" s="360">
        <f>SUM(C205:C236)</f>
        <v>0</v>
      </c>
      <c r="D237" s="360">
        <f>SUM(D205:D236)</f>
        <v>0</v>
      </c>
      <c r="E237" s="361">
        <f>SUM(E205:E236)</f>
        <v>0</v>
      </c>
      <c r="F237" s="362">
        <f>SUM(F205:F236)</f>
        <v>0</v>
      </c>
      <c r="G237" s="299"/>
      <c r="H237" s="299" t="s">
        <v>90</v>
      </c>
      <c r="I237" s="314">
        <f>COUNTA(I206:I236)</f>
        <v>0</v>
      </c>
      <c r="J237" s="360">
        <f t="shared" ref="J237:R237" si="28">SUM(J205:J236)</f>
        <v>0</v>
      </c>
      <c r="K237" s="360">
        <f t="shared" si="28"/>
        <v>0</v>
      </c>
      <c r="L237" s="360">
        <f t="shared" si="28"/>
        <v>0</v>
      </c>
      <c r="M237" s="360">
        <f t="shared" si="28"/>
        <v>0</v>
      </c>
      <c r="N237" s="360">
        <f t="shared" si="28"/>
        <v>0</v>
      </c>
      <c r="O237" s="361">
        <f t="shared" si="28"/>
        <v>0</v>
      </c>
      <c r="P237" s="361">
        <f t="shared" si="28"/>
        <v>0</v>
      </c>
      <c r="Q237" s="360">
        <f t="shared" si="28"/>
        <v>0</v>
      </c>
      <c r="R237" s="366">
        <f t="shared" si="28"/>
        <v>0</v>
      </c>
      <c r="S237" s="300"/>
      <c r="T237" s="298"/>
      <c r="U237" s="360">
        <f t="shared" ref="U237:AH237" si="29">SUM(U205:U236)</f>
        <v>0</v>
      </c>
      <c r="V237" s="360">
        <f t="shared" si="29"/>
        <v>0</v>
      </c>
      <c r="W237" s="360">
        <f t="shared" si="29"/>
        <v>0</v>
      </c>
      <c r="X237" s="360">
        <f t="shared" si="29"/>
        <v>0</v>
      </c>
      <c r="Y237" s="360">
        <f t="shared" si="29"/>
        <v>0</v>
      </c>
      <c r="Z237" s="360">
        <f t="shared" si="29"/>
        <v>0</v>
      </c>
      <c r="AA237" s="360">
        <f t="shared" si="29"/>
        <v>0</v>
      </c>
      <c r="AB237" s="360">
        <f t="shared" si="29"/>
        <v>0</v>
      </c>
      <c r="AC237" s="360">
        <f t="shared" si="29"/>
        <v>0</v>
      </c>
      <c r="AD237" s="360">
        <f t="shared" si="29"/>
        <v>0</v>
      </c>
      <c r="AE237" s="360">
        <f t="shared" si="29"/>
        <v>0</v>
      </c>
      <c r="AF237" s="360">
        <f t="shared" si="29"/>
        <v>0</v>
      </c>
      <c r="AG237" s="360">
        <f t="shared" si="29"/>
        <v>0</v>
      </c>
      <c r="AH237" s="362">
        <f t="shared" si="29"/>
        <v>0</v>
      </c>
      <c r="AI237" s="301"/>
      <c r="AJ237" s="360">
        <f>SUM(AJ205:AJ236)</f>
        <v>0</v>
      </c>
      <c r="AK237" s="366">
        <f>SUM(AK205:AK236)</f>
        <v>0</v>
      </c>
      <c r="AL237" s="300"/>
    </row>
    <row r="238" spans="1:38" ht="12.75" customHeight="1" thickTop="1" x14ac:dyDescent="0.2">
      <c r="A238" s="40"/>
      <c r="B238" s="50"/>
      <c r="C238" s="50"/>
      <c r="D238" s="50"/>
      <c r="E238" s="50"/>
      <c r="F238" s="50"/>
      <c r="G238" s="51"/>
      <c r="H238" s="50"/>
      <c r="I238" s="51"/>
      <c r="J238" s="50"/>
      <c r="K238" s="50"/>
      <c r="L238" s="50"/>
      <c r="M238" s="50"/>
      <c r="N238" s="50"/>
      <c r="O238" s="50"/>
      <c r="P238" s="50"/>
      <c r="Q238" s="50"/>
      <c r="R238" s="50"/>
      <c r="S238" s="40"/>
      <c r="T238" s="4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40"/>
    </row>
    <row r="239" spans="1:38" ht="12.75" customHeight="1" x14ac:dyDescent="0.2">
      <c r="A239" s="188"/>
      <c r="B239" s="191"/>
      <c r="C239" s="191"/>
      <c r="D239" s="191"/>
      <c r="E239" s="191"/>
      <c r="F239" s="191"/>
      <c r="G239" s="284"/>
      <c r="H239" s="191"/>
      <c r="I239" s="284"/>
      <c r="J239" s="191"/>
      <c r="K239" s="191"/>
      <c r="L239" s="191"/>
      <c r="M239" s="191"/>
      <c r="N239" s="191"/>
      <c r="O239" s="191"/>
      <c r="P239" s="191"/>
      <c r="Q239" s="191"/>
      <c r="R239" s="191"/>
      <c r="S239" s="188"/>
      <c r="T239" s="188"/>
      <c r="U239" s="191"/>
      <c r="V239" s="191"/>
      <c r="W239" s="191"/>
      <c r="X239" s="191"/>
      <c r="Y239" s="191"/>
      <c r="Z239" s="191"/>
      <c r="AA239" s="191"/>
      <c r="AB239" s="191"/>
      <c r="AC239" s="191"/>
      <c r="AD239" s="191"/>
      <c r="AE239" s="191"/>
      <c r="AF239" s="191"/>
      <c r="AG239" s="191"/>
      <c r="AH239" s="191"/>
      <c r="AI239" s="191"/>
      <c r="AJ239" s="191"/>
      <c r="AK239" s="191"/>
      <c r="AL239" s="188"/>
    </row>
    <row r="240" spans="1:38" ht="12.75" customHeight="1" x14ac:dyDescent="0.2">
      <c r="A240" s="22"/>
      <c r="B240" s="22"/>
      <c r="C240" s="22"/>
      <c r="D240" s="22"/>
      <c r="E240" s="22"/>
      <c r="F240" s="22"/>
      <c r="G240" s="527" t="str">
        <f>$G$10</f>
        <v>UNITED STEELWORKERS - LOCAL UNION</v>
      </c>
      <c r="H240" s="527"/>
      <c r="I240" s="527"/>
      <c r="J240" s="11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52"/>
      <c r="V240" s="52"/>
      <c r="W240" s="52"/>
      <c r="X240" s="52"/>
      <c r="Y240" s="52"/>
      <c r="Z240" s="52"/>
      <c r="AA240" s="53" t="str">
        <f>$AA$10</f>
        <v>FINANCIAL SECRETARY'S CASH BOOK</v>
      </c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22"/>
    </row>
    <row r="241" spans="1:38" ht="12.75" customHeight="1" x14ac:dyDescent="0.2">
      <c r="A241" s="22"/>
      <c r="B241" s="137" t="str">
        <f>$B$11</f>
        <v>Month</v>
      </c>
      <c r="C241" s="73" t="str">
        <f>$C$11</f>
        <v>DECEMBER</v>
      </c>
      <c r="D241" s="137" t="str">
        <f>$D$11</f>
        <v>Year</v>
      </c>
      <c r="E241" s="44">
        <f>$E$11</f>
        <v>0</v>
      </c>
      <c r="F241" s="22"/>
      <c r="G241" s="31"/>
      <c r="H241" s="22"/>
      <c r="I241" s="5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137"/>
      <c r="AJ241" s="178" t="str">
        <f>$C$11</f>
        <v>DECEMBER</v>
      </c>
      <c r="AK241" s="44">
        <f>$E$11</f>
        <v>0</v>
      </c>
    </row>
    <row r="242" spans="1:38" ht="12.75" customHeight="1" x14ac:dyDescent="0.2">
      <c r="A242" s="22"/>
      <c r="B242" s="137" t="str">
        <f>$B$12</f>
        <v>Page No.</v>
      </c>
      <c r="C242" s="177">
        <f>C196+1</f>
        <v>6</v>
      </c>
      <c r="D242" s="110"/>
      <c r="E242" s="110"/>
      <c r="F242" s="22"/>
      <c r="G242" s="31"/>
      <c r="H242" s="22"/>
      <c r="I242" s="5" t="s">
        <v>53</v>
      </c>
      <c r="J242" s="22"/>
      <c r="K242" s="22"/>
      <c r="L242" s="5"/>
      <c r="M242" s="22"/>
      <c r="N242" s="22"/>
      <c r="O242" s="22"/>
      <c r="P242" s="33"/>
      <c r="Q242" s="22"/>
      <c r="R242" s="33"/>
      <c r="S242" s="22"/>
      <c r="T242" s="22"/>
      <c r="U242" s="22"/>
      <c r="V242" s="22"/>
      <c r="W242" s="22"/>
      <c r="X242" s="22"/>
      <c r="Y242" s="22"/>
      <c r="Z242" s="22"/>
      <c r="AA242" s="22"/>
      <c r="AB242" s="34" t="s">
        <v>54</v>
      </c>
      <c r="AC242" s="22"/>
      <c r="AD242" s="22"/>
      <c r="AE242" s="22"/>
      <c r="AF242" s="22"/>
      <c r="AG242" s="22"/>
      <c r="AH242" s="22"/>
      <c r="AI242" s="137" t="str">
        <f>$B$12</f>
        <v>Page No.</v>
      </c>
      <c r="AJ242" s="323">
        <f>AJ196+1</f>
        <v>6</v>
      </c>
      <c r="AK242" s="172"/>
      <c r="AL242" s="111"/>
    </row>
    <row r="243" spans="1:38" ht="12.75" customHeight="1" x14ac:dyDescent="0.2">
      <c r="A243" s="3"/>
      <c r="B243" s="3"/>
      <c r="C243" s="3"/>
      <c r="D243" s="3"/>
      <c r="E243" s="3"/>
      <c r="F243" s="3"/>
      <c r="G243" s="35"/>
      <c r="H243" s="3"/>
      <c r="I243" s="5"/>
      <c r="J243" s="3"/>
      <c r="K243" s="3"/>
      <c r="L243" s="22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22"/>
      <c r="AF243" s="3"/>
      <c r="AG243" s="3"/>
      <c r="AH243" s="3"/>
      <c r="AI243" s="3"/>
      <c r="AJ243" s="3"/>
      <c r="AK243" s="3"/>
      <c r="AL243" s="3"/>
    </row>
    <row r="244" spans="1:38" ht="12.75" customHeight="1" x14ac:dyDescent="0.2">
      <c r="A244" s="36"/>
      <c r="B244" s="36"/>
      <c r="C244" s="36"/>
      <c r="D244" s="36"/>
      <c r="E244" s="36"/>
      <c r="F244" s="36"/>
      <c r="G244" s="37"/>
      <c r="H244" s="36"/>
      <c r="I244" s="38"/>
      <c r="J244" s="36"/>
      <c r="K244" s="36"/>
      <c r="L244" s="38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8"/>
      <c r="AF244" s="36"/>
      <c r="AG244" s="36"/>
      <c r="AH244" s="36"/>
      <c r="AI244" s="36"/>
      <c r="AJ244" s="36"/>
      <c r="AK244" s="36"/>
      <c r="AL244" s="36"/>
    </row>
    <row r="245" spans="1:38" customFormat="1" ht="12.75" customHeight="1" x14ac:dyDescent="0.2">
      <c r="A245" s="1"/>
      <c r="B245" s="484" t="s">
        <v>55</v>
      </c>
      <c r="C245" s="473"/>
      <c r="D245" s="473"/>
      <c r="E245" s="473"/>
      <c r="F245" s="474"/>
      <c r="G245" s="21"/>
      <c r="H245" s="2" t="s">
        <v>56</v>
      </c>
      <c r="I245" s="95"/>
      <c r="J245" s="473" t="s">
        <v>255</v>
      </c>
      <c r="K245" s="474"/>
      <c r="L245" s="3"/>
      <c r="M245" s="3"/>
      <c r="N245" s="3"/>
      <c r="O245" s="5" t="s">
        <v>57</v>
      </c>
      <c r="P245" s="3"/>
      <c r="Q245" s="3"/>
      <c r="R245" s="1"/>
      <c r="S245" s="3"/>
      <c r="T245" s="1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13"/>
      <c r="AJ245" s="3"/>
      <c r="AK245" s="1"/>
      <c r="AL245" s="3"/>
    </row>
    <row r="246" spans="1:38" customFormat="1" ht="12.75" customHeight="1" x14ac:dyDescent="0.2">
      <c r="A246" s="1"/>
      <c r="B246" s="3"/>
      <c r="C246" s="3"/>
      <c r="D246" s="3"/>
      <c r="E246" s="188"/>
      <c r="F246" s="1"/>
      <c r="G246" s="21"/>
      <c r="H246" s="13"/>
      <c r="I246" s="96"/>
      <c r="J246" s="3"/>
      <c r="K246" s="1"/>
      <c r="L246" s="3"/>
      <c r="M246" s="3"/>
      <c r="N246" s="3"/>
      <c r="O246" s="3"/>
      <c r="P246" s="3"/>
      <c r="Q246" s="3"/>
      <c r="R246" s="1"/>
      <c r="S246" s="3"/>
      <c r="T246" s="1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13"/>
      <c r="AJ246" s="3"/>
      <c r="AK246" s="1"/>
      <c r="AL246" s="3"/>
    </row>
    <row r="247" spans="1:38" customFormat="1" ht="12.75" customHeight="1" thickBot="1" x14ac:dyDescent="0.25">
      <c r="A247" s="29"/>
      <c r="B247" s="26">
        <v>1</v>
      </c>
      <c r="C247" s="26">
        <v>2</v>
      </c>
      <c r="D247" s="26">
        <v>3</v>
      </c>
      <c r="E247" s="26">
        <v>4</v>
      </c>
      <c r="F247" s="28">
        <v>5</v>
      </c>
      <c r="G247" s="39">
        <v>6</v>
      </c>
      <c r="H247" s="28">
        <v>7</v>
      </c>
      <c r="I247" s="97">
        <v>8</v>
      </c>
      <c r="J247" s="26">
        <v>9</v>
      </c>
      <c r="K247" s="28">
        <v>10</v>
      </c>
      <c r="L247" s="26">
        <v>11</v>
      </c>
      <c r="M247" s="26" t="s">
        <v>1</v>
      </c>
      <c r="N247" s="26">
        <v>12</v>
      </c>
      <c r="O247" s="26">
        <v>13</v>
      </c>
      <c r="P247" s="26">
        <v>14</v>
      </c>
      <c r="Q247" s="26">
        <v>15</v>
      </c>
      <c r="R247" s="28" t="s">
        <v>2</v>
      </c>
      <c r="S247" s="25"/>
      <c r="T247" s="29"/>
      <c r="U247" s="26">
        <v>16</v>
      </c>
      <c r="V247" s="26">
        <v>17</v>
      </c>
      <c r="W247" s="26">
        <v>18</v>
      </c>
      <c r="X247" s="26">
        <v>19</v>
      </c>
      <c r="Y247" s="26">
        <v>20</v>
      </c>
      <c r="Z247" s="26" t="s">
        <v>3</v>
      </c>
      <c r="AA247" s="26">
        <v>21</v>
      </c>
      <c r="AB247" s="26">
        <v>22</v>
      </c>
      <c r="AC247" s="26">
        <v>23</v>
      </c>
      <c r="AD247" s="26">
        <v>24</v>
      </c>
      <c r="AE247" s="26">
        <v>25</v>
      </c>
      <c r="AF247" s="26">
        <v>26</v>
      </c>
      <c r="AG247" s="26">
        <v>27</v>
      </c>
      <c r="AH247" s="26">
        <v>28</v>
      </c>
      <c r="AI247" s="30">
        <v>29</v>
      </c>
      <c r="AJ247" s="26">
        <v>30</v>
      </c>
      <c r="AK247" s="28">
        <v>31</v>
      </c>
      <c r="AL247" s="25"/>
    </row>
    <row r="248" spans="1:38" s="4" customFormat="1" ht="12.75" customHeight="1" thickTop="1" x14ac:dyDescent="0.2">
      <c r="A248" s="1"/>
      <c r="B248" s="84" t="s">
        <v>4</v>
      </c>
      <c r="C248" s="98"/>
      <c r="D248" s="84" t="s">
        <v>5</v>
      </c>
      <c r="E248" s="185" t="s">
        <v>6</v>
      </c>
      <c r="F248" s="83" t="s">
        <v>7</v>
      </c>
      <c r="G248" s="160"/>
      <c r="H248" s="83"/>
      <c r="I248" s="100"/>
      <c r="J248" s="84"/>
      <c r="K248" s="83"/>
      <c r="L248" s="84" t="s">
        <v>237</v>
      </c>
      <c r="M248" s="84"/>
      <c r="N248" s="84" t="s">
        <v>235</v>
      </c>
      <c r="O248" s="101" t="s">
        <v>481</v>
      </c>
      <c r="P248" s="274"/>
      <c r="Q248" s="84" t="s">
        <v>391</v>
      </c>
      <c r="R248" s="83" t="s">
        <v>274</v>
      </c>
      <c r="S248" s="103"/>
      <c r="T248" s="67"/>
      <c r="U248" s="475" t="s">
        <v>256</v>
      </c>
      <c r="V248" s="476"/>
      <c r="W248" s="476"/>
      <c r="X248" s="476"/>
      <c r="Y248" s="477"/>
      <c r="Z248" s="84" t="s">
        <v>10</v>
      </c>
      <c r="AA248" s="84" t="s">
        <v>11</v>
      </c>
      <c r="AB248" s="84" t="s">
        <v>205</v>
      </c>
      <c r="AC248" s="84" t="s">
        <v>12</v>
      </c>
      <c r="AD248" s="84" t="s">
        <v>13</v>
      </c>
      <c r="AE248" s="84" t="s">
        <v>14</v>
      </c>
      <c r="AF248" s="84"/>
      <c r="AG248" s="84"/>
      <c r="AH248" s="101"/>
      <c r="AI248" s="102"/>
      <c r="AJ248" s="84" t="s">
        <v>15</v>
      </c>
      <c r="AK248" s="83" t="s">
        <v>7</v>
      </c>
      <c r="AL248" s="3"/>
    </row>
    <row r="249" spans="1:38" s="4" customFormat="1" ht="12.75" customHeight="1" x14ac:dyDescent="0.2">
      <c r="A249" s="1"/>
      <c r="B249" s="84" t="s">
        <v>8</v>
      </c>
      <c r="C249" s="84" t="s">
        <v>16</v>
      </c>
      <c r="D249" s="84" t="s">
        <v>17</v>
      </c>
      <c r="E249" s="186" t="s">
        <v>8</v>
      </c>
      <c r="F249" s="83" t="s">
        <v>18</v>
      </c>
      <c r="G249" s="160" t="s">
        <v>19</v>
      </c>
      <c r="H249" s="83" t="s">
        <v>20</v>
      </c>
      <c r="I249" s="100" t="s">
        <v>394</v>
      </c>
      <c r="J249" s="84" t="s">
        <v>21</v>
      </c>
      <c r="K249" s="83" t="s">
        <v>22</v>
      </c>
      <c r="L249" s="84" t="s">
        <v>392</v>
      </c>
      <c r="M249" s="84" t="s">
        <v>393</v>
      </c>
      <c r="N249" s="84" t="s">
        <v>262</v>
      </c>
      <c r="O249" s="101" t="s">
        <v>262</v>
      </c>
      <c r="P249" s="186" t="s">
        <v>23</v>
      </c>
      <c r="Q249" s="84" t="s">
        <v>8</v>
      </c>
      <c r="R249" s="83" t="s">
        <v>8</v>
      </c>
      <c r="S249" s="103"/>
      <c r="T249" s="67"/>
      <c r="U249" s="84" t="s">
        <v>25</v>
      </c>
      <c r="V249" s="84" t="s">
        <v>26</v>
      </c>
      <c r="W249" s="84" t="s">
        <v>27</v>
      </c>
      <c r="X249" s="84" t="s">
        <v>28</v>
      </c>
      <c r="Y249" s="84" t="s">
        <v>136</v>
      </c>
      <c r="Z249" s="84" t="s">
        <v>252</v>
      </c>
      <c r="AA249" s="84" t="s">
        <v>137</v>
      </c>
      <c r="AB249" s="84" t="s">
        <v>204</v>
      </c>
      <c r="AC249" s="84" t="s">
        <v>30</v>
      </c>
      <c r="AD249" s="84" t="s">
        <v>140</v>
      </c>
      <c r="AE249" s="84" t="s">
        <v>31</v>
      </c>
      <c r="AF249" s="84" t="s">
        <v>32</v>
      </c>
      <c r="AG249" s="84" t="s">
        <v>206</v>
      </c>
      <c r="AH249" s="101" t="s">
        <v>16</v>
      </c>
      <c r="AI249" s="99" t="s">
        <v>34</v>
      </c>
      <c r="AJ249" s="84" t="s">
        <v>35</v>
      </c>
      <c r="AK249" s="83" t="s">
        <v>18</v>
      </c>
      <c r="AL249" s="3"/>
    </row>
    <row r="250" spans="1:38" s="4" customFormat="1" ht="12.75" customHeight="1" thickBot="1" x14ac:dyDescent="0.25">
      <c r="A250" s="6"/>
      <c r="B250" s="85" t="s">
        <v>36</v>
      </c>
      <c r="C250" s="85" t="s">
        <v>37</v>
      </c>
      <c r="D250" s="85" t="s">
        <v>38</v>
      </c>
      <c r="E250" s="187" t="s">
        <v>39</v>
      </c>
      <c r="F250" s="104" t="s">
        <v>40</v>
      </c>
      <c r="G250" s="161"/>
      <c r="H250" s="104"/>
      <c r="I250" s="105" t="s">
        <v>41</v>
      </c>
      <c r="J250" s="85"/>
      <c r="K250" s="104"/>
      <c r="L250" s="85" t="s">
        <v>237</v>
      </c>
      <c r="M250" s="85"/>
      <c r="N250" s="85" t="s">
        <v>236</v>
      </c>
      <c r="O250" s="106" t="s">
        <v>236</v>
      </c>
      <c r="P250" s="275"/>
      <c r="Q250" s="276" t="s">
        <v>24</v>
      </c>
      <c r="R250" s="277" t="s">
        <v>24</v>
      </c>
      <c r="S250" s="108"/>
      <c r="T250" s="76"/>
      <c r="U250" s="85" t="s">
        <v>42</v>
      </c>
      <c r="V250" s="85" t="s">
        <v>43</v>
      </c>
      <c r="W250" s="85"/>
      <c r="X250" s="85" t="s">
        <v>44</v>
      </c>
      <c r="Y250" s="85" t="s">
        <v>30</v>
      </c>
      <c r="Z250" s="85" t="s">
        <v>30</v>
      </c>
      <c r="AA250" s="85" t="s">
        <v>138</v>
      </c>
      <c r="AB250" s="85" t="s">
        <v>15</v>
      </c>
      <c r="AC250" s="85" t="s">
        <v>139</v>
      </c>
      <c r="AD250" s="85" t="s">
        <v>141</v>
      </c>
      <c r="AE250" s="85" t="s">
        <v>47</v>
      </c>
      <c r="AF250" s="85" t="s">
        <v>48</v>
      </c>
      <c r="AG250" s="85" t="s">
        <v>15</v>
      </c>
      <c r="AH250" s="106" t="s">
        <v>30</v>
      </c>
      <c r="AI250" s="107"/>
      <c r="AJ250" s="85" t="s">
        <v>49</v>
      </c>
      <c r="AK250" s="104" t="s">
        <v>188</v>
      </c>
      <c r="AL250" s="7"/>
    </row>
    <row r="251" spans="1:38" s="297" customFormat="1" ht="12.75" customHeight="1" thickTop="1" x14ac:dyDescent="0.2">
      <c r="A251" s="292"/>
      <c r="B251" s="364">
        <f>B237</f>
        <v>0</v>
      </c>
      <c r="C251" s="364">
        <f>C237</f>
        <v>0</v>
      </c>
      <c r="D251" s="364">
        <f>D237</f>
        <v>0</v>
      </c>
      <c r="E251" s="378">
        <f>E237</f>
        <v>0</v>
      </c>
      <c r="F251" s="363">
        <f>F237</f>
        <v>0</v>
      </c>
      <c r="G251" s="133" t="str">
        <f>$C$11</f>
        <v>DECEMBER</v>
      </c>
      <c r="H251" s="293" t="s">
        <v>58</v>
      </c>
      <c r="I251" s="294"/>
      <c r="J251" s="379">
        <f t="shared" ref="J251:R251" si="30">J237</f>
        <v>0</v>
      </c>
      <c r="K251" s="380">
        <f t="shared" si="30"/>
        <v>0</v>
      </c>
      <c r="L251" s="364">
        <f t="shared" si="30"/>
        <v>0</v>
      </c>
      <c r="M251" s="364">
        <f t="shared" si="30"/>
        <v>0</v>
      </c>
      <c r="N251" s="364">
        <f t="shared" si="30"/>
        <v>0</v>
      </c>
      <c r="O251" s="378">
        <f t="shared" si="30"/>
        <v>0</v>
      </c>
      <c r="P251" s="378">
        <f t="shared" si="30"/>
        <v>0</v>
      </c>
      <c r="Q251" s="364">
        <f t="shared" si="30"/>
        <v>0</v>
      </c>
      <c r="R251" s="381">
        <f t="shared" si="30"/>
        <v>0</v>
      </c>
      <c r="S251" s="295"/>
      <c r="T251" s="292"/>
      <c r="U251" s="364">
        <f t="shared" ref="U251:AH251" si="31">U237</f>
        <v>0</v>
      </c>
      <c r="V251" s="364">
        <f t="shared" si="31"/>
        <v>0</v>
      </c>
      <c r="W251" s="364">
        <f t="shared" si="31"/>
        <v>0</v>
      </c>
      <c r="X251" s="364">
        <f t="shared" si="31"/>
        <v>0</v>
      </c>
      <c r="Y251" s="364">
        <f t="shared" si="31"/>
        <v>0</v>
      </c>
      <c r="Z251" s="364">
        <f t="shared" si="31"/>
        <v>0</v>
      </c>
      <c r="AA251" s="364">
        <f t="shared" si="31"/>
        <v>0</v>
      </c>
      <c r="AB251" s="364">
        <f t="shared" si="31"/>
        <v>0</v>
      </c>
      <c r="AC251" s="364">
        <f t="shared" si="31"/>
        <v>0</v>
      </c>
      <c r="AD251" s="364">
        <f t="shared" si="31"/>
        <v>0</v>
      </c>
      <c r="AE251" s="364">
        <f t="shared" si="31"/>
        <v>0</v>
      </c>
      <c r="AF251" s="364">
        <f t="shared" si="31"/>
        <v>0</v>
      </c>
      <c r="AG251" s="364">
        <f t="shared" si="31"/>
        <v>0</v>
      </c>
      <c r="AH251" s="364">
        <f t="shared" si="31"/>
        <v>0</v>
      </c>
      <c r="AI251" s="296"/>
      <c r="AJ251" s="364">
        <f>AJ237</f>
        <v>0</v>
      </c>
      <c r="AK251" s="382">
        <f>AK237</f>
        <v>0</v>
      </c>
      <c r="AL251" s="295"/>
    </row>
    <row r="252" spans="1:38" s="22" customFormat="1" ht="12.75" customHeight="1" x14ac:dyDescent="0.2">
      <c r="A252" s="8">
        <v>1</v>
      </c>
      <c r="B252" s="343"/>
      <c r="C252" s="343"/>
      <c r="D252" s="343"/>
      <c r="E252" s="343"/>
      <c r="F252" s="345"/>
      <c r="G252" s="438"/>
      <c r="H252" s="287"/>
      <c r="I252" s="439"/>
      <c r="J252" s="364">
        <f t="shared" ref="J252:J282" si="32">SUM(B252:F252)</f>
        <v>0</v>
      </c>
      <c r="K252" s="363">
        <f t="shared" ref="K252:K282" si="33">SUM(U252:AK252)-SUM(L252:R252)</f>
        <v>0</v>
      </c>
      <c r="L252" s="343"/>
      <c r="M252" s="343"/>
      <c r="N252" s="343"/>
      <c r="O252" s="367"/>
      <c r="P252" s="344"/>
      <c r="Q252" s="343"/>
      <c r="R252" s="345"/>
      <c r="S252" s="16" t="s">
        <v>59</v>
      </c>
      <c r="T252" s="8">
        <v>1</v>
      </c>
      <c r="U252" s="343"/>
      <c r="V252" s="343"/>
      <c r="W252" s="343"/>
      <c r="X252" s="343"/>
      <c r="Y252" s="343"/>
      <c r="Z252" s="343"/>
      <c r="AA252" s="343"/>
      <c r="AB252" s="343"/>
      <c r="AC252" s="343"/>
      <c r="AD252" s="343"/>
      <c r="AE252" s="343"/>
      <c r="AF252" s="343"/>
      <c r="AG252" s="343"/>
      <c r="AH252" s="367"/>
      <c r="AI252" s="287"/>
      <c r="AJ252" s="343"/>
      <c r="AK252" s="345"/>
      <c r="AL252" s="16" t="s">
        <v>59</v>
      </c>
    </row>
    <row r="253" spans="1:38" s="22" customFormat="1" ht="12.75" customHeight="1" x14ac:dyDescent="0.2">
      <c r="A253" s="8">
        <v>2</v>
      </c>
      <c r="B253" s="343"/>
      <c r="C253" s="343"/>
      <c r="D253" s="343"/>
      <c r="E253" s="343"/>
      <c r="F253" s="345"/>
      <c r="G253" s="438"/>
      <c r="H253" s="287"/>
      <c r="I253" s="439"/>
      <c r="J253" s="364">
        <f t="shared" si="32"/>
        <v>0</v>
      </c>
      <c r="K253" s="363">
        <f t="shared" si="33"/>
        <v>0</v>
      </c>
      <c r="L253" s="343"/>
      <c r="M253" s="343"/>
      <c r="N253" s="343"/>
      <c r="O253" s="367"/>
      <c r="P253" s="344"/>
      <c r="Q253" s="343"/>
      <c r="R253" s="345"/>
      <c r="S253" s="16" t="s">
        <v>60</v>
      </c>
      <c r="T253" s="8">
        <v>2</v>
      </c>
      <c r="U253" s="343"/>
      <c r="V253" s="343"/>
      <c r="W253" s="343"/>
      <c r="X253" s="343"/>
      <c r="Y253" s="343"/>
      <c r="Z253" s="343"/>
      <c r="AA253" s="343"/>
      <c r="AB253" s="343"/>
      <c r="AC253" s="343"/>
      <c r="AD253" s="343"/>
      <c r="AE253" s="343"/>
      <c r="AF253" s="343"/>
      <c r="AG253" s="343"/>
      <c r="AH253" s="367"/>
      <c r="AI253" s="287"/>
      <c r="AJ253" s="343"/>
      <c r="AK253" s="345"/>
      <c r="AL253" s="16" t="s">
        <v>60</v>
      </c>
    </row>
    <row r="254" spans="1:38" s="22" customFormat="1" ht="12.75" customHeight="1" x14ac:dyDescent="0.2">
      <c r="A254" s="8">
        <v>3</v>
      </c>
      <c r="B254" s="343"/>
      <c r="C254" s="343"/>
      <c r="D254" s="343"/>
      <c r="E254" s="343"/>
      <c r="F254" s="345"/>
      <c r="G254" s="438"/>
      <c r="H254" s="287"/>
      <c r="I254" s="439"/>
      <c r="J254" s="364">
        <f t="shared" si="32"/>
        <v>0</v>
      </c>
      <c r="K254" s="363">
        <f t="shared" si="33"/>
        <v>0</v>
      </c>
      <c r="L254" s="343"/>
      <c r="M254" s="343"/>
      <c r="N254" s="343"/>
      <c r="O254" s="367"/>
      <c r="P254" s="344"/>
      <c r="Q254" s="343"/>
      <c r="R254" s="345"/>
      <c r="S254" s="16" t="s">
        <v>61</v>
      </c>
      <c r="T254" s="8">
        <v>3</v>
      </c>
      <c r="U254" s="343"/>
      <c r="V254" s="343"/>
      <c r="W254" s="343"/>
      <c r="X254" s="343"/>
      <c r="Y254" s="343"/>
      <c r="Z254" s="343"/>
      <c r="AA254" s="343"/>
      <c r="AB254" s="343"/>
      <c r="AC254" s="343"/>
      <c r="AD254" s="343"/>
      <c r="AE254" s="343"/>
      <c r="AF254" s="343"/>
      <c r="AG254" s="343"/>
      <c r="AH254" s="367"/>
      <c r="AI254" s="287"/>
      <c r="AJ254" s="343"/>
      <c r="AK254" s="345"/>
      <c r="AL254" s="16" t="s">
        <v>61</v>
      </c>
    </row>
    <row r="255" spans="1:38" s="22" customFormat="1" ht="12.75" customHeight="1" x14ac:dyDescent="0.2">
      <c r="A255" s="8">
        <v>4</v>
      </c>
      <c r="B255" s="343"/>
      <c r="C255" s="343"/>
      <c r="D255" s="343"/>
      <c r="E255" s="343"/>
      <c r="F255" s="345"/>
      <c r="G255" s="438"/>
      <c r="H255" s="287"/>
      <c r="I255" s="439"/>
      <c r="J255" s="364">
        <f t="shared" si="32"/>
        <v>0</v>
      </c>
      <c r="K255" s="363">
        <f t="shared" si="33"/>
        <v>0</v>
      </c>
      <c r="L255" s="343"/>
      <c r="M255" s="343"/>
      <c r="N255" s="343"/>
      <c r="O255" s="367"/>
      <c r="P255" s="344"/>
      <c r="Q255" s="343"/>
      <c r="R255" s="345"/>
      <c r="S255" s="16" t="s">
        <v>62</v>
      </c>
      <c r="T255" s="8">
        <v>4</v>
      </c>
      <c r="U255" s="343"/>
      <c r="V255" s="343"/>
      <c r="W255" s="343"/>
      <c r="X255" s="343"/>
      <c r="Y255" s="343"/>
      <c r="Z255" s="343"/>
      <c r="AA255" s="343"/>
      <c r="AB255" s="343"/>
      <c r="AC255" s="343"/>
      <c r="AD255" s="343"/>
      <c r="AE255" s="343"/>
      <c r="AF255" s="343"/>
      <c r="AG255" s="343"/>
      <c r="AH255" s="367"/>
      <c r="AI255" s="287"/>
      <c r="AJ255" s="343"/>
      <c r="AK255" s="345"/>
      <c r="AL255" s="16" t="s">
        <v>62</v>
      </c>
    </row>
    <row r="256" spans="1:38" s="22" customFormat="1" ht="12.75" customHeight="1" x14ac:dyDescent="0.2">
      <c r="A256" s="8">
        <v>5</v>
      </c>
      <c r="B256" s="343"/>
      <c r="C256" s="343"/>
      <c r="D256" s="343"/>
      <c r="E256" s="343"/>
      <c r="F256" s="345"/>
      <c r="G256" s="440"/>
      <c r="H256" s="287"/>
      <c r="I256" s="439"/>
      <c r="J256" s="364">
        <f t="shared" si="32"/>
        <v>0</v>
      </c>
      <c r="K256" s="363">
        <f t="shared" si="33"/>
        <v>0</v>
      </c>
      <c r="L256" s="343"/>
      <c r="M256" s="343"/>
      <c r="N256" s="343"/>
      <c r="O256" s="367"/>
      <c r="P256" s="344"/>
      <c r="Q256" s="343"/>
      <c r="R256" s="345"/>
      <c r="S256" s="16" t="s">
        <v>63</v>
      </c>
      <c r="T256" s="8">
        <v>5</v>
      </c>
      <c r="U256" s="343"/>
      <c r="V256" s="343"/>
      <c r="W256" s="343"/>
      <c r="X256" s="343"/>
      <c r="Y256" s="343"/>
      <c r="Z256" s="343"/>
      <c r="AA256" s="343"/>
      <c r="AB256" s="343"/>
      <c r="AC256" s="343"/>
      <c r="AD256" s="343"/>
      <c r="AE256" s="343"/>
      <c r="AF256" s="343"/>
      <c r="AG256" s="343"/>
      <c r="AH256" s="367"/>
      <c r="AI256" s="287"/>
      <c r="AJ256" s="343"/>
      <c r="AK256" s="345"/>
      <c r="AL256" s="16" t="s">
        <v>63</v>
      </c>
    </row>
    <row r="257" spans="1:38" s="22" customFormat="1" ht="12.75" customHeight="1" x14ac:dyDescent="0.2">
      <c r="A257" s="17">
        <v>6</v>
      </c>
      <c r="B257" s="346"/>
      <c r="C257" s="346"/>
      <c r="D257" s="346"/>
      <c r="E257" s="346"/>
      <c r="F257" s="348"/>
      <c r="G257" s="438"/>
      <c r="H257" s="288"/>
      <c r="I257" s="441"/>
      <c r="J257" s="364">
        <f t="shared" si="32"/>
        <v>0</v>
      </c>
      <c r="K257" s="363">
        <f t="shared" si="33"/>
        <v>0</v>
      </c>
      <c r="L257" s="346"/>
      <c r="M257" s="346"/>
      <c r="N257" s="346"/>
      <c r="O257" s="368"/>
      <c r="P257" s="347"/>
      <c r="Q257" s="346"/>
      <c r="R257" s="348"/>
      <c r="S257" s="18" t="s">
        <v>64</v>
      </c>
      <c r="T257" s="17">
        <v>6</v>
      </c>
      <c r="U257" s="346"/>
      <c r="V257" s="346"/>
      <c r="W257" s="346"/>
      <c r="X257" s="346"/>
      <c r="Y257" s="346"/>
      <c r="Z257" s="346"/>
      <c r="AA257" s="346"/>
      <c r="AB257" s="346"/>
      <c r="AC257" s="346"/>
      <c r="AD257" s="346"/>
      <c r="AE257" s="346"/>
      <c r="AF257" s="346"/>
      <c r="AG257" s="346"/>
      <c r="AH257" s="368"/>
      <c r="AI257" s="288"/>
      <c r="AJ257" s="346"/>
      <c r="AK257" s="348"/>
      <c r="AL257" s="18" t="s">
        <v>64</v>
      </c>
    </row>
    <row r="258" spans="1:38" s="22" customFormat="1" ht="12.75" customHeight="1" x14ac:dyDescent="0.2">
      <c r="A258" s="8">
        <v>7</v>
      </c>
      <c r="B258" s="343"/>
      <c r="C258" s="343"/>
      <c r="D258" s="343"/>
      <c r="E258" s="343"/>
      <c r="F258" s="345"/>
      <c r="G258" s="438"/>
      <c r="H258" s="287"/>
      <c r="I258" s="439"/>
      <c r="J258" s="364">
        <f t="shared" si="32"/>
        <v>0</v>
      </c>
      <c r="K258" s="363">
        <f t="shared" si="33"/>
        <v>0</v>
      </c>
      <c r="L258" s="343"/>
      <c r="M258" s="343"/>
      <c r="N258" s="343"/>
      <c r="O258" s="367"/>
      <c r="P258" s="344"/>
      <c r="Q258" s="343"/>
      <c r="R258" s="345"/>
      <c r="S258" s="16" t="s">
        <v>65</v>
      </c>
      <c r="T258" s="8">
        <v>7</v>
      </c>
      <c r="U258" s="343"/>
      <c r="V258" s="343"/>
      <c r="W258" s="343"/>
      <c r="X258" s="343"/>
      <c r="Y258" s="343"/>
      <c r="Z258" s="343"/>
      <c r="AA258" s="343"/>
      <c r="AB258" s="343"/>
      <c r="AC258" s="343"/>
      <c r="AD258" s="343"/>
      <c r="AE258" s="343"/>
      <c r="AF258" s="343"/>
      <c r="AG258" s="343"/>
      <c r="AH258" s="367"/>
      <c r="AI258" s="287"/>
      <c r="AJ258" s="343"/>
      <c r="AK258" s="345"/>
      <c r="AL258" s="16" t="s">
        <v>65</v>
      </c>
    </row>
    <row r="259" spans="1:38" s="22" customFormat="1" ht="12.75" customHeight="1" x14ac:dyDescent="0.2">
      <c r="A259" s="8">
        <v>8</v>
      </c>
      <c r="B259" s="343"/>
      <c r="C259" s="343"/>
      <c r="D259" s="343"/>
      <c r="E259" s="343"/>
      <c r="F259" s="345"/>
      <c r="G259" s="438"/>
      <c r="H259" s="287"/>
      <c r="I259" s="439"/>
      <c r="J259" s="364">
        <f t="shared" si="32"/>
        <v>0</v>
      </c>
      <c r="K259" s="363">
        <f t="shared" si="33"/>
        <v>0</v>
      </c>
      <c r="L259" s="343"/>
      <c r="M259" s="343"/>
      <c r="N259" s="343"/>
      <c r="O259" s="367"/>
      <c r="P259" s="344"/>
      <c r="Q259" s="343"/>
      <c r="R259" s="345"/>
      <c r="S259" s="16" t="s">
        <v>66</v>
      </c>
      <c r="T259" s="8">
        <v>8</v>
      </c>
      <c r="U259" s="343"/>
      <c r="V259" s="343"/>
      <c r="W259" s="343"/>
      <c r="X259" s="343"/>
      <c r="Y259" s="343"/>
      <c r="Z259" s="343"/>
      <c r="AA259" s="343"/>
      <c r="AB259" s="343"/>
      <c r="AC259" s="343"/>
      <c r="AD259" s="343"/>
      <c r="AE259" s="343"/>
      <c r="AF259" s="343"/>
      <c r="AG259" s="343"/>
      <c r="AH259" s="367"/>
      <c r="AI259" s="287"/>
      <c r="AJ259" s="343"/>
      <c r="AK259" s="345"/>
      <c r="AL259" s="16" t="s">
        <v>66</v>
      </c>
    </row>
    <row r="260" spans="1:38" s="22" customFormat="1" ht="12.75" customHeight="1" x14ac:dyDescent="0.2">
      <c r="A260" s="8">
        <v>9</v>
      </c>
      <c r="B260" s="343"/>
      <c r="C260" s="343"/>
      <c r="D260" s="343"/>
      <c r="E260" s="343"/>
      <c r="F260" s="345"/>
      <c r="G260" s="438"/>
      <c r="H260" s="287"/>
      <c r="I260" s="439"/>
      <c r="J260" s="364">
        <f t="shared" si="32"/>
        <v>0</v>
      </c>
      <c r="K260" s="363">
        <f t="shared" si="33"/>
        <v>0</v>
      </c>
      <c r="L260" s="343"/>
      <c r="M260" s="343"/>
      <c r="N260" s="343"/>
      <c r="O260" s="367"/>
      <c r="P260" s="344"/>
      <c r="Q260" s="343"/>
      <c r="R260" s="345"/>
      <c r="S260" s="16" t="s">
        <v>67</v>
      </c>
      <c r="T260" s="8">
        <v>9</v>
      </c>
      <c r="U260" s="343"/>
      <c r="V260" s="343"/>
      <c r="W260" s="343"/>
      <c r="X260" s="343"/>
      <c r="Y260" s="343"/>
      <c r="Z260" s="343"/>
      <c r="AA260" s="343"/>
      <c r="AB260" s="343"/>
      <c r="AC260" s="343"/>
      <c r="AD260" s="343"/>
      <c r="AE260" s="343"/>
      <c r="AF260" s="343"/>
      <c r="AG260" s="343"/>
      <c r="AH260" s="367"/>
      <c r="AI260" s="287"/>
      <c r="AJ260" s="343"/>
      <c r="AK260" s="345"/>
      <c r="AL260" s="16" t="s">
        <v>67</v>
      </c>
    </row>
    <row r="261" spans="1:38" s="22" customFormat="1" ht="12.75" customHeight="1" x14ac:dyDescent="0.2">
      <c r="A261" s="8">
        <v>10</v>
      </c>
      <c r="B261" s="343"/>
      <c r="C261" s="343"/>
      <c r="D261" s="343"/>
      <c r="E261" s="343"/>
      <c r="F261" s="345"/>
      <c r="G261" s="438"/>
      <c r="H261" s="287"/>
      <c r="I261" s="439"/>
      <c r="J261" s="364">
        <f t="shared" si="32"/>
        <v>0</v>
      </c>
      <c r="K261" s="363">
        <f t="shared" si="33"/>
        <v>0</v>
      </c>
      <c r="L261" s="343"/>
      <c r="M261" s="343"/>
      <c r="N261" s="343"/>
      <c r="O261" s="367"/>
      <c r="P261" s="344"/>
      <c r="Q261" s="343"/>
      <c r="R261" s="345"/>
      <c r="S261" s="16" t="s">
        <v>68</v>
      </c>
      <c r="T261" s="8">
        <v>10</v>
      </c>
      <c r="U261" s="343"/>
      <c r="V261" s="343"/>
      <c r="W261" s="343"/>
      <c r="X261" s="343"/>
      <c r="Y261" s="343"/>
      <c r="Z261" s="343"/>
      <c r="AA261" s="343"/>
      <c r="AB261" s="343"/>
      <c r="AC261" s="343"/>
      <c r="AD261" s="343"/>
      <c r="AE261" s="343"/>
      <c r="AF261" s="343"/>
      <c r="AG261" s="343"/>
      <c r="AH261" s="367"/>
      <c r="AI261" s="287"/>
      <c r="AJ261" s="343"/>
      <c r="AK261" s="345"/>
      <c r="AL261" s="16" t="s">
        <v>68</v>
      </c>
    </row>
    <row r="262" spans="1:38" s="22" customFormat="1" ht="12.75" customHeight="1" x14ac:dyDescent="0.2">
      <c r="A262" s="8">
        <v>11</v>
      </c>
      <c r="B262" s="343"/>
      <c r="C262" s="343"/>
      <c r="D262" s="343"/>
      <c r="E262" s="343"/>
      <c r="F262" s="345"/>
      <c r="G262" s="438"/>
      <c r="H262" s="287"/>
      <c r="I262" s="439"/>
      <c r="J262" s="364">
        <f t="shared" si="32"/>
        <v>0</v>
      </c>
      <c r="K262" s="363">
        <f t="shared" si="33"/>
        <v>0</v>
      </c>
      <c r="L262" s="343"/>
      <c r="M262" s="343"/>
      <c r="N262" s="343"/>
      <c r="O262" s="367"/>
      <c r="P262" s="344"/>
      <c r="Q262" s="343"/>
      <c r="R262" s="345"/>
      <c r="S262" s="16" t="s">
        <v>69</v>
      </c>
      <c r="T262" s="8">
        <v>11</v>
      </c>
      <c r="U262" s="343"/>
      <c r="V262" s="343"/>
      <c r="W262" s="343"/>
      <c r="X262" s="343"/>
      <c r="Y262" s="343"/>
      <c r="Z262" s="343"/>
      <c r="AA262" s="343"/>
      <c r="AB262" s="343"/>
      <c r="AC262" s="343"/>
      <c r="AD262" s="343"/>
      <c r="AE262" s="343"/>
      <c r="AF262" s="343"/>
      <c r="AG262" s="343"/>
      <c r="AH262" s="367"/>
      <c r="AI262" s="287"/>
      <c r="AJ262" s="343"/>
      <c r="AK262" s="345"/>
      <c r="AL262" s="16" t="s">
        <v>69</v>
      </c>
    </row>
    <row r="263" spans="1:38" s="22" customFormat="1" ht="12.75" customHeight="1" x14ac:dyDescent="0.2">
      <c r="A263" s="8">
        <v>12</v>
      </c>
      <c r="B263" s="343"/>
      <c r="C263" s="343"/>
      <c r="D263" s="343"/>
      <c r="E263" s="343"/>
      <c r="F263" s="345"/>
      <c r="G263" s="438"/>
      <c r="H263" s="287"/>
      <c r="I263" s="439"/>
      <c r="J263" s="364">
        <f t="shared" si="32"/>
        <v>0</v>
      </c>
      <c r="K263" s="363">
        <f t="shared" si="33"/>
        <v>0</v>
      </c>
      <c r="L263" s="343"/>
      <c r="M263" s="343"/>
      <c r="N263" s="343"/>
      <c r="O263" s="367"/>
      <c r="P263" s="344"/>
      <c r="Q263" s="343"/>
      <c r="R263" s="345"/>
      <c r="S263" s="16" t="s">
        <v>70</v>
      </c>
      <c r="T263" s="8">
        <v>12</v>
      </c>
      <c r="U263" s="343"/>
      <c r="V263" s="343"/>
      <c r="W263" s="343"/>
      <c r="X263" s="343"/>
      <c r="Y263" s="343"/>
      <c r="Z263" s="343"/>
      <c r="AA263" s="343"/>
      <c r="AB263" s="343"/>
      <c r="AC263" s="343"/>
      <c r="AD263" s="343"/>
      <c r="AE263" s="343"/>
      <c r="AF263" s="343"/>
      <c r="AG263" s="343"/>
      <c r="AH263" s="367"/>
      <c r="AI263" s="287"/>
      <c r="AJ263" s="343"/>
      <c r="AK263" s="345"/>
      <c r="AL263" s="16" t="s">
        <v>70</v>
      </c>
    </row>
    <row r="264" spans="1:38" s="22" customFormat="1" ht="12.75" customHeight="1" x14ac:dyDescent="0.2">
      <c r="A264" s="8">
        <v>13</v>
      </c>
      <c r="B264" s="343"/>
      <c r="C264" s="343"/>
      <c r="D264" s="343"/>
      <c r="E264" s="343"/>
      <c r="F264" s="345"/>
      <c r="G264" s="438"/>
      <c r="H264" s="287"/>
      <c r="I264" s="439"/>
      <c r="J264" s="364">
        <f t="shared" si="32"/>
        <v>0</v>
      </c>
      <c r="K264" s="363">
        <f t="shared" si="33"/>
        <v>0</v>
      </c>
      <c r="L264" s="343"/>
      <c r="M264" s="343"/>
      <c r="N264" s="343"/>
      <c r="O264" s="367"/>
      <c r="P264" s="344"/>
      <c r="Q264" s="343"/>
      <c r="R264" s="345"/>
      <c r="S264" s="16" t="s">
        <v>71</v>
      </c>
      <c r="T264" s="8">
        <v>13</v>
      </c>
      <c r="U264" s="343"/>
      <c r="V264" s="343"/>
      <c r="W264" s="343"/>
      <c r="X264" s="343"/>
      <c r="Y264" s="343"/>
      <c r="Z264" s="343"/>
      <c r="AA264" s="343"/>
      <c r="AB264" s="343"/>
      <c r="AC264" s="343"/>
      <c r="AD264" s="343"/>
      <c r="AE264" s="343"/>
      <c r="AF264" s="343"/>
      <c r="AG264" s="343"/>
      <c r="AH264" s="367"/>
      <c r="AI264" s="287"/>
      <c r="AJ264" s="343"/>
      <c r="AK264" s="345"/>
      <c r="AL264" s="16" t="s">
        <v>71</v>
      </c>
    </row>
    <row r="265" spans="1:38" s="22" customFormat="1" ht="12.75" customHeight="1" x14ac:dyDescent="0.2">
      <c r="A265" s="8">
        <v>14</v>
      </c>
      <c r="B265" s="343"/>
      <c r="C265" s="343"/>
      <c r="D265" s="343"/>
      <c r="E265" s="343"/>
      <c r="F265" s="345"/>
      <c r="G265" s="438"/>
      <c r="H265" s="287"/>
      <c r="I265" s="439"/>
      <c r="J265" s="364">
        <f t="shared" si="32"/>
        <v>0</v>
      </c>
      <c r="K265" s="363">
        <f t="shared" si="33"/>
        <v>0</v>
      </c>
      <c r="L265" s="343"/>
      <c r="M265" s="343"/>
      <c r="N265" s="343"/>
      <c r="O265" s="367"/>
      <c r="P265" s="344"/>
      <c r="Q265" s="343"/>
      <c r="R265" s="345"/>
      <c r="S265" s="16" t="s">
        <v>72</v>
      </c>
      <c r="T265" s="8">
        <v>14</v>
      </c>
      <c r="U265" s="343"/>
      <c r="V265" s="343"/>
      <c r="W265" s="343"/>
      <c r="X265" s="343"/>
      <c r="Y265" s="343"/>
      <c r="Z265" s="343"/>
      <c r="AA265" s="343"/>
      <c r="AB265" s="343"/>
      <c r="AC265" s="343"/>
      <c r="AD265" s="343"/>
      <c r="AE265" s="343"/>
      <c r="AF265" s="343"/>
      <c r="AG265" s="343"/>
      <c r="AH265" s="367"/>
      <c r="AI265" s="287"/>
      <c r="AJ265" s="343"/>
      <c r="AK265" s="345"/>
      <c r="AL265" s="16" t="s">
        <v>72</v>
      </c>
    </row>
    <row r="266" spans="1:38" s="22" customFormat="1" ht="12.75" customHeight="1" x14ac:dyDescent="0.2">
      <c r="A266" s="8">
        <v>15</v>
      </c>
      <c r="B266" s="343"/>
      <c r="C266" s="343"/>
      <c r="D266" s="343"/>
      <c r="E266" s="343"/>
      <c r="F266" s="345"/>
      <c r="G266" s="438"/>
      <c r="H266" s="287"/>
      <c r="I266" s="439"/>
      <c r="J266" s="364">
        <f t="shared" si="32"/>
        <v>0</v>
      </c>
      <c r="K266" s="363">
        <f t="shared" si="33"/>
        <v>0</v>
      </c>
      <c r="L266" s="343"/>
      <c r="M266" s="343"/>
      <c r="N266" s="343"/>
      <c r="O266" s="367"/>
      <c r="P266" s="344"/>
      <c r="Q266" s="343"/>
      <c r="R266" s="345"/>
      <c r="S266" s="16" t="s">
        <v>73</v>
      </c>
      <c r="T266" s="8">
        <v>15</v>
      </c>
      <c r="U266" s="343"/>
      <c r="V266" s="343"/>
      <c r="W266" s="343"/>
      <c r="X266" s="343"/>
      <c r="Y266" s="343"/>
      <c r="Z266" s="343"/>
      <c r="AA266" s="343"/>
      <c r="AB266" s="343"/>
      <c r="AC266" s="343"/>
      <c r="AD266" s="343"/>
      <c r="AE266" s="343"/>
      <c r="AF266" s="343"/>
      <c r="AG266" s="343"/>
      <c r="AH266" s="367"/>
      <c r="AI266" s="287"/>
      <c r="AJ266" s="343"/>
      <c r="AK266" s="345"/>
      <c r="AL266" s="16" t="s">
        <v>73</v>
      </c>
    </row>
    <row r="267" spans="1:38" s="22" customFormat="1" ht="12.75" customHeight="1" x14ac:dyDescent="0.2">
      <c r="A267" s="8">
        <v>16</v>
      </c>
      <c r="B267" s="343"/>
      <c r="C267" s="343"/>
      <c r="D267" s="343"/>
      <c r="E267" s="343"/>
      <c r="F267" s="345"/>
      <c r="G267" s="438"/>
      <c r="H267" s="287"/>
      <c r="I267" s="439"/>
      <c r="J267" s="364">
        <f t="shared" si="32"/>
        <v>0</v>
      </c>
      <c r="K267" s="363">
        <f t="shared" si="33"/>
        <v>0</v>
      </c>
      <c r="L267" s="343"/>
      <c r="M267" s="343"/>
      <c r="N267" s="343"/>
      <c r="O267" s="367"/>
      <c r="P267" s="344"/>
      <c r="Q267" s="343"/>
      <c r="R267" s="345"/>
      <c r="S267" s="16" t="s">
        <v>74</v>
      </c>
      <c r="T267" s="8">
        <v>16</v>
      </c>
      <c r="U267" s="343"/>
      <c r="V267" s="343"/>
      <c r="W267" s="343"/>
      <c r="X267" s="343"/>
      <c r="Y267" s="343"/>
      <c r="Z267" s="343"/>
      <c r="AA267" s="343"/>
      <c r="AB267" s="343"/>
      <c r="AC267" s="343"/>
      <c r="AD267" s="343"/>
      <c r="AE267" s="343"/>
      <c r="AF267" s="343"/>
      <c r="AG267" s="343"/>
      <c r="AH267" s="367"/>
      <c r="AI267" s="287"/>
      <c r="AJ267" s="343"/>
      <c r="AK267" s="345"/>
      <c r="AL267" s="16" t="s">
        <v>74</v>
      </c>
    </row>
    <row r="268" spans="1:38" s="22" customFormat="1" ht="12.75" customHeight="1" x14ac:dyDescent="0.2">
      <c r="A268" s="8">
        <v>17</v>
      </c>
      <c r="B268" s="343"/>
      <c r="C268" s="343"/>
      <c r="D268" s="343"/>
      <c r="E268" s="343"/>
      <c r="F268" s="345"/>
      <c r="G268" s="438"/>
      <c r="H268" s="287"/>
      <c r="I268" s="439"/>
      <c r="J268" s="364">
        <f t="shared" si="32"/>
        <v>0</v>
      </c>
      <c r="K268" s="363">
        <f t="shared" si="33"/>
        <v>0</v>
      </c>
      <c r="L268" s="343"/>
      <c r="M268" s="343"/>
      <c r="N268" s="343"/>
      <c r="O268" s="367"/>
      <c r="P268" s="344"/>
      <c r="Q268" s="343"/>
      <c r="R268" s="345"/>
      <c r="S268" s="16" t="s">
        <v>75</v>
      </c>
      <c r="T268" s="8">
        <v>17</v>
      </c>
      <c r="U268" s="343"/>
      <c r="V268" s="343"/>
      <c r="W268" s="343"/>
      <c r="X268" s="343"/>
      <c r="Y268" s="343"/>
      <c r="Z268" s="343"/>
      <c r="AA268" s="343"/>
      <c r="AB268" s="343"/>
      <c r="AC268" s="343"/>
      <c r="AD268" s="343"/>
      <c r="AE268" s="343"/>
      <c r="AF268" s="343"/>
      <c r="AG268" s="343"/>
      <c r="AH268" s="367"/>
      <c r="AI268" s="287"/>
      <c r="AJ268" s="343"/>
      <c r="AK268" s="345"/>
      <c r="AL268" s="16" t="s">
        <v>75</v>
      </c>
    </row>
    <row r="269" spans="1:38" s="22" customFormat="1" ht="12.75" customHeight="1" x14ac:dyDescent="0.2">
      <c r="A269" s="8">
        <v>18</v>
      </c>
      <c r="B269" s="343"/>
      <c r="C269" s="343"/>
      <c r="D269" s="343"/>
      <c r="E269" s="343"/>
      <c r="F269" s="345"/>
      <c r="G269" s="438"/>
      <c r="H269" s="287"/>
      <c r="I269" s="439"/>
      <c r="J269" s="364">
        <f t="shared" si="32"/>
        <v>0</v>
      </c>
      <c r="K269" s="363">
        <f t="shared" si="33"/>
        <v>0</v>
      </c>
      <c r="L269" s="343"/>
      <c r="M269" s="343"/>
      <c r="N269" s="343"/>
      <c r="O269" s="367"/>
      <c r="P269" s="344"/>
      <c r="Q269" s="343"/>
      <c r="R269" s="345"/>
      <c r="S269" s="16" t="s">
        <v>76</v>
      </c>
      <c r="T269" s="8">
        <v>18</v>
      </c>
      <c r="U269" s="343"/>
      <c r="V269" s="343"/>
      <c r="W269" s="343"/>
      <c r="X269" s="343"/>
      <c r="Y269" s="343"/>
      <c r="Z269" s="343"/>
      <c r="AA269" s="343"/>
      <c r="AB269" s="343"/>
      <c r="AC269" s="343"/>
      <c r="AD269" s="343"/>
      <c r="AE269" s="343"/>
      <c r="AF269" s="343"/>
      <c r="AG269" s="343"/>
      <c r="AH269" s="367"/>
      <c r="AI269" s="287"/>
      <c r="AJ269" s="343"/>
      <c r="AK269" s="345"/>
      <c r="AL269" s="16" t="s">
        <v>76</v>
      </c>
    </row>
    <row r="270" spans="1:38" s="22" customFormat="1" ht="12.75" customHeight="1" x14ac:dyDescent="0.2">
      <c r="A270" s="8">
        <v>19</v>
      </c>
      <c r="B270" s="343"/>
      <c r="C270" s="343"/>
      <c r="D270" s="343"/>
      <c r="E270" s="343"/>
      <c r="F270" s="345"/>
      <c r="G270" s="438"/>
      <c r="H270" s="287"/>
      <c r="I270" s="439"/>
      <c r="J270" s="364">
        <f t="shared" si="32"/>
        <v>0</v>
      </c>
      <c r="K270" s="363">
        <f t="shared" si="33"/>
        <v>0</v>
      </c>
      <c r="L270" s="343"/>
      <c r="M270" s="343"/>
      <c r="N270" s="343"/>
      <c r="O270" s="367"/>
      <c r="P270" s="344"/>
      <c r="Q270" s="343"/>
      <c r="R270" s="345"/>
      <c r="S270" s="16" t="s">
        <v>77</v>
      </c>
      <c r="T270" s="8">
        <v>19</v>
      </c>
      <c r="U270" s="343"/>
      <c r="V270" s="343"/>
      <c r="W270" s="343"/>
      <c r="X270" s="343"/>
      <c r="Y270" s="343"/>
      <c r="Z270" s="343"/>
      <c r="AA270" s="343"/>
      <c r="AB270" s="343"/>
      <c r="AC270" s="343"/>
      <c r="AD270" s="343"/>
      <c r="AE270" s="343"/>
      <c r="AF270" s="343"/>
      <c r="AG270" s="343"/>
      <c r="AH270" s="367"/>
      <c r="AI270" s="287"/>
      <c r="AJ270" s="343"/>
      <c r="AK270" s="345"/>
      <c r="AL270" s="16" t="s">
        <v>77</v>
      </c>
    </row>
    <row r="271" spans="1:38" s="22" customFormat="1" ht="12.75" customHeight="1" x14ac:dyDescent="0.2">
      <c r="A271" s="8">
        <v>20</v>
      </c>
      <c r="B271" s="343"/>
      <c r="C271" s="343"/>
      <c r="D271" s="343"/>
      <c r="E271" s="343"/>
      <c r="F271" s="345"/>
      <c r="G271" s="438"/>
      <c r="H271" s="287"/>
      <c r="I271" s="439"/>
      <c r="J271" s="364">
        <f t="shared" si="32"/>
        <v>0</v>
      </c>
      <c r="K271" s="363">
        <f t="shared" si="33"/>
        <v>0</v>
      </c>
      <c r="L271" s="343"/>
      <c r="M271" s="343"/>
      <c r="N271" s="343"/>
      <c r="O271" s="367"/>
      <c r="P271" s="344"/>
      <c r="Q271" s="343"/>
      <c r="R271" s="345"/>
      <c r="S271" s="16" t="s">
        <v>78</v>
      </c>
      <c r="T271" s="8">
        <v>20</v>
      </c>
      <c r="U271" s="343"/>
      <c r="V271" s="343"/>
      <c r="W271" s="343"/>
      <c r="X271" s="343"/>
      <c r="Y271" s="343"/>
      <c r="Z271" s="343"/>
      <c r="AA271" s="343"/>
      <c r="AB271" s="343"/>
      <c r="AC271" s="343"/>
      <c r="AD271" s="343"/>
      <c r="AE271" s="343"/>
      <c r="AF271" s="343"/>
      <c r="AG271" s="343"/>
      <c r="AH271" s="367"/>
      <c r="AI271" s="287"/>
      <c r="AJ271" s="343"/>
      <c r="AK271" s="345"/>
      <c r="AL271" s="16" t="s">
        <v>78</v>
      </c>
    </row>
    <row r="272" spans="1:38" s="22" customFormat="1" ht="12.75" customHeight="1" x14ac:dyDescent="0.2">
      <c r="A272" s="8">
        <v>21</v>
      </c>
      <c r="B272" s="343"/>
      <c r="C272" s="343"/>
      <c r="D272" s="343"/>
      <c r="E272" s="343"/>
      <c r="F272" s="345"/>
      <c r="G272" s="438"/>
      <c r="H272" s="287"/>
      <c r="I272" s="439"/>
      <c r="J272" s="364">
        <f t="shared" si="32"/>
        <v>0</v>
      </c>
      <c r="K272" s="363">
        <f t="shared" si="33"/>
        <v>0</v>
      </c>
      <c r="L272" s="343"/>
      <c r="M272" s="343"/>
      <c r="N272" s="343"/>
      <c r="O272" s="367"/>
      <c r="P272" s="344"/>
      <c r="Q272" s="343"/>
      <c r="R272" s="345"/>
      <c r="S272" s="16" t="s">
        <v>79</v>
      </c>
      <c r="T272" s="8">
        <v>21</v>
      </c>
      <c r="U272" s="343"/>
      <c r="V272" s="343"/>
      <c r="W272" s="343"/>
      <c r="X272" s="343"/>
      <c r="Y272" s="343"/>
      <c r="Z272" s="343"/>
      <c r="AA272" s="343"/>
      <c r="AB272" s="343"/>
      <c r="AC272" s="343"/>
      <c r="AD272" s="343"/>
      <c r="AE272" s="343"/>
      <c r="AF272" s="343"/>
      <c r="AG272" s="343"/>
      <c r="AH272" s="367"/>
      <c r="AI272" s="287"/>
      <c r="AJ272" s="343"/>
      <c r="AK272" s="345"/>
      <c r="AL272" s="16" t="s">
        <v>79</v>
      </c>
    </row>
    <row r="273" spans="1:38" s="22" customFormat="1" ht="12.75" customHeight="1" x14ac:dyDescent="0.2">
      <c r="A273" s="8">
        <v>22</v>
      </c>
      <c r="B273" s="343"/>
      <c r="C273" s="343"/>
      <c r="D273" s="343"/>
      <c r="E273" s="343"/>
      <c r="F273" s="345"/>
      <c r="G273" s="438"/>
      <c r="H273" s="287"/>
      <c r="I273" s="439"/>
      <c r="J273" s="364">
        <f t="shared" si="32"/>
        <v>0</v>
      </c>
      <c r="K273" s="363">
        <f t="shared" si="33"/>
        <v>0</v>
      </c>
      <c r="L273" s="343"/>
      <c r="M273" s="343"/>
      <c r="N273" s="343"/>
      <c r="O273" s="367"/>
      <c r="P273" s="344"/>
      <c r="Q273" s="343"/>
      <c r="R273" s="345"/>
      <c r="S273" s="16" t="s">
        <v>80</v>
      </c>
      <c r="T273" s="8">
        <v>22</v>
      </c>
      <c r="U273" s="343"/>
      <c r="V273" s="343"/>
      <c r="W273" s="343"/>
      <c r="X273" s="343"/>
      <c r="Y273" s="343"/>
      <c r="Z273" s="343"/>
      <c r="AA273" s="343"/>
      <c r="AB273" s="343"/>
      <c r="AC273" s="343"/>
      <c r="AD273" s="343"/>
      <c r="AE273" s="343"/>
      <c r="AF273" s="343"/>
      <c r="AG273" s="343"/>
      <c r="AH273" s="367"/>
      <c r="AI273" s="287"/>
      <c r="AJ273" s="343"/>
      <c r="AK273" s="345"/>
      <c r="AL273" s="16" t="s">
        <v>80</v>
      </c>
    </row>
    <row r="274" spans="1:38" s="22" customFormat="1" ht="12.75" customHeight="1" x14ac:dyDescent="0.2">
      <c r="A274" s="8">
        <v>23</v>
      </c>
      <c r="B274" s="343"/>
      <c r="C274" s="343"/>
      <c r="D274" s="343"/>
      <c r="E274" s="343"/>
      <c r="F274" s="345"/>
      <c r="G274" s="438"/>
      <c r="H274" s="287"/>
      <c r="I274" s="439"/>
      <c r="J274" s="364">
        <f t="shared" si="32"/>
        <v>0</v>
      </c>
      <c r="K274" s="363">
        <f t="shared" si="33"/>
        <v>0</v>
      </c>
      <c r="L274" s="343"/>
      <c r="M274" s="343"/>
      <c r="N274" s="343"/>
      <c r="O274" s="367"/>
      <c r="P274" s="344"/>
      <c r="Q274" s="343"/>
      <c r="R274" s="345"/>
      <c r="S274" s="16" t="s">
        <v>81</v>
      </c>
      <c r="T274" s="8">
        <v>23</v>
      </c>
      <c r="U274" s="343"/>
      <c r="V274" s="343"/>
      <c r="W274" s="343"/>
      <c r="X274" s="343"/>
      <c r="Y274" s="343"/>
      <c r="Z274" s="343"/>
      <c r="AA274" s="343"/>
      <c r="AB274" s="343"/>
      <c r="AC274" s="343"/>
      <c r="AD274" s="343"/>
      <c r="AE274" s="343"/>
      <c r="AF274" s="343"/>
      <c r="AG274" s="343"/>
      <c r="AH274" s="367"/>
      <c r="AI274" s="287"/>
      <c r="AJ274" s="343"/>
      <c r="AK274" s="345"/>
      <c r="AL274" s="16" t="s">
        <v>81</v>
      </c>
    </row>
    <row r="275" spans="1:38" s="22" customFormat="1" ht="12.75" customHeight="1" x14ac:dyDescent="0.2">
      <c r="A275" s="8">
        <v>24</v>
      </c>
      <c r="B275" s="343"/>
      <c r="C275" s="343"/>
      <c r="D275" s="343"/>
      <c r="E275" s="343"/>
      <c r="F275" s="345"/>
      <c r="G275" s="438"/>
      <c r="H275" s="287"/>
      <c r="I275" s="439"/>
      <c r="J275" s="364">
        <f t="shared" si="32"/>
        <v>0</v>
      </c>
      <c r="K275" s="363">
        <f t="shared" si="33"/>
        <v>0</v>
      </c>
      <c r="L275" s="343"/>
      <c r="M275" s="343"/>
      <c r="N275" s="343"/>
      <c r="O275" s="367"/>
      <c r="P275" s="344"/>
      <c r="Q275" s="343"/>
      <c r="R275" s="345"/>
      <c r="S275" s="16" t="s">
        <v>82</v>
      </c>
      <c r="T275" s="8">
        <v>24</v>
      </c>
      <c r="U275" s="343"/>
      <c r="V275" s="343"/>
      <c r="W275" s="343"/>
      <c r="X275" s="343"/>
      <c r="Y275" s="343"/>
      <c r="Z275" s="343"/>
      <c r="AA275" s="343"/>
      <c r="AB275" s="343"/>
      <c r="AC275" s="343"/>
      <c r="AD275" s="343"/>
      <c r="AE275" s="343"/>
      <c r="AF275" s="343"/>
      <c r="AG275" s="343"/>
      <c r="AH275" s="367"/>
      <c r="AI275" s="287"/>
      <c r="AJ275" s="343"/>
      <c r="AK275" s="345"/>
      <c r="AL275" s="16" t="s">
        <v>82</v>
      </c>
    </row>
    <row r="276" spans="1:38" s="22" customFormat="1" ht="12.75" customHeight="1" x14ac:dyDescent="0.2">
      <c r="A276" s="8">
        <v>25</v>
      </c>
      <c r="B276" s="343"/>
      <c r="C276" s="343"/>
      <c r="D276" s="343"/>
      <c r="E276" s="343"/>
      <c r="F276" s="345"/>
      <c r="G276" s="438"/>
      <c r="H276" s="287"/>
      <c r="I276" s="439"/>
      <c r="J276" s="364">
        <f t="shared" si="32"/>
        <v>0</v>
      </c>
      <c r="K276" s="363">
        <f t="shared" si="33"/>
        <v>0</v>
      </c>
      <c r="L276" s="343"/>
      <c r="M276" s="343"/>
      <c r="N276" s="343"/>
      <c r="O276" s="367"/>
      <c r="P276" s="344"/>
      <c r="Q276" s="343"/>
      <c r="R276" s="345"/>
      <c r="S276" s="16" t="s">
        <v>83</v>
      </c>
      <c r="T276" s="8">
        <v>25</v>
      </c>
      <c r="U276" s="343"/>
      <c r="V276" s="343"/>
      <c r="W276" s="343"/>
      <c r="X276" s="343"/>
      <c r="Y276" s="343"/>
      <c r="Z276" s="343"/>
      <c r="AA276" s="343"/>
      <c r="AB276" s="343"/>
      <c r="AC276" s="343"/>
      <c r="AD276" s="343"/>
      <c r="AE276" s="343"/>
      <c r="AF276" s="343"/>
      <c r="AG276" s="343"/>
      <c r="AH276" s="367"/>
      <c r="AI276" s="287"/>
      <c r="AJ276" s="343"/>
      <c r="AK276" s="345"/>
      <c r="AL276" s="16" t="s">
        <v>83</v>
      </c>
    </row>
    <row r="277" spans="1:38" s="22" customFormat="1" ht="12.75" customHeight="1" x14ac:dyDescent="0.2">
      <c r="A277" s="8">
        <v>26</v>
      </c>
      <c r="B277" s="343"/>
      <c r="C277" s="343"/>
      <c r="D277" s="343"/>
      <c r="E277" s="343"/>
      <c r="F277" s="345"/>
      <c r="G277" s="438"/>
      <c r="H277" s="287"/>
      <c r="I277" s="439"/>
      <c r="J277" s="364">
        <f t="shared" si="32"/>
        <v>0</v>
      </c>
      <c r="K277" s="363">
        <f t="shared" si="33"/>
        <v>0</v>
      </c>
      <c r="L277" s="343"/>
      <c r="M277" s="343"/>
      <c r="N277" s="343"/>
      <c r="O277" s="367"/>
      <c r="P277" s="344"/>
      <c r="Q277" s="343"/>
      <c r="R277" s="345"/>
      <c r="S277" s="16" t="s">
        <v>84</v>
      </c>
      <c r="T277" s="8">
        <v>26</v>
      </c>
      <c r="U277" s="343"/>
      <c r="V277" s="343"/>
      <c r="W277" s="343"/>
      <c r="X277" s="343"/>
      <c r="Y277" s="343"/>
      <c r="Z277" s="343"/>
      <c r="AA277" s="343"/>
      <c r="AB277" s="343"/>
      <c r="AC277" s="343"/>
      <c r="AD277" s="343"/>
      <c r="AE277" s="343"/>
      <c r="AF277" s="343"/>
      <c r="AG277" s="343"/>
      <c r="AH277" s="367"/>
      <c r="AI277" s="287"/>
      <c r="AJ277" s="343"/>
      <c r="AK277" s="345"/>
      <c r="AL277" s="16" t="s">
        <v>84</v>
      </c>
    </row>
    <row r="278" spans="1:38" s="22" customFormat="1" ht="12.75" customHeight="1" x14ac:dyDescent="0.2">
      <c r="A278" s="8">
        <v>27</v>
      </c>
      <c r="B278" s="343"/>
      <c r="C278" s="343"/>
      <c r="D278" s="343"/>
      <c r="E278" s="343"/>
      <c r="F278" s="345"/>
      <c r="G278" s="438"/>
      <c r="H278" s="287"/>
      <c r="I278" s="439"/>
      <c r="J278" s="364">
        <f t="shared" si="32"/>
        <v>0</v>
      </c>
      <c r="K278" s="363">
        <f t="shared" si="33"/>
        <v>0</v>
      </c>
      <c r="L278" s="343"/>
      <c r="M278" s="343"/>
      <c r="N278" s="343"/>
      <c r="O278" s="367"/>
      <c r="P278" s="344"/>
      <c r="Q278" s="343"/>
      <c r="R278" s="345"/>
      <c r="S278" s="16" t="s">
        <v>85</v>
      </c>
      <c r="T278" s="8">
        <v>27</v>
      </c>
      <c r="U278" s="343"/>
      <c r="V278" s="343"/>
      <c r="W278" s="343"/>
      <c r="X278" s="343"/>
      <c r="Y278" s="343"/>
      <c r="Z278" s="343"/>
      <c r="AA278" s="343"/>
      <c r="AB278" s="343"/>
      <c r="AC278" s="343"/>
      <c r="AD278" s="343"/>
      <c r="AE278" s="343"/>
      <c r="AF278" s="343"/>
      <c r="AG278" s="343"/>
      <c r="AH278" s="367"/>
      <c r="AI278" s="287"/>
      <c r="AJ278" s="343"/>
      <c r="AK278" s="345"/>
      <c r="AL278" s="16" t="s">
        <v>85</v>
      </c>
    </row>
    <row r="279" spans="1:38" s="22" customFormat="1" ht="12.75" customHeight="1" x14ac:dyDescent="0.2">
      <c r="A279" s="8">
        <v>28</v>
      </c>
      <c r="B279" s="343"/>
      <c r="C279" s="343"/>
      <c r="D279" s="343"/>
      <c r="E279" s="343"/>
      <c r="F279" s="345"/>
      <c r="G279" s="438"/>
      <c r="H279" s="287"/>
      <c r="I279" s="439"/>
      <c r="J279" s="364">
        <f t="shared" si="32"/>
        <v>0</v>
      </c>
      <c r="K279" s="363">
        <f t="shared" si="33"/>
        <v>0</v>
      </c>
      <c r="L279" s="343"/>
      <c r="M279" s="343"/>
      <c r="N279" s="343"/>
      <c r="O279" s="367"/>
      <c r="P279" s="344"/>
      <c r="Q279" s="343"/>
      <c r="R279" s="345"/>
      <c r="S279" s="16" t="s">
        <v>86</v>
      </c>
      <c r="T279" s="8">
        <v>28</v>
      </c>
      <c r="U279" s="343"/>
      <c r="V279" s="343"/>
      <c r="W279" s="343"/>
      <c r="X279" s="343"/>
      <c r="Y279" s="343"/>
      <c r="Z279" s="343"/>
      <c r="AA279" s="343"/>
      <c r="AB279" s="343"/>
      <c r="AC279" s="343"/>
      <c r="AD279" s="343"/>
      <c r="AE279" s="343"/>
      <c r="AF279" s="343"/>
      <c r="AG279" s="343"/>
      <c r="AH279" s="367"/>
      <c r="AI279" s="287"/>
      <c r="AJ279" s="343"/>
      <c r="AK279" s="345"/>
      <c r="AL279" s="16" t="s">
        <v>86</v>
      </c>
    </row>
    <row r="280" spans="1:38" s="22" customFormat="1" ht="12.75" customHeight="1" x14ac:dyDescent="0.2">
      <c r="A280" s="8">
        <v>29</v>
      </c>
      <c r="B280" s="343"/>
      <c r="C280" s="343"/>
      <c r="D280" s="343"/>
      <c r="E280" s="343"/>
      <c r="F280" s="345"/>
      <c r="G280" s="438"/>
      <c r="H280" s="287"/>
      <c r="I280" s="439"/>
      <c r="J280" s="364">
        <f t="shared" si="32"/>
        <v>0</v>
      </c>
      <c r="K280" s="363">
        <f t="shared" si="33"/>
        <v>0</v>
      </c>
      <c r="L280" s="343"/>
      <c r="M280" s="343"/>
      <c r="N280" s="343"/>
      <c r="O280" s="367"/>
      <c r="P280" s="344"/>
      <c r="Q280" s="343"/>
      <c r="R280" s="345"/>
      <c r="S280" s="16" t="s">
        <v>87</v>
      </c>
      <c r="T280" s="8">
        <v>29</v>
      </c>
      <c r="U280" s="343"/>
      <c r="V280" s="343"/>
      <c r="W280" s="343"/>
      <c r="X280" s="347"/>
      <c r="Y280" s="343"/>
      <c r="Z280" s="343"/>
      <c r="AA280" s="343"/>
      <c r="AB280" s="343"/>
      <c r="AC280" s="343"/>
      <c r="AD280" s="343"/>
      <c r="AE280" s="343"/>
      <c r="AF280" s="343"/>
      <c r="AG280" s="343"/>
      <c r="AH280" s="367"/>
      <c r="AI280" s="287"/>
      <c r="AJ280" s="343"/>
      <c r="AK280" s="345"/>
      <c r="AL280" s="16" t="s">
        <v>87</v>
      </c>
    </row>
    <row r="281" spans="1:38" s="22" customFormat="1" ht="12.75" customHeight="1" x14ac:dyDescent="0.2">
      <c r="A281" s="8">
        <v>30</v>
      </c>
      <c r="B281" s="343"/>
      <c r="C281" s="343"/>
      <c r="D281" s="343"/>
      <c r="E281" s="343"/>
      <c r="F281" s="345"/>
      <c r="G281" s="442"/>
      <c r="H281" s="287"/>
      <c r="I281" s="439"/>
      <c r="J281" s="364">
        <f t="shared" si="32"/>
        <v>0</v>
      </c>
      <c r="K281" s="363">
        <f t="shared" si="33"/>
        <v>0</v>
      </c>
      <c r="L281" s="343"/>
      <c r="M281" s="343"/>
      <c r="N281" s="343"/>
      <c r="O281" s="367"/>
      <c r="P281" s="344"/>
      <c r="Q281" s="343"/>
      <c r="R281" s="345"/>
      <c r="S281" s="16" t="s">
        <v>88</v>
      </c>
      <c r="T281" s="8">
        <v>30</v>
      </c>
      <c r="U281" s="343"/>
      <c r="V281" s="343"/>
      <c r="W281" s="343"/>
      <c r="X281" s="343"/>
      <c r="Y281" s="343"/>
      <c r="Z281" s="343"/>
      <c r="AA281" s="343"/>
      <c r="AB281" s="343"/>
      <c r="AC281" s="343"/>
      <c r="AD281" s="343"/>
      <c r="AE281" s="343"/>
      <c r="AF281" s="343"/>
      <c r="AG281" s="343"/>
      <c r="AH281" s="367"/>
      <c r="AI281" s="287"/>
      <c r="AJ281" s="343"/>
      <c r="AK281" s="345"/>
      <c r="AL281" s="16" t="s">
        <v>88</v>
      </c>
    </row>
    <row r="282" spans="1:38" s="22" customFormat="1" ht="12.75" customHeight="1" x14ac:dyDescent="0.2">
      <c r="A282" s="19">
        <v>31</v>
      </c>
      <c r="B282" s="349"/>
      <c r="C282" s="349"/>
      <c r="D282" s="349"/>
      <c r="E282" s="349"/>
      <c r="F282" s="351"/>
      <c r="G282" s="443"/>
      <c r="H282" s="289"/>
      <c r="I282" s="444"/>
      <c r="J282" s="445">
        <f t="shared" si="32"/>
        <v>0</v>
      </c>
      <c r="K282" s="365">
        <f t="shared" si="33"/>
        <v>0</v>
      </c>
      <c r="L282" s="349"/>
      <c r="M282" s="349"/>
      <c r="N282" s="349"/>
      <c r="O282" s="369"/>
      <c r="P282" s="350"/>
      <c r="Q282" s="349"/>
      <c r="R282" s="351"/>
      <c r="S282" s="20" t="s">
        <v>89</v>
      </c>
      <c r="T282" s="19">
        <v>31</v>
      </c>
      <c r="U282" s="349"/>
      <c r="V282" s="349"/>
      <c r="W282" s="349"/>
      <c r="X282" s="349"/>
      <c r="Y282" s="349"/>
      <c r="Z282" s="349"/>
      <c r="AA282" s="349"/>
      <c r="AB282" s="349"/>
      <c r="AC282" s="349"/>
      <c r="AD282" s="349"/>
      <c r="AE282" s="349"/>
      <c r="AF282" s="349"/>
      <c r="AG282" s="349"/>
      <c r="AH282" s="369"/>
      <c r="AI282" s="289"/>
      <c r="AJ282" s="349"/>
      <c r="AK282" s="351"/>
      <c r="AL282" s="20" t="s">
        <v>89</v>
      </c>
    </row>
    <row r="283" spans="1:38" s="297" customFormat="1" ht="12.75" customHeight="1" thickBot="1" x14ac:dyDescent="0.25">
      <c r="A283" s="298"/>
      <c r="B283" s="360">
        <f>SUM(B251:B282)</f>
        <v>0</v>
      </c>
      <c r="C283" s="360">
        <f>SUM(C251:C282)</f>
        <v>0</v>
      </c>
      <c r="D283" s="360">
        <f>SUM(D251:D282)</f>
        <v>0</v>
      </c>
      <c r="E283" s="361">
        <f>SUM(E251:E282)</f>
        <v>0</v>
      </c>
      <c r="F283" s="362">
        <f>SUM(F251:F282)</f>
        <v>0</v>
      </c>
      <c r="G283" s="299"/>
      <c r="H283" s="299" t="s">
        <v>90</v>
      </c>
      <c r="I283" s="314">
        <f>COUNTA(I252:I282)</f>
        <v>0</v>
      </c>
      <c r="J283" s="360">
        <f t="shared" ref="J283:R283" si="34">SUM(J251:J282)</f>
        <v>0</v>
      </c>
      <c r="K283" s="360">
        <f t="shared" si="34"/>
        <v>0</v>
      </c>
      <c r="L283" s="360">
        <f t="shared" si="34"/>
        <v>0</v>
      </c>
      <c r="M283" s="360">
        <f t="shared" si="34"/>
        <v>0</v>
      </c>
      <c r="N283" s="360">
        <f t="shared" si="34"/>
        <v>0</v>
      </c>
      <c r="O283" s="361">
        <f t="shared" si="34"/>
        <v>0</v>
      </c>
      <c r="P283" s="361">
        <f t="shared" si="34"/>
        <v>0</v>
      </c>
      <c r="Q283" s="360">
        <f t="shared" si="34"/>
        <v>0</v>
      </c>
      <c r="R283" s="366">
        <f t="shared" si="34"/>
        <v>0</v>
      </c>
      <c r="S283" s="300"/>
      <c r="T283" s="298"/>
      <c r="U283" s="360">
        <f t="shared" ref="U283:AH283" si="35">SUM(U251:U282)</f>
        <v>0</v>
      </c>
      <c r="V283" s="360">
        <f t="shared" si="35"/>
        <v>0</v>
      </c>
      <c r="W283" s="360">
        <f t="shared" si="35"/>
        <v>0</v>
      </c>
      <c r="X283" s="360">
        <f t="shared" si="35"/>
        <v>0</v>
      </c>
      <c r="Y283" s="360">
        <f t="shared" si="35"/>
        <v>0</v>
      </c>
      <c r="Z283" s="360">
        <f t="shared" si="35"/>
        <v>0</v>
      </c>
      <c r="AA283" s="360">
        <f t="shared" si="35"/>
        <v>0</v>
      </c>
      <c r="AB283" s="360">
        <f t="shared" si="35"/>
        <v>0</v>
      </c>
      <c r="AC283" s="360">
        <f t="shared" si="35"/>
        <v>0</v>
      </c>
      <c r="AD283" s="360">
        <f t="shared" si="35"/>
        <v>0</v>
      </c>
      <c r="AE283" s="360">
        <f t="shared" si="35"/>
        <v>0</v>
      </c>
      <c r="AF283" s="360">
        <f t="shared" si="35"/>
        <v>0</v>
      </c>
      <c r="AG283" s="360">
        <f t="shared" si="35"/>
        <v>0</v>
      </c>
      <c r="AH283" s="362">
        <f t="shared" si="35"/>
        <v>0</v>
      </c>
      <c r="AI283" s="301"/>
      <c r="AJ283" s="360">
        <f>SUM(AJ251:AJ282)</f>
        <v>0</v>
      </c>
      <c r="AK283" s="366">
        <f>SUM(AK251:AK282)</f>
        <v>0</v>
      </c>
      <c r="AL283" s="300"/>
    </row>
    <row r="284" spans="1:38" ht="12.75" customHeight="1" thickTop="1" x14ac:dyDescent="0.2">
      <c r="A284" s="40"/>
      <c r="B284" s="50"/>
      <c r="C284" s="50"/>
      <c r="D284" s="50"/>
      <c r="E284" s="50"/>
      <c r="F284" s="50"/>
      <c r="G284" s="51"/>
      <c r="H284" s="50"/>
      <c r="I284" s="51"/>
      <c r="J284" s="50"/>
      <c r="K284" s="50"/>
      <c r="L284" s="64"/>
      <c r="M284" s="64"/>
      <c r="N284" s="64"/>
      <c r="O284" s="64"/>
      <c r="P284" s="64"/>
      <c r="Q284" s="64"/>
      <c r="R284" s="64"/>
      <c r="S284" s="40"/>
      <c r="T284" s="4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40"/>
    </row>
    <row r="285" spans="1:38" s="22" customFormat="1" ht="12.75" customHeight="1" x14ac:dyDescent="0.2">
      <c r="B285" s="52"/>
      <c r="C285" s="52"/>
      <c r="D285" s="52"/>
      <c r="E285" s="52"/>
      <c r="F285" s="52"/>
      <c r="G285" s="52"/>
      <c r="H285" s="52" t="s">
        <v>126</v>
      </c>
      <c r="I285" s="52"/>
      <c r="J285" s="342">
        <f>SUM(J283-K283)</f>
        <v>0</v>
      </c>
      <c r="K285" s="52"/>
      <c r="L285" s="65"/>
      <c r="M285" s="65"/>
      <c r="N285" s="65"/>
      <c r="O285" s="65"/>
      <c r="P285" s="65"/>
      <c r="Q285" s="65"/>
      <c r="R285" s="65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</row>
    <row r="286" spans="1:38" ht="12.75" customHeight="1" thickBot="1" x14ac:dyDescent="0.25">
      <c r="A286" s="22"/>
      <c r="B286" s="22"/>
      <c r="C286" s="22"/>
      <c r="D286" s="22"/>
      <c r="E286" s="22"/>
      <c r="F286" s="22"/>
      <c r="G286" s="189"/>
      <c r="H286" s="191"/>
      <c r="I286" s="191"/>
      <c r="J286" s="63"/>
      <c r="K286" s="63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</row>
    <row r="287" spans="1:38" s="120" customFormat="1" ht="12.75" customHeight="1" x14ac:dyDescent="0.2">
      <c r="A287" s="110"/>
      <c r="B287" s="110"/>
      <c r="C287" s="110"/>
      <c r="D287" s="110"/>
      <c r="E287" s="110"/>
      <c r="F287" s="111"/>
      <c r="G287" s="112"/>
      <c r="H287" s="113"/>
      <c r="I287" s="114"/>
      <c r="J287" s="114"/>
      <c r="K287" s="493" t="s">
        <v>180</v>
      </c>
      <c r="L287" s="494"/>
      <c r="M287" s="494"/>
      <c r="N287" s="494"/>
      <c r="O287" s="495"/>
      <c r="P287" s="495"/>
      <c r="Q287" s="115"/>
      <c r="R287" s="110"/>
      <c r="S287" s="110"/>
      <c r="T287" s="524" t="s">
        <v>476</v>
      </c>
      <c r="U287" s="501"/>
      <c r="V287" s="501"/>
      <c r="W287" s="502"/>
      <c r="X287" s="110"/>
      <c r="Y287" s="524" t="s">
        <v>476</v>
      </c>
      <c r="Z287" s="501"/>
      <c r="AA287" s="501"/>
      <c r="AB287" s="502"/>
      <c r="AC287" s="110"/>
      <c r="AD287" s="110"/>
      <c r="AE287" s="110"/>
      <c r="AF287" s="110"/>
      <c r="AG287" s="110"/>
      <c r="AH287" s="110"/>
      <c r="AI287" s="110"/>
      <c r="AJ287" s="110"/>
      <c r="AK287" s="110"/>
    </row>
    <row r="288" spans="1:38" s="120" customFormat="1" ht="12.75" customHeight="1" x14ac:dyDescent="0.2">
      <c r="A288" s="110"/>
      <c r="B288" s="485" t="s">
        <v>397</v>
      </c>
      <c r="C288" s="486"/>
      <c r="D288" s="486"/>
      <c r="E288" s="487"/>
      <c r="F288" s="116"/>
      <c r="G288" s="113"/>
      <c r="H288" s="114"/>
      <c r="I288" s="114"/>
      <c r="J288" s="114"/>
      <c r="K288" s="503" t="s">
        <v>128</v>
      </c>
      <c r="L288" s="504"/>
      <c r="M288" s="504"/>
      <c r="N288" s="504"/>
      <c r="O288" s="498"/>
      <c r="P288" s="498"/>
      <c r="Q288" s="118"/>
      <c r="R288" s="110"/>
      <c r="S288" s="110"/>
      <c r="T288" s="119" t="s">
        <v>243</v>
      </c>
      <c r="U288" s="525">
        <f>NOVEMBER!U288</f>
        <v>0</v>
      </c>
      <c r="V288" s="525"/>
      <c r="W288" s="526"/>
      <c r="X288" s="110"/>
      <c r="Y288" s="119" t="s">
        <v>239</v>
      </c>
      <c r="Z288" s="525">
        <f>NOVEMBER!Z288</f>
        <v>0</v>
      </c>
      <c r="AA288" s="525"/>
      <c r="AB288" s="526"/>
      <c r="AC288" s="110"/>
      <c r="AD288" s="110"/>
      <c r="AE288" s="110"/>
      <c r="AF288" s="110"/>
      <c r="AG288" s="110"/>
      <c r="AH288" s="110"/>
      <c r="AI288" s="110"/>
      <c r="AJ288" s="110"/>
      <c r="AK288" s="110"/>
    </row>
    <row r="289" spans="1:37" s="120" customFormat="1" ht="12.75" customHeight="1" thickBot="1" x14ac:dyDescent="0.25">
      <c r="A289" s="110"/>
      <c r="B289" s="121" t="s">
        <v>398</v>
      </c>
      <c r="C289" s="122" t="s">
        <v>129</v>
      </c>
      <c r="D289" s="123" t="s">
        <v>398</v>
      </c>
      <c r="E289" s="124" t="s">
        <v>129</v>
      </c>
      <c r="F289" s="488"/>
      <c r="G289" s="489"/>
      <c r="H289" s="496"/>
      <c r="I289" s="496"/>
      <c r="J289" s="114"/>
      <c r="K289" s="490" t="s">
        <v>181</v>
      </c>
      <c r="L289" s="491"/>
      <c r="M289" s="491"/>
      <c r="N289" s="491"/>
      <c r="O289" s="499">
        <f>J21</f>
        <v>0</v>
      </c>
      <c r="P289" s="499"/>
      <c r="Q289" s="118"/>
      <c r="R289" s="110"/>
      <c r="S289" s="110"/>
      <c r="T289" s="119" t="s">
        <v>207</v>
      </c>
      <c r="U289" s="525">
        <f>NOVEMBER!U289</f>
        <v>0</v>
      </c>
      <c r="V289" s="525"/>
      <c r="W289" s="526"/>
      <c r="X289" s="110"/>
      <c r="Y289" s="119" t="s">
        <v>207</v>
      </c>
      <c r="Z289" s="525">
        <f>NOVEMBER!Z289</f>
        <v>0</v>
      </c>
      <c r="AA289" s="525"/>
      <c r="AB289" s="526"/>
      <c r="AC289" s="110"/>
      <c r="AD289" s="110"/>
      <c r="AE289" s="110"/>
      <c r="AF289" s="110"/>
      <c r="AG289" s="110"/>
      <c r="AH289" s="110"/>
      <c r="AI289" s="110"/>
      <c r="AJ289" s="110"/>
      <c r="AK289" s="110"/>
    </row>
    <row r="290" spans="1:37" s="120" customFormat="1" ht="12.75" customHeight="1" x14ac:dyDescent="0.2">
      <c r="A290" s="110"/>
      <c r="B290" s="446"/>
      <c r="C290" s="316">
        <v>0</v>
      </c>
      <c r="D290" s="448"/>
      <c r="E290" s="317">
        <v>0</v>
      </c>
      <c r="F290" s="489"/>
      <c r="G290" s="489"/>
      <c r="H290" s="496"/>
      <c r="I290" s="496"/>
      <c r="J290" s="114"/>
      <c r="K290" s="497" t="s">
        <v>130</v>
      </c>
      <c r="L290" s="498"/>
      <c r="M290" s="498"/>
      <c r="N290" s="498"/>
      <c r="O290" s="499">
        <f>J7</f>
        <v>0</v>
      </c>
      <c r="P290" s="499"/>
      <c r="Q290" s="118"/>
      <c r="R290" s="110"/>
      <c r="S290" s="110"/>
      <c r="T290" s="119" t="s">
        <v>254</v>
      </c>
      <c r="U290" s="525">
        <f>NOVEMBER!U290</f>
        <v>0</v>
      </c>
      <c r="V290" s="525"/>
      <c r="W290" s="526"/>
      <c r="X290" s="110"/>
      <c r="Y290" s="119" t="s">
        <v>254</v>
      </c>
      <c r="Z290" s="525">
        <f>NOVEMBER!Z290</f>
        <v>0</v>
      </c>
      <c r="AA290" s="525"/>
      <c r="AB290" s="526"/>
      <c r="AC290" s="110"/>
      <c r="AD290" s="110"/>
      <c r="AE290" s="110"/>
      <c r="AF290" s="110"/>
      <c r="AG290" s="110"/>
      <c r="AH290" s="110"/>
      <c r="AI290" s="110"/>
      <c r="AJ290" s="110"/>
      <c r="AK290" s="110"/>
    </row>
    <row r="291" spans="1:37" s="120" customFormat="1" ht="12.75" customHeight="1" x14ac:dyDescent="0.2">
      <c r="A291" s="110"/>
      <c r="B291" s="446"/>
      <c r="C291" s="316">
        <v>0</v>
      </c>
      <c r="D291" s="448"/>
      <c r="E291" s="317">
        <v>0</v>
      </c>
      <c r="F291" s="489"/>
      <c r="G291" s="489"/>
      <c r="H291" s="496"/>
      <c r="I291" s="496"/>
      <c r="J291" s="114"/>
      <c r="K291" s="497" t="s">
        <v>132</v>
      </c>
      <c r="L291" s="498"/>
      <c r="M291" s="498"/>
      <c r="N291" s="498"/>
      <c r="O291" s="499">
        <f>SUM(O289:P290)</f>
        <v>0</v>
      </c>
      <c r="P291" s="499"/>
      <c r="Q291" s="118"/>
      <c r="R291" s="110"/>
      <c r="S291" s="110"/>
      <c r="T291" s="119" t="s">
        <v>208</v>
      </c>
      <c r="U291" s="517">
        <f>NOVEMBER!U295</f>
        <v>0</v>
      </c>
      <c r="V291" s="517"/>
      <c r="W291" s="118"/>
      <c r="X291" s="110"/>
      <c r="Y291" s="119" t="s">
        <v>208</v>
      </c>
      <c r="Z291" s="517">
        <f>NOVEMBER!Z295</f>
        <v>0</v>
      </c>
      <c r="AA291" s="517"/>
      <c r="AB291" s="118"/>
      <c r="AC291" s="110"/>
      <c r="AD291" s="110"/>
      <c r="AE291" s="110"/>
      <c r="AF291" s="110"/>
      <c r="AG291" s="110"/>
      <c r="AH291" s="110"/>
      <c r="AI291" s="110"/>
      <c r="AJ291" s="110"/>
      <c r="AK291" s="110"/>
    </row>
    <row r="292" spans="1:37" s="120" customFormat="1" ht="12.75" customHeight="1" x14ac:dyDescent="0.2">
      <c r="A292" s="110"/>
      <c r="B292" s="446"/>
      <c r="C292" s="316">
        <v>0</v>
      </c>
      <c r="D292" s="448"/>
      <c r="E292" s="317">
        <v>0</v>
      </c>
      <c r="F292" s="489"/>
      <c r="G292" s="489"/>
      <c r="H292" s="496"/>
      <c r="I292" s="496"/>
      <c r="J292" s="114"/>
      <c r="K292" s="497" t="s">
        <v>133</v>
      </c>
      <c r="L292" s="498"/>
      <c r="M292" s="498"/>
      <c r="N292" s="498"/>
      <c r="O292" s="499">
        <f>K283</f>
        <v>0</v>
      </c>
      <c r="P292" s="499"/>
      <c r="Q292" s="118"/>
      <c r="R292" s="110"/>
      <c r="S292" s="110"/>
      <c r="T292" s="119" t="s">
        <v>209</v>
      </c>
      <c r="U292" s="509">
        <v>0</v>
      </c>
      <c r="V292" s="509"/>
      <c r="W292" s="118"/>
      <c r="X292" s="110"/>
      <c r="Y292" s="119" t="s">
        <v>209</v>
      </c>
      <c r="Z292" s="509">
        <v>0</v>
      </c>
      <c r="AA292" s="509"/>
      <c r="AB292" s="118"/>
      <c r="AC292" s="110"/>
      <c r="AD292" s="110"/>
      <c r="AE292" s="110"/>
      <c r="AF292" s="110"/>
      <c r="AG292" s="110"/>
      <c r="AH292" s="110"/>
      <c r="AI292" s="110"/>
      <c r="AJ292" s="110"/>
      <c r="AK292" s="110"/>
    </row>
    <row r="293" spans="1:37" s="120" customFormat="1" ht="12.75" customHeight="1" x14ac:dyDescent="0.2">
      <c r="A293" s="110"/>
      <c r="B293" s="446"/>
      <c r="C293" s="316">
        <v>0</v>
      </c>
      <c r="D293" s="448"/>
      <c r="E293" s="317">
        <v>0</v>
      </c>
      <c r="F293" s="489"/>
      <c r="G293" s="489"/>
      <c r="H293" s="496"/>
      <c r="I293" s="496"/>
      <c r="J293" s="114"/>
      <c r="K293" s="497" t="s">
        <v>134</v>
      </c>
      <c r="L293" s="498"/>
      <c r="M293" s="498"/>
      <c r="N293" s="498"/>
      <c r="O293" s="512"/>
      <c r="P293" s="512"/>
      <c r="Q293" s="118" t="s">
        <v>191</v>
      </c>
      <c r="R293" s="110"/>
      <c r="S293" s="110"/>
      <c r="T293" s="119" t="s">
        <v>210</v>
      </c>
      <c r="U293" s="509">
        <v>0</v>
      </c>
      <c r="V293" s="509"/>
      <c r="W293" s="118"/>
      <c r="X293" s="110"/>
      <c r="Y293" s="119" t="s">
        <v>210</v>
      </c>
      <c r="Z293" s="509">
        <v>0</v>
      </c>
      <c r="AA293" s="509"/>
      <c r="AB293" s="118"/>
      <c r="AC293" s="110"/>
      <c r="AD293" s="110"/>
      <c r="AE293" s="110"/>
      <c r="AF293" s="110"/>
      <c r="AG293" s="110"/>
      <c r="AH293" s="110"/>
      <c r="AI293" s="110"/>
      <c r="AJ293" s="110"/>
      <c r="AK293" s="110"/>
    </row>
    <row r="294" spans="1:37" s="120" customFormat="1" ht="12.75" customHeight="1" x14ac:dyDescent="0.2">
      <c r="A294" s="110"/>
      <c r="B294" s="446"/>
      <c r="C294" s="316">
        <v>0</v>
      </c>
      <c r="D294" s="448"/>
      <c r="E294" s="317">
        <v>0</v>
      </c>
      <c r="F294" s="489"/>
      <c r="G294" s="489"/>
      <c r="H294" s="496"/>
      <c r="I294" s="496"/>
      <c r="J294" s="114"/>
      <c r="K294" s="510" t="s">
        <v>182</v>
      </c>
      <c r="L294" s="511"/>
      <c r="M294" s="511"/>
      <c r="N294" s="511"/>
      <c r="O294" s="499">
        <f>SUM(O291-O292+O293)</f>
        <v>0</v>
      </c>
      <c r="P294" s="499"/>
      <c r="Q294" s="118"/>
      <c r="R294" s="110"/>
      <c r="S294" s="110"/>
      <c r="T294" s="119" t="s">
        <v>211</v>
      </c>
      <c r="U294" s="509">
        <v>0</v>
      </c>
      <c r="V294" s="509"/>
      <c r="W294" s="118"/>
      <c r="X294" s="110"/>
      <c r="Y294" s="119" t="s">
        <v>211</v>
      </c>
      <c r="Z294" s="509">
        <v>0</v>
      </c>
      <c r="AA294" s="509"/>
      <c r="AB294" s="118"/>
      <c r="AC294" s="110"/>
      <c r="AD294" s="110"/>
      <c r="AE294" s="110"/>
      <c r="AF294" s="110"/>
      <c r="AG294" s="110"/>
      <c r="AH294" s="110"/>
      <c r="AI294" s="110"/>
      <c r="AJ294" s="110"/>
      <c r="AK294" s="110"/>
    </row>
    <row r="295" spans="1:37" s="120" customFormat="1" ht="12.75" customHeight="1" x14ac:dyDescent="0.2">
      <c r="A295" s="110"/>
      <c r="B295" s="446"/>
      <c r="C295" s="316">
        <v>0</v>
      </c>
      <c r="D295" s="448"/>
      <c r="E295" s="317">
        <v>0</v>
      </c>
      <c r="F295" s="489"/>
      <c r="G295" s="489"/>
      <c r="H295" s="496"/>
      <c r="I295" s="496"/>
      <c r="J295" s="114"/>
      <c r="K295" s="497"/>
      <c r="L295" s="498"/>
      <c r="M295" s="498"/>
      <c r="N295" s="498"/>
      <c r="O295" s="499"/>
      <c r="P295" s="499"/>
      <c r="Q295" s="118"/>
      <c r="R295" s="110"/>
      <c r="S295" s="110"/>
      <c r="T295" s="119" t="s">
        <v>229</v>
      </c>
      <c r="U295" s="517">
        <f>U291+U292+U293-U294</f>
        <v>0</v>
      </c>
      <c r="V295" s="517"/>
      <c r="W295" s="118"/>
      <c r="X295" s="110"/>
      <c r="Y295" s="119" t="s">
        <v>229</v>
      </c>
      <c r="Z295" s="517">
        <f>Z291+Z292+Z293-Z294</f>
        <v>0</v>
      </c>
      <c r="AA295" s="517"/>
      <c r="AB295" s="118"/>
      <c r="AC295" s="110"/>
      <c r="AD295" s="110"/>
      <c r="AE295" s="110"/>
      <c r="AF295" s="110"/>
      <c r="AG295" s="110"/>
      <c r="AH295" s="110"/>
      <c r="AI295" s="110"/>
      <c r="AJ295" s="110"/>
      <c r="AK295" s="110"/>
    </row>
    <row r="296" spans="1:37" s="120" customFormat="1" ht="12.75" customHeight="1" x14ac:dyDescent="0.2">
      <c r="A296" s="110"/>
      <c r="B296" s="446"/>
      <c r="C296" s="316">
        <v>0</v>
      </c>
      <c r="D296" s="448"/>
      <c r="E296" s="317">
        <v>0</v>
      </c>
      <c r="F296" s="112"/>
      <c r="G296" s="114"/>
      <c r="H296" s="125"/>
      <c r="I296" s="125"/>
      <c r="J296" s="114"/>
      <c r="K296" s="497"/>
      <c r="L296" s="498"/>
      <c r="M296" s="498"/>
      <c r="N296" s="498"/>
      <c r="O296" s="499"/>
      <c r="P296" s="499"/>
      <c r="Q296" s="118"/>
      <c r="R296" s="110"/>
      <c r="S296" s="110"/>
      <c r="T296" s="126"/>
      <c r="U296" s="111"/>
      <c r="V296" s="111"/>
      <c r="W296" s="118"/>
      <c r="X296" s="110"/>
      <c r="Y296" s="126"/>
      <c r="Z296" s="111"/>
      <c r="AA296" s="111"/>
      <c r="AB296" s="118"/>
      <c r="AC296" s="110"/>
      <c r="AD296" s="110"/>
      <c r="AE296" s="110"/>
      <c r="AF296" s="110"/>
      <c r="AG296" s="110"/>
      <c r="AH296" s="110"/>
      <c r="AI296" s="110"/>
      <c r="AJ296" s="110"/>
      <c r="AK296" s="110"/>
    </row>
    <row r="297" spans="1:37" s="120" customFormat="1" ht="12.75" customHeight="1" x14ac:dyDescent="0.2">
      <c r="A297" s="110"/>
      <c r="B297" s="446"/>
      <c r="C297" s="316">
        <v>0</v>
      </c>
      <c r="D297" s="448"/>
      <c r="E297" s="317">
        <v>0</v>
      </c>
      <c r="F297" s="112"/>
      <c r="G297" s="114"/>
      <c r="H297" s="125"/>
      <c r="I297" s="125"/>
      <c r="J297" s="114"/>
      <c r="K297" s="510" t="s">
        <v>183</v>
      </c>
      <c r="L297" s="511"/>
      <c r="M297" s="511"/>
      <c r="N297" s="511"/>
      <c r="O297" s="512"/>
      <c r="P297" s="512"/>
      <c r="Q297" s="118"/>
      <c r="R297" s="110"/>
      <c r="S297" s="110"/>
      <c r="T297" s="126"/>
      <c r="U297" s="111"/>
      <c r="V297" s="111"/>
      <c r="W297" s="118"/>
      <c r="X297" s="110"/>
      <c r="Y297" s="126"/>
      <c r="Z297" s="111"/>
      <c r="AA297" s="111"/>
      <c r="AB297" s="118"/>
      <c r="AC297" s="110"/>
      <c r="AD297" s="110"/>
      <c r="AE297" s="110"/>
      <c r="AF297" s="110"/>
      <c r="AG297" s="110"/>
      <c r="AH297" s="110"/>
      <c r="AI297" s="110"/>
      <c r="AJ297" s="110"/>
      <c r="AK297" s="110"/>
    </row>
    <row r="298" spans="1:37" s="120" customFormat="1" ht="12.75" customHeight="1" x14ac:dyDescent="0.2">
      <c r="A298" s="110"/>
      <c r="B298" s="446"/>
      <c r="C298" s="316">
        <v>0</v>
      </c>
      <c r="D298" s="448"/>
      <c r="E298" s="317">
        <v>0</v>
      </c>
      <c r="F298" s="513"/>
      <c r="G298" s="489"/>
      <c r="H298" s="496"/>
      <c r="I298" s="496"/>
      <c r="J298" s="114"/>
      <c r="K298" s="497" t="s">
        <v>131</v>
      </c>
      <c r="L298" s="498"/>
      <c r="M298" s="498"/>
      <c r="N298" s="498"/>
      <c r="O298" s="512"/>
      <c r="P298" s="512"/>
      <c r="Q298" s="118"/>
      <c r="R298" s="110"/>
      <c r="S298" s="110"/>
      <c r="T298" s="119" t="s">
        <v>244</v>
      </c>
      <c r="U298" s="525">
        <f>NOVEMBER!U298</f>
        <v>0</v>
      </c>
      <c r="V298" s="525"/>
      <c r="W298" s="526"/>
      <c r="X298" s="110"/>
      <c r="Y298" s="119" t="s">
        <v>240</v>
      </c>
      <c r="Z298" s="525">
        <f>NOVEMBER!Z298</f>
        <v>0</v>
      </c>
      <c r="AA298" s="525"/>
      <c r="AB298" s="526"/>
      <c r="AC298" s="110"/>
      <c r="AD298" s="110"/>
      <c r="AE298" s="110"/>
      <c r="AF298" s="110"/>
      <c r="AG298" s="110"/>
      <c r="AH298" s="110"/>
      <c r="AI298" s="110"/>
      <c r="AJ298" s="110"/>
      <c r="AK298" s="110"/>
    </row>
    <row r="299" spans="1:37" s="120" customFormat="1" ht="12.75" customHeight="1" x14ac:dyDescent="0.2">
      <c r="A299" s="110"/>
      <c r="B299" s="446"/>
      <c r="C299" s="316">
        <v>0</v>
      </c>
      <c r="D299" s="448"/>
      <c r="E299" s="317">
        <v>0</v>
      </c>
      <c r="F299" s="513"/>
      <c r="G299" s="489"/>
      <c r="H299" s="496"/>
      <c r="I299" s="496"/>
      <c r="J299" s="114"/>
      <c r="K299" s="497" t="s">
        <v>399</v>
      </c>
      <c r="L299" s="498"/>
      <c r="M299" s="498"/>
      <c r="N299" s="498"/>
      <c r="O299" s="499">
        <f>G328</f>
        <v>0</v>
      </c>
      <c r="P299" s="499"/>
      <c r="Q299" s="118"/>
      <c r="R299" s="137" t="s">
        <v>234</v>
      </c>
      <c r="S299" s="110"/>
      <c r="T299" s="119" t="s">
        <v>207</v>
      </c>
      <c r="U299" s="525">
        <f>NOVEMBER!U299</f>
        <v>0</v>
      </c>
      <c r="V299" s="525"/>
      <c r="W299" s="526"/>
      <c r="X299" s="110"/>
      <c r="Y299" s="119" t="s">
        <v>207</v>
      </c>
      <c r="Z299" s="525">
        <f>NOVEMBER!Z299</f>
        <v>0</v>
      </c>
      <c r="AA299" s="525"/>
      <c r="AB299" s="526"/>
      <c r="AC299" s="110"/>
      <c r="AD299" s="110"/>
      <c r="AE299" s="110"/>
      <c r="AF299" s="110"/>
      <c r="AG299" s="110"/>
      <c r="AH299" s="110"/>
      <c r="AI299" s="110"/>
      <c r="AJ299" s="110"/>
      <c r="AK299" s="110"/>
    </row>
    <row r="300" spans="1:37" s="120" customFormat="1" ht="12.75" customHeight="1" x14ac:dyDescent="0.2">
      <c r="A300" s="110"/>
      <c r="B300" s="446"/>
      <c r="C300" s="316">
        <v>0</v>
      </c>
      <c r="D300" s="448"/>
      <c r="E300" s="317">
        <v>0</v>
      </c>
      <c r="F300" s="112"/>
      <c r="G300" s="114"/>
      <c r="H300" s="496"/>
      <c r="I300" s="496"/>
      <c r="J300" s="114"/>
      <c r="K300" s="497" t="s">
        <v>134</v>
      </c>
      <c r="L300" s="498"/>
      <c r="M300" s="498"/>
      <c r="N300" s="498"/>
      <c r="O300" s="512"/>
      <c r="P300" s="512"/>
      <c r="Q300" s="118" t="s">
        <v>191</v>
      </c>
      <c r="R300" s="341">
        <f>SUM(E2-O301)</f>
        <v>0</v>
      </c>
      <c r="S300" s="110"/>
      <c r="T300" s="119" t="s">
        <v>254</v>
      </c>
      <c r="U300" s="525">
        <f>NOVEMBER!U300</f>
        <v>0</v>
      </c>
      <c r="V300" s="525"/>
      <c r="W300" s="526"/>
      <c r="X300" s="110"/>
      <c r="Y300" s="119" t="s">
        <v>254</v>
      </c>
      <c r="Z300" s="525">
        <f>NOVEMBER!Z300</f>
        <v>0</v>
      </c>
      <c r="AA300" s="525"/>
      <c r="AB300" s="526"/>
      <c r="AC300" s="110"/>
      <c r="AD300" s="110"/>
      <c r="AE300" s="110"/>
      <c r="AF300" s="110"/>
      <c r="AG300" s="110"/>
      <c r="AH300" s="110"/>
      <c r="AI300" s="110"/>
      <c r="AJ300" s="110"/>
      <c r="AK300" s="110"/>
    </row>
    <row r="301" spans="1:37" s="120" customFormat="1" ht="12.75" customHeight="1" x14ac:dyDescent="0.2">
      <c r="A301" s="110"/>
      <c r="B301" s="446"/>
      <c r="C301" s="316">
        <v>0</v>
      </c>
      <c r="D301" s="448"/>
      <c r="E301" s="317">
        <v>0</v>
      </c>
      <c r="F301" s="112"/>
      <c r="G301" s="114"/>
      <c r="H301" s="496"/>
      <c r="I301" s="496"/>
      <c r="J301" s="114"/>
      <c r="K301" s="510" t="s">
        <v>390</v>
      </c>
      <c r="L301" s="511"/>
      <c r="M301" s="511"/>
      <c r="N301" s="511"/>
      <c r="O301" s="499">
        <f>SUM(O297-O299+O300+O298)</f>
        <v>0</v>
      </c>
      <c r="P301" s="499"/>
      <c r="Q301" s="118"/>
      <c r="R301" s="110"/>
      <c r="S301" s="110"/>
      <c r="T301" s="119" t="s">
        <v>208</v>
      </c>
      <c r="U301" s="517">
        <f>NOVEMBER!U305</f>
        <v>0</v>
      </c>
      <c r="V301" s="517"/>
      <c r="W301" s="118"/>
      <c r="X301" s="110"/>
      <c r="Y301" s="119" t="s">
        <v>208</v>
      </c>
      <c r="Z301" s="517">
        <f>NOVEMBER!Z305</f>
        <v>0</v>
      </c>
      <c r="AA301" s="517"/>
      <c r="AB301" s="118"/>
      <c r="AC301" s="110"/>
      <c r="AD301" s="110"/>
      <c r="AE301" s="110"/>
      <c r="AF301" s="110"/>
      <c r="AG301" s="110"/>
      <c r="AH301" s="110"/>
      <c r="AI301" s="110"/>
      <c r="AJ301" s="110"/>
      <c r="AK301" s="110"/>
    </row>
    <row r="302" spans="1:37" s="120" customFormat="1" ht="12.75" customHeight="1" thickBot="1" x14ac:dyDescent="0.25">
      <c r="A302" s="110"/>
      <c r="B302" s="446"/>
      <c r="C302" s="316">
        <v>0</v>
      </c>
      <c r="D302" s="448"/>
      <c r="E302" s="317">
        <v>0</v>
      </c>
      <c r="F302" s="112"/>
      <c r="G302" s="114"/>
      <c r="H302" s="114"/>
      <c r="I302" s="114"/>
      <c r="J302" s="114"/>
      <c r="K302" s="514"/>
      <c r="L302" s="515"/>
      <c r="M302" s="515"/>
      <c r="N302" s="515"/>
      <c r="O302" s="516"/>
      <c r="P302" s="516"/>
      <c r="Q302" s="127"/>
      <c r="R302" s="110"/>
      <c r="S302" s="110"/>
      <c r="T302" s="119" t="s">
        <v>209</v>
      </c>
      <c r="U302" s="509">
        <v>0</v>
      </c>
      <c r="V302" s="509"/>
      <c r="W302" s="118"/>
      <c r="X302" s="110"/>
      <c r="Y302" s="119" t="s">
        <v>209</v>
      </c>
      <c r="Z302" s="509">
        <v>0</v>
      </c>
      <c r="AA302" s="509"/>
      <c r="AB302" s="118"/>
      <c r="AC302" s="110"/>
      <c r="AD302" s="110"/>
      <c r="AE302" s="110"/>
      <c r="AF302" s="110"/>
      <c r="AG302" s="110"/>
      <c r="AH302" s="110"/>
      <c r="AI302" s="110"/>
      <c r="AJ302" s="110"/>
      <c r="AK302" s="110"/>
    </row>
    <row r="303" spans="1:37" s="120" customFormat="1" ht="12.75" customHeight="1" x14ac:dyDescent="0.2">
      <c r="A303" s="110"/>
      <c r="B303" s="446"/>
      <c r="C303" s="316">
        <v>0</v>
      </c>
      <c r="D303" s="448"/>
      <c r="E303" s="317">
        <v>0</v>
      </c>
      <c r="F303" s="128"/>
      <c r="G303" s="129"/>
      <c r="H303" s="129"/>
      <c r="I303" s="129"/>
      <c r="J303" s="129"/>
      <c r="K303" s="110"/>
      <c r="L303" s="110"/>
      <c r="M303" s="110"/>
      <c r="N303" s="110"/>
      <c r="O303" s="110"/>
      <c r="P303" s="110"/>
      <c r="Q303" s="110"/>
      <c r="R303" s="110"/>
      <c r="S303" s="110"/>
      <c r="T303" s="119" t="s">
        <v>210</v>
      </c>
      <c r="U303" s="509">
        <v>0</v>
      </c>
      <c r="V303" s="509"/>
      <c r="W303" s="118"/>
      <c r="X303" s="110"/>
      <c r="Y303" s="119" t="s">
        <v>210</v>
      </c>
      <c r="Z303" s="509">
        <v>0</v>
      </c>
      <c r="AA303" s="509"/>
      <c r="AB303" s="118"/>
      <c r="AC303" s="110"/>
      <c r="AD303" s="110"/>
      <c r="AE303" s="110"/>
      <c r="AF303" s="110"/>
      <c r="AG303" s="110"/>
      <c r="AH303" s="110"/>
      <c r="AI303" s="110"/>
      <c r="AJ303" s="110"/>
      <c r="AK303" s="110"/>
    </row>
    <row r="304" spans="1:37" s="120" customFormat="1" ht="12.75" customHeight="1" x14ac:dyDescent="0.2">
      <c r="A304" s="110"/>
      <c r="B304" s="446"/>
      <c r="C304" s="316">
        <v>0</v>
      </c>
      <c r="D304" s="448"/>
      <c r="E304" s="317">
        <v>0</v>
      </c>
      <c r="F304" s="128"/>
      <c r="G304" s="129"/>
      <c r="H304" s="129"/>
      <c r="I304" s="129"/>
      <c r="J304" s="129"/>
      <c r="K304" s="110"/>
      <c r="L304" s="110"/>
      <c r="M304" s="110"/>
      <c r="N304" s="110"/>
      <c r="O304" s="110"/>
      <c r="P304" s="110"/>
      <c r="Q304" s="110"/>
      <c r="R304" s="110"/>
      <c r="S304" s="110"/>
      <c r="T304" s="119" t="s">
        <v>211</v>
      </c>
      <c r="U304" s="509">
        <v>0</v>
      </c>
      <c r="V304" s="509"/>
      <c r="W304" s="118"/>
      <c r="X304" s="110"/>
      <c r="Y304" s="119" t="s">
        <v>211</v>
      </c>
      <c r="Z304" s="509">
        <v>0</v>
      </c>
      <c r="AA304" s="509"/>
      <c r="AB304" s="118"/>
      <c r="AC304" s="110"/>
      <c r="AD304" s="110"/>
      <c r="AE304" s="110"/>
      <c r="AF304" s="110"/>
      <c r="AG304" s="110"/>
      <c r="AH304" s="110"/>
      <c r="AI304" s="110"/>
      <c r="AJ304" s="110"/>
      <c r="AK304" s="110"/>
    </row>
    <row r="305" spans="1:37" s="120" customFormat="1" ht="12.75" customHeight="1" x14ac:dyDescent="0.2">
      <c r="A305" s="110"/>
      <c r="B305" s="446"/>
      <c r="C305" s="316">
        <v>0</v>
      </c>
      <c r="D305" s="448"/>
      <c r="E305" s="317">
        <v>0</v>
      </c>
      <c r="F305" s="128"/>
      <c r="G305" s="129"/>
      <c r="H305" s="129"/>
      <c r="I305" s="129"/>
      <c r="J305" s="129"/>
      <c r="K305" s="110"/>
      <c r="L305" s="110"/>
      <c r="M305" s="110"/>
      <c r="N305" s="110"/>
      <c r="O305" s="110"/>
      <c r="P305" s="110"/>
      <c r="Q305" s="110"/>
      <c r="R305" s="110"/>
      <c r="S305" s="110"/>
      <c r="T305" s="119" t="str">
        <f>T295</f>
        <v>AS OF 12/31</v>
      </c>
      <c r="U305" s="517">
        <f>U301+U302+U303-U304</f>
        <v>0</v>
      </c>
      <c r="V305" s="517"/>
      <c r="W305" s="118"/>
      <c r="X305" s="110"/>
      <c r="Y305" s="119" t="str">
        <f>Y295</f>
        <v>AS OF 12/31</v>
      </c>
      <c r="Z305" s="517">
        <f>Z301+Z302+Z303-Z304</f>
        <v>0</v>
      </c>
      <c r="AA305" s="517"/>
      <c r="AB305" s="118"/>
      <c r="AC305" s="110"/>
      <c r="AD305" s="110"/>
      <c r="AE305" s="110"/>
      <c r="AF305" s="110"/>
      <c r="AG305" s="110"/>
      <c r="AH305" s="110"/>
      <c r="AI305" s="110"/>
      <c r="AJ305" s="110"/>
      <c r="AK305" s="110"/>
    </row>
    <row r="306" spans="1:37" s="120" customFormat="1" ht="12.75" customHeight="1" x14ac:dyDescent="0.2">
      <c r="A306" s="110"/>
      <c r="B306" s="446"/>
      <c r="C306" s="316">
        <v>0</v>
      </c>
      <c r="D306" s="448"/>
      <c r="E306" s="317">
        <v>0</v>
      </c>
      <c r="F306" s="128"/>
      <c r="G306" s="129"/>
      <c r="H306" s="129"/>
      <c r="I306" s="129"/>
      <c r="J306" s="129"/>
      <c r="K306" s="110"/>
      <c r="L306" s="110"/>
      <c r="M306" s="110"/>
      <c r="N306" s="110"/>
      <c r="O306" s="110"/>
      <c r="P306" s="110"/>
      <c r="Q306" s="110"/>
      <c r="R306" s="110"/>
      <c r="S306" s="110"/>
      <c r="T306" s="126"/>
      <c r="U306" s="111"/>
      <c r="V306" s="111"/>
      <c r="W306" s="118"/>
      <c r="X306" s="110"/>
      <c r="Y306" s="126"/>
      <c r="Z306" s="111"/>
      <c r="AA306" s="111"/>
      <c r="AB306" s="118"/>
      <c r="AC306" s="110"/>
      <c r="AD306" s="110"/>
      <c r="AE306" s="110"/>
      <c r="AF306" s="110"/>
      <c r="AG306" s="110"/>
      <c r="AH306" s="110"/>
      <c r="AI306" s="110"/>
      <c r="AJ306" s="110"/>
      <c r="AK306" s="110"/>
    </row>
    <row r="307" spans="1:37" s="120" customFormat="1" ht="12.75" customHeight="1" x14ac:dyDescent="0.2">
      <c r="A307" s="110"/>
      <c r="B307" s="446"/>
      <c r="C307" s="316">
        <v>0</v>
      </c>
      <c r="D307" s="448"/>
      <c r="E307" s="317">
        <v>0</v>
      </c>
      <c r="F307" s="128"/>
      <c r="G307" s="129"/>
      <c r="H307" s="129"/>
      <c r="I307" s="129"/>
      <c r="J307" s="129"/>
      <c r="K307" s="110"/>
      <c r="L307" s="110"/>
      <c r="M307" s="110"/>
      <c r="N307" s="110"/>
      <c r="O307" s="110"/>
      <c r="P307" s="110"/>
      <c r="Q307" s="110"/>
      <c r="R307" s="110"/>
      <c r="S307" s="110"/>
      <c r="T307" s="126"/>
      <c r="U307" s="111"/>
      <c r="V307" s="111"/>
      <c r="W307" s="118"/>
      <c r="X307" s="110"/>
      <c r="Y307" s="126"/>
      <c r="Z307" s="111"/>
      <c r="AA307" s="111"/>
      <c r="AB307" s="118"/>
      <c r="AC307" s="110"/>
      <c r="AD307" s="110"/>
      <c r="AE307" s="110"/>
      <c r="AF307" s="110"/>
      <c r="AG307" s="110"/>
      <c r="AH307" s="110"/>
      <c r="AI307" s="110"/>
      <c r="AJ307" s="110"/>
      <c r="AK307" s="110"/>
    </row>
    <row r="308" spans="1:37" s="120" customFormat="1" ht="12.75" customHeight="1" x14ac:dyDescent="0.2">
      <c r="A308" s="110"/>
      <c r="B308" s="446"/>
      <c r="C308" s="316">
        <v>0</v>
      </c>
      <c r="D308" s="448"/>
      <c r="E308" s="317">
        <v>0</v>
      </c>
      <c r="F308" s="128"/>
      <c r="G308" s="129"/>
      <c r="H308" s="129"/>
      <c r="I308" s="129"/>
      <c r="J308" s="129"/>
      <c r="K308" s="110"/>
      <c r="L308" s="110"/>
      <c r="M308" s="110"/>
      <c r="N308" s="110"/>
      <c r="O308" s="110"/>
      <c r="P308" s="110"/>
      <c r="Q308" s="110"/>
      <c r="R308" s="110"/>
      <c r="S308" s="110"/>
      <c r="T308" s="119" t="s">
        <v>245</v>
      </c>
      <c r="U308" s="525">
        <f>NOVEMBER!U308</f>
        <v>0</v>
      </c>
      <c r="V308" s="525"/>
      <c r="W308" s="526"/>
      <c r="X308" s="110"/>
      <c r="Y308" s="119" t="s">
        <v>241</v>
      </c>
      <c r="Z308" s="525">
        <f>NOVEMBER!Z308</f>
        <v>0</v>
      </c>
      <c r="AA308" s="525"/>
      <c r="AB308" s="526"/>
      <c r="AC308" s="110"/>
      <c r="AD308" s="110"/>
      <c r="AE308" s="110"/>
      <c r="AF308" s="110"/>
      <c r="AG308" s="110"/>
      <c r="AH308" s="110"/>
      <c r="AI308" s="110"/>
      <c r="AJ308" s="110"/>
      <c r="AK308" s="110"/>
    </row>
    <row r="309" spans="1:37" s="120" customFormat="1" ht="12.75" customHeight="1" x14ac:dyDescent="0.2">
      <c r="A309" s="110"/>
      <c r="B309" s="446"/>
      <c r="C309" s="316">
        <v>0</v>
      </c>
      <c r="D309" s="448"/>
      <c r="E309" s="317">
        <v>0</v>
      </c>
      <c r="F309" s="128"/>
      <c r="G309" s="129"/>
      <c r="H309" s="129"/>
      <c r="I309" s="129"/>
      <c r="J309" s="129"/>
      <c r="K309" s="110"/>
      <c r="L309" s="110"/>
      <c r="M309" s="110"/>
      <c r="N309" s="110"/>
      <c r="O309" s="110"/>
      <c r="P309" s="110"/>
      <c r="Q309" s="110"/>
      <c r="R309" s="110"/>
      <c r="S309" s="110"/>
      <c r="T309" s="119" t="s">
        <v>207</v>
      </c>
      <c r="U309" s="525">
        <f>NOVEMBER!U309</f>
        <v>0</v>
      </c>
      <c r="V309" s="525"/>
      <c r="W309" s="526"/>
      <c r="X309" s="110"/>
      <c r="Y309" s="119" t="s">
        <v>207</v>
      </c>
      <c r="Z309" s="525">
        <f>NOVEMBER!Z309</f>
        <v>0</v>
      </c>
      <c r="AA309" s="525"/>
      <c r="AB309" s="526"/>
      <c r="AC309" s="110"/>
      <c r="AD309" s="110"/>
      <c r="AE309" s="110"/>
      <c r="AF309" s="110"/>
      <c r="AG309" s="110"/>
      <c r="AH309" s="110"/>
      <c r="AI309" s="110"/>
      <c r="AJ309" s="110"/>
      <c r="AK309" s="110"/>
    </row>
    <row r="310" spans="1:37" s="120" customFormat="1" ht="12.75" customHeight="1" x14ac:dyDescent="0.2">
      <c r="A310" s="110"/>
      <c r="B310" s="446"/>
      <c r="C310" s="316">
        <v>0</v>
      </c>
      <c r="D310" s="448"/>
      <c r="E310" s="317">
        <v>0</v>
      </c>
      <c r="F310" s="128"/>
      <c r="G310" s="129"/>
      <c r="H310" s="129"/>
      <c r="I310" s="129"/>
      <c r="J310" s="129"/>
      <c r="K310" s="110"/>
      <c r="L310" s="110"/>
      <c r="M310" s="110"/>
      <c r="N310" s="110"/>
      <c r="O310" s="110"/>
      <c r="P310" s="110"/>
      <c r="Q310" s="110"/>
      <c r="R310" s="110"/>
      <c r="S310" s="110"/>
      <c r="T310" s="119" t="s">
        <v>254</v>
      </c>
      <c r="U310" s="525">
        <f>NOVEMBER!U310</f>
        <v>0</v>
      </c>
      <c r="V310" s="525"/>
      <c r="W310" s="526"/>
      <c r="X310" s="110"/>
      <c r="Y310" s="119" t="s">
        <v>254</v>
      </c>
      <c r="Z310" s="525">
        <f>NOVEMBER!Z310</f>
        <v>0</v>
      </c>
      <c r="AA310" s="525"/>
      <c r="AB310" s="526"/>
      <c r="AC310" s="110"/>
      <c r="AD310" s="110"/>
      <c r="AE310" s="110"/>
      <c r="AF310" s="110"/>
      <c r="AG310" s="110"/>
      <c r="AH310" s="110"/>
      <c r="AI310" s="110"/>
      <c r="AJ310" s="110"/>
      <c r="AK310" s="110"/>
    </row>
    <row r="311" spans="1:37" s="120" customFormat="1" ht="12.75" customHeight="1" x14ac:dyDescent="0.2">
      <c r="A311" s="110"/>
      <c r="B311" s="446"/>
      <c r="C311" s="316">
        <v>0</v>
      </c>
      <c r="D311" s="448"/>
      <c r="E311" s="317">
        <v>0</v>
      </c>
      <c r="F311" s="128"/>
      <c r="G311" s="129"/>
      <c r="H311" s="129"/>
      <c r="I311" s="129"/>
      <c r="J311" s="129"/>
      <c r="K311" s="110"/>
      <c r="L311" s="110"/>
      <c r="M311" s="110"/>
      <c r="N311" s="110"/>
      <c r="O311" s="110"/>
      <c r="P311" s="110"/>
      <c r="Q311" s="110"/>
      <c r="R311" s="110"/>
      <c r="S311" s="110"/>
      <c r="T311" s="119" t="s">
        <v>208</v>
      </c>
      <c r="U311" s="517">
        <f>NOVEMBER!U315</f>
        <v>0</v>
      </c>
      <c r="V311" s="517"/>
      <c r="W311" s="118"/>
      <c r="X311" s="110"/>
      <c r="Y311" s="119" t="s">
        <v>208</v>
      </c>
      <c r="Z311" s="517">
        <f>NOVEMBER!Z315</f>
        <v>0</v>
      </c>
      <c r="AA311" s="517"/>
      <c r="AB311" s="118"/>
      <c r="AC311" s="110"/>
      <c r="AD311" s="110"/>
      <c r="AE311" s="110"/>
      <c r="AF311" s="110"/>
      <c r="AG311" s="110"/>
      <c r="AH311" s="110"/>
      <c r="AI311" s="110"/>
      <c r="AJ311" s="110"/>
      <c r="AK311" s="110"/>
    </row>
    <row r="312" spans="1:37" s="120" customFormat="1" ht="12.75" customHeight="1" x14ac:dyDescent="0.2">
      <c r="A312" s="110"/>
      <c r="B312" s="446"/>
      <c r="C312" s="316">
        <v>0</v>
      </c>
      <c r="D312" s="448"/>
      <c r="E312" s="317">
        <v>0</v>
      </c>
      <c r="F312" s="128"/>
      <c r="G312" s="129"/>
      <c r="H312" s="129"/>
      <c r="I312" s="129"/>
      <c r="J312" s="129"/>
      <c r="K312" s="110"/>
      <c r="L312" s="110"/>
      <c r="M312" s="110"/>
      <c r="N312" s="110"/>
      <c r="O312" s="110"/>
      <c r="P312" s="110"/>
      <c r="Q312" s="110"/>
      <c r="R312" s="110"/>
      <c r="S312" s="110"/>
      <c r="T312" s="119" t="s">
        <v>209</v>
      </c>
      <c r="U312" s="509">
        <v>0</v>
      </c>
      <c r="V312" s="509"/>
      <c r="W312" s="118"/>
      <c r="X312" s="110"/>
      <c r="Y312" s="119" t="s">
        <v>209</v>
      </c>
      <c r="Z312" s="509">
        <v>0</v>
      </c>
      <c r="AA312" s="509"/>
      <c r="AB312" s="118"/>
      <c r="AC312" s="110"/>
      <c r="AD312" s="110"/>
      <c r="AE312" s="110"/>
      <c r="AF312" s="110"/>
      <c r="AG312" s="110"/>
      <c r="AH312" s="110"/>
      <c r="AI312" s="110"/>
      <c r="AJ312" s="110"/>
      <c r="AK312" s="110"/>
    </row>
    <row r="313" spans="1:37" s="120" customFormat="1" ht="12.75" customHeight="1" x14ac:dyDescent="0.2">
      <c r="A313" s="110"/>
      <c r="B313" s="446"/>
      <c r="C313" s="316">
        <v>0</v>
      </c>
      <c r="D313" s="448"/>
      <c r="E313" s="317">
        <v>0</v>
      </c>
      <c r="F313" s="128"/>
      <c r="G313" s="129"/>
      <c r="H313" s="129"/>
      <c r="I313" s="129"/>
      <c r="J313" s="129"/>
      <c r="K313" s="110"/>
      <c r="L313" s="110"/>
      <c r="M313" s="110"/>
      <c r="N313" s="110"/>
      <c r="O313" s="110"/>
      <c r="P313" s="110"/>
      <c r="Q313" s="110"/>
      <c r="R313" s="110"/>
      <c r="S313" s="110"/>
      <c r="T313" s="119" t="s">
        <v>210</v>
      </c>
      <c r="U313" s="509">
        <v>0</v>
      </c>
      <c r="V313" s="509"/>
      <c r="W313" s="118"/>
      <c r="X313" s="110"/>
      <c r="Y313" s="119" t="s">
        <v>210</v>
      </c>
      <c r="Z313" s="509">
        <v>0</v>
      </c>
      <c r="AA313" s="509"/>
      <c r="AB313" s="118"/>
      <c r="AC313" s="110"/>
      <c r="AD313" s="110"/>
      <c r="AE313" s="110"/>
      <c r="AF313" s="110"/>
      <c r="AG313" s="110"/>
      <c r="AH313" s="110"/>
      <c r="AI313" s="110"/>
      <c r="AJ313" s="110"/>
      <c r="AK313" s="110"/>
    </row>
    <row r="314" spans="1:37" s="120" customFormat="1" ht="12.75" customHeight="1" x14ac:dyDescent="0.2">
      <c r="A314" s="110"/>
      <c r="B314" s="446"/>
      <c r="C314" s="316">
        <v>0</v>
      </c>
      <c r="D314" s="448"/>
      <c r="E314" s="317">
        <v>0</v>
      </c>
      <c r="F314" s="128"/>
      <c r="G314" s="129"/>
      <c r="H314" s="129"/>
      <c r="I314" s="129"/>
      <c r="J314" s="129"/>
      <c r="K314" s="110"/>
      <c r="L314" s="110"/>
      <c r="M314" s="110"/>
      <c r="N314" s="110"/>
      <c r="O314" s="110"/>
      <c r="P314" s="110"/>
      <c r="Q314" s="110"/>
      <c r="R314" s="110"/>
      <c r="S314" s="110"/>
      <c r="T314" s="119" t="s">
        <v>211</v>
      </c>
      <c r="U314" s="509">
        <v>0</v>
      </c>
      <c r="V314" s="509"/>
      <c r="W314" s="118"/>
      <c r="X314" s="110"/>
      <c r="Y314" s="119" t="s">
        <v>211</v>
      </c>
      <c r="Z314" s="509">
        <v>0</v>
      </c>
      <c r="AA314" s="509"/>
      <c r="AB314" s="118"/>
      <c r="AC314" s="110"/>
      <c r="AD314" s="110"/>
      <c r="AE314" s="110"/>
      <c r="AF314" s="110"/>
      <c r="AG314" s="110"/>
      <c r="AH314" s="110"/>
      <c r="AI314" s="110"/>
      <c r="AJ314" s="110"/>
      <c r="AK314" s="110"/>
    </row>
    <row r="315" spans="1:37" s="120" customFormat="1" ht="12.75" customHeight="1" x14ac:dyDescent="0.2">
      <c r="A315" s="110"/>
      <c r="B315" s="446"/>
      <c r="C315" s="316">
        <v>0</v>
      </c>
      <c r="D315" s="448"/>
      <c r="E315" s="317">
        <v>0</v>
      </c>
      <c r="F315" s="128"/>
      <c r="G315" s="129"/>
      <c r="H315" s="129"/>
      <c r="I315" s="129"/>
      <c r="J315" s="129"/>
      <c r="K315" s="110"/>
      <c r="L315" s="110"/>
      <c r="M315" s="110"/>
      <c r="N315" s="110"/>
      <c r="O315" s="110"/>
      <c r="P315" s="110"/>
      <c r="Q315" s="110"/>
      <c r="R315" s="110"/>
      <c r="S315" s="110"/>
      <c r="T315" s="119" t="str">
        <f>T305</f>
        <v>AS OF 12/31</v>
      </c>
      <c r="U315" s="517">
        <f>U311+U312+U313-U314</f>
        <v>0</v>
      </c>
      <c r="V315" s="517"/>
      <c r="W315" s="118"/>
      <c r="X315" s="110"/>
      <c r="Y315" s="119" t="str">
        <f>Y305</f>
        <v>AS OF 12/31</v>
      </c>
      <c r="Z315" s="517">
        <f>Z311+Z312+Z313-Z314</f>
        <v>0</v>
      </c>
      <c r="AA315" s="517"/>
      <c r="AB315" s="118"/>
      <c r="AC315" s="110"/>
      <c r="AD315" s="110"/>
      <c r="AE315" s="110"/>
      <c r="AF315" s="110"/>
      <c r="AG315" s="110"/>
      <c r="AH315" s="110"/>
      <c r="AI315" s="110"/>
      <c r="AJ315" s="110"/>
      <c r="AK315" s="110"/>
    </row>
    <row r="316" spans="1:37" s="120" customFormat="1" ht="12.75" customHeight="1" x14ac:dyDescent="0.2">
      <c r="A316" s="110"/>
      <c r="B316" s="446"/>
      <c r="C316" s="316">
        <v>0</v>
      </c>
      <c r="D316" s="448"/>
      <c r="E316" s="317">
        <v>0</v>
      </c>
      <c r="F316" s="128"/>
      <c r="G316" s="129"/>
      <c r="H316" s="129"/>
      <c r="I316" s="129"/>
      <c r="J316" s="129"/>
      <c r="K316" s="110"/>
      <c r="L316" s="110"/>
      <c r="M316" s="110"/>
      <c r="N316" s="110"/>
      <c r="O316" s="110"/>
      <c r="P316" s="110"/>
      <c r="Q316" s="110"/>
      <c r="R316" s="110"/>
      <c r="S316" s="110"/>
      <c r="T316" s="126"/>
      <c r="U316" s="111"/>
      <c r="V316" s="111"/>
      <c r="W316" s="118"/>
      <c r="X316" s="110"/>
      <c r="Y316" s="126"/>
      <c r="Z316" s="111"/>
      <c r="AA316" s="111"/>
      <c r="AB316" s="118"/>
      <c r="AC316" s="110"/>
      <c r="AD316" s="110"/>
      <c r="AE316" s="110"/>
      <c r="AF316" s="110"/>
      <c r="AG316" s="110"/>
      <c r="AH316" s="110"/>
      <c r="AI316" s="110"/>
      <c r="AJ316" s="110"/>
      <c r="AK316" s="110"/>
    </row>
    <row r="317" spans="1:37" s="120" customFormat="1" ht="12.75" customHeight="1" x14ac:dyDescent="0.2">
      <c r="A317" s="110"/>
      <c r="B317" s="446"/>
      <c r="C317" s="316">
        <v>0</v>
      </c>
      <c r="D317" s="448"/>
      <c r="E317" s="317">
        <v>0</v>
      </c>
      <c r="F317" s="128"/>
      <c r="G317" s="129"/>
      <c r="H317" s="129"/>
      <c r="I317" s="129"/>
      <c r="J317" s="129"/>
      <c r="K317" s="110"/>
      <c r="L317" s="110"/>
      <c r="M317" s="110"/>
      <c r="N317" s="110"/>
      <c r="O317" s="110"/>
      <c r="P317" s="110"/>
      <c r="Q317" s="110"/>
      <c r="R317" s="110"/>
      <c r="S317" s="110"/>
      <c r="T317" s="126"/>
      <c r="U317" s="111"/>
      <c r="V317" s="111"/>
      <c r="W317" s="118"/>
      <c r="X317" s="110"/>
      <c r="Y317" s="126"/>
      <c r="Z317" s="111"/>
      <c r="AA317" s="111"/>
      <c r="AB317" s="118"/>
      <c r="AC317" s="110"/>
      <c r="AD317" s="110"/>
      <c r="AE317" s="110"/>
      <c r="AF317" s="110"/>
      <c r="AG317" s="110"/>
      <c r="AH317" s="110"/>
      <c r="AI317" s="110"/>
      <c r="AJ317" s="110"/>
      <c r="AK317" s="110"/>
    </row>
    <row r="318" spans="1:37" s="120" customFormat="1" ht="12.75" customHeight="1" x14ac:dyDescent="0.2">
      <c r="A318" s="110"/>
      <c r="B318" s="446"/>
      <c r="C318" s="316">
        <v>0</v>
      </c>
      <c r="D318" s="448"/>
      <c r="E318" s="317">
        <v>0</v>
      </c>
      <c r="F318" s="128"/>
      <c r="G318" s="129"/>
      <c r="H318" s="129"/>
      <c r="I318" s="129"/>
      <c r="J318" s="129"/>
      <c r="K318" s="110"/>
      <c r="L318" s="110"/>
      <c r="M318" s="110"/>
      <c r="N318" s="110"/>
      <c r="O318" s="110"/>
      <c r="P318" s="110"/>
      <c r="Q318" s="110"/>
      <c r="R318" s="110"/>
      <c r="S318" s="110"/>
      <c r="T318" s="119" t="s">
        <v>246</v>
      </c>
      <c r="U318" s="525">
        <f>NOVEMBER!U318</f>
        <v>0</v>
      </c>
      <c r="V318" s="525"/>
      <c r="W318" s="526"/>
      <c r="X318" s="110"/>
      <c r="Y318" s="119" t="s">
        <v>242</v>
      </c>
      <c r="Z318" s="525">
        <f>NOVEMBER!Z318</f>
        <v>0</v>
      </c>
      <c r="AA318" s="525"/>
      <c r="AB318" s="526"/>
      <c r="AC318" s="110"/>
      <c r="AD318" s="110"/>
      <c r="AE318" s="110"/>
      <c r="AF318" s="110"/>
      <c r="AG318" s="110"/>
      <c r="AH318" s="110"/>
      <c r="AI318" s="110"/>
      <c r="AJ318" s="110"/>
      <c r="AK318" s="110"/>
    </row>
    <row r="319" spans="1:37" s="120" customFormat="1" ht="12.75" customHeight="1" x14ac:dyDescent="0.2">
      <c r="A319" s="110"/>
      <c r="B319" s="446"/>
      <c r="C319" s="316">
        <v>0</v>
      </c>
      <c r="D319" s="448"/>
      <c r="E319" s="317">
        <v>0</v>
      </c>
      <c r="F319" s="128"/>
      <c r="G319" s="129"/>
      <c r="H319" s="129"/>
      <c r="I319" s="129"/>
      <c r="J319" s="129"/>
      <c r="K319" s="110"/>
      <c r="L319" s="110"/>
      <c r="M319" s="110"/>
      <c r="N319" s="110"/>
      <c r="O319" s="110"/>
      <c r="P319" s="110"/>
      <c r="Q319" s="110"/>
      <c r="R319" s="110"/>
      <c r="S319" s="110"/>
      <c r="T319" s="119" t="s">
        <v>207</v>
      </c>
      <c r="U319" s="525">
        <f>NOVEMBER!U319</f>
        <v>0</v>
      </c>
      <c r="V319" s="525"/>
      <c r="W319" s="526"/>
      <c r="X319" s="110"/>
      <c r="Y319" s="119" t="s">
        <v>207</v>
      </c>
      <c r="Z319" s="525">
        <f>NOVEMBER!Z319</f>
        <v>0</v>
      </c>
      <c r="AA319" s="525"/>
      <c r="AB319" s="526"/>
      <c r="AC319" s="110"/>
      <c r="AD319" s="110"/>
      <c r="AE319" s="110"/>
      <c r="AF319" s="110"/>
      <c r="AG319" s="110"/>
      <c r="AH319" s="110"/>
      <c r="AI319" s="110"/>
      <c r="AJ319" s="110"/>
      <c r="AK319" s="110"/>
    </row>
    <row r="320" spans="1:37" s="120" customFormat="1" ht="12.75" customHeight="1" x14ac:dyDescent="0.2">
      <c r="A320" s="110"/>
      <c r="B320" s="446"/>
      <c r="C320" s="316">
        <v>0</v>
      </c>
      <c r="D320" s="448"/>
      <c r="E320" s="317">
        <v>0</v>
      </c>
      <c r="F320" s="128"/>
      <c r="G320" s="129"/>
      <c r="H320" s="129"/>
      <c r="I320" s="129"/>
      <c r="J320" s="129"/>
      <c r="K320" s="110"/>
      <c r="L320" s="110"/>
      <c r="M320" s="110"/>
      <c r="N320" s="110"/>
      <c r="O320" s="110"/>
      <c r="P320" s="110"/>
      <c r="Q320" s="110"/>
      <c r="R320" s="110"/>
      <c r="S320" s="110"/>
      <c r="T320" s="119" t="s">
        <v>254</v>
      </c>
      <c r="U320" s="525">
        <f>NOVEMBER!U320</f>
        <v>0</v>
      </c>
      <c r="V320" s="525"/>
      <c r="W320" s="526"/>
      <c r="X320" s="110"/>
      <c r="Y320" s="119" t="s">
        <v>254</v>
      </c>
      <c r="Z320" s="525">
        <f>NOVEMBER!Z320</f>
        <v>0</v>
      </c>
      <c r="AA320" s="525"/>
      <c r="AB320" s="526"/>
      <c r="AC320" s="110"/>
      <c r="AD320" s="110"/>
      <c r="AE320" s="110"/>
      <c r="AF320" s="110"/>
      <c r="AG320" s="110"/>
      <c r="AH320" s="110"/>
      <c r="AI320" s="110"/>
      <c r="AJ320" s="110"/>
      <c r="AK320" s="110"/>
    </row>
    <row r="321" spans="1:37" s="120" customFormat="1" ht="12.75" customHeight="1" x14ac:dyDescent="0.2">
      <c r="A321" s="110"/>
      <c r="B321" s="446"/>
      <c r="C321" s="316">
        <v>0</v>
      </c>
      <c r="D321" s="448"/>
      <c r="E321" s="317">
        <v>0</v>
      </c>
      <c r="F321" s="128"/>
      <c r="G321" s="129"/>
      <c r="H321" s="129"/>
      <c r="I321" s="129"/>
      <c r="J321" s="129"/>
      <c r="K321" s="110"/>
      <c r="L321" s="110"/>
      <c r="M321" s="110"/>
      <c r="N321" s="110"/>
      <c r="O321" s="110"/>
      <c r="P321" s="110"/>
      <c r="Q321" s="110"/>
      <c r="R321" s="110"/>
      <c r="S321" s="110"/>
      <c r="T321" s="119" t="s">
        <v>208</v>
      </c>
      <c r="U321" s="517">
        <f>NOVEMBER!U325</f>
        <v>0</v>
      </c>
      <c r="V321" s="517"/>
      <c r="W321" s="118"/>
      <c r="X321" s="110"/>
      <c r="Y321" s="119" t="s">
        <v>208</v>
      </c>
      <c r="Z321" s="517">
        <f>NOVEMBER!Z325</f>
        <v>0</v>
      </c>
      <c r="AA321" s="517"/>
      <c r="AB321" s="118"/>
      <c r="AC321" s="110"/>
      <c r="AD321" s="110"/>
      <c r="AE321" s="110"/>
      <c r="AF321" s="110"/>
      <c r="AG321" s="110"/>
      <c r="AH321" s="110"/>
      <c r="AI321" s="110"/>
      <c r="AJ321" s="110"/>
      <c r="AK321" s="110"/>
    </row>
    <row r="322" spans="1:37" s="120" customFormat="1" ht="12.75" customHeight="1" x14ac:dyDescent="0.2">
      <c r="A322" s="110"/>
      <c r="B322" s="446"/>
      <c r="C322" s="316">
        <v>0</v>
      </c>
      <c r="D322" s="448"/>
      <c r="E322" s="317">
        <v>0</v>
      </c>
      <c r="F322" s="128"/>
      <c r="G322" s="129"/>
      <c r="H322" s="129"/>
      <c r="I322" s="129"/>
      <c r="J322" s="129"/>
      <c r="K322" s="110"/>
      <c r="L322" s="110"/>
      <c r="M322" s="110"/>
      <c r="N322" s="110"/>
      <c r="O322" s="110"/>
      <c r="P322" s="110"/>
      <c r="Q322" s="110"/>
      <c r="R322" s="110"/>
      <c r="S322" s="110"/>
      <c r="T322" s="119" t="s">
        <v>209</v>
      </c>
      <c r="U322" s="509">
        <v>0</v>
      </c>
      <c r="V322" s="509"/>
      <c r="W322" s="118"/>
      <c r="X322" s="110"/>
      <c r="Y322" s="119" t="s">
        <v>209</v>
      </c>
      <c r="Z322" s="509">
        <v>0</v>
      </c>
      <c r="AA322" s="509"/>
      <c r="AB322" s="118"/>
      <c r="AC322" s="110"/>
      <c r="AD322" s="110"/>
      <c r="AE322" s="110"/>
      <c r="AF322" s="110"/>
      <c r="AG322" s="110"/>
      <c r="AH322" s="110"/>
      <c r="AI322" s="110"/>
      <c r="AJ322" s="110"/>
      <c r="AK322" s="110"/>
    </row>
    <row r="323" spans="1:37" s="120" customFormat="1" ht="12.75" customHeight="1" x14ac:dyDescent="0.2">
      <c r="A323" s="110"/>
      <c r="B323" s="446"/>
      <c r="C323" s="316">
        <v>0</v>
      </c>
      <c r="D323" s="448"/>
      <c r="E323" s="317">
        <v>0</v>
      </c>
      <c r="F323" s="128"/>
      <c r="G323" s="129"/>
      <c r="H323" s="129"/>
      <c r="I323" s="129"/>
      <c r="J323" s="129"/>
      <c r="K323" s="110"/>
      <c r="L323" s="110"/>
      <c r="M323" s="110"/>
      <c r="N323" s="110"/>
      <c r="O323" s="110"/>
      <c r="P323" s="110"/>
      <c r="Q323" s="110"/>
      <c r="R323" s="110"/>
      <c r="S323" s="110"/>
      <c r="T323" s="119" t="s">
        <v>210</v>
      </c>
      <c r="U323" s="509">
        <v>0</v>
      </c>
      <c r="V323" s="509"/>
      <c r="W323" s="118"/>
      <c r="X323" s="110"/>
      <c r="Y323" s="119" t="s">
        <v>210</v>
      </c>
      <c r="Z323" s="509">
        <v>0</v>
      </c>
      <c r="AA323" s="509"/>
      <c r="AB323" s="118"/>
      <c r="AC323" s="110"/>
      <c r="AD323" s="110"/>
      <c r="AE323" s="110"/>
      <c r="AF323" s="110"/>
      <c r="AG323" s="110"/>
      <c r="AH323" s="110"/>
      <c r="AI323" s="110"/>
      <c r="AJ323" s="110"/>
      <c r="AK323" s="110"/>
    </row>
    <row r="324" spans="1:37" s="120" customFormat="1" ht="12.75" customHeight="1" x14ac:dyDescent="0.2">
      <c r="A324" s="110"/>
      <c r="B324" s="446"/>
      <c r="C324" s="316">
        <v>0</v>
      </c>
      <c r="D324" s="448"/>
      <c r="E324" s="317">
        <v>0</v>
      </c>
      <c r="F324" s="128"/>
      <c r="G324" s="129"/>
      <c r="H324" s="129"/>
      <c r="I324" s="129"/>
      <c r="J324" s="129"/>
      <c r="K324" s="110"/>
      <c r="L324" s="110"/>
      <c r="M324" s="110"/>
      <c r="N324" s="110"/>
      <c r="O324" s="110"/>
      <c r="P324" s="110"/>
      <c r="Q324" s="110"/>
      <c r="R324" s="110"/>
      <c r="S324" s="110"/>
      <c r="T324" s="119" t="s">
        <v>211</v>
      </c>
      <c r="U324" s="509">
        <v>0</v>
      </c>
      <c r="V324" s="509"/>
      <c r="W324" s="118"/>
      <c r="X324" s="110"/>
      <c r="Y324" s="119" t="s">
        <v>211</v>
      </c>
      <c r="Z324" s="509">
        <v>0</v>
      </c>
      <c r="AA324" s="509"/>
      <c r="AB324" s="118"/>
      <c r="AC324" s="110"/>
      <c r="AD324" s="110"/>
      <c r="AE324" s="110"/>
      <c r="AF324" s="110"/>
      <c r="AG324" s="110"/>
      <c r="AH324" s="110"/>
      <c r="AI324" s="110"/>
      <c r="AJ324" s="110"/>
      <c r="AK324" s="110"/>
    </row>
    <row r="325" spans="1:37" s="120" customFormat="1" ht="12.75" customHeight="1" x14ac:dyDescent="0.2">
      <c r="A325" s="110"/>
      <c r="B325" s="446"/>
      <c r="C325" s="316">
        <v>0</v>
      </c>
      <c r="D325" s="448"/>
      <c r="E325" s="317">
        <v>0</v>
      </c>
      <c r="F325" s="128"/>
      <c r="G325" s="129"/>
      <c r="H325" s="129"/>
      <c r="I325" s="129"/>
      <c r="J325" s="129"/>
      <c r="K325" s="110"/>
      <c r="L325" s="110"/>
      <c r="M325" s="110"/>
      <c r="N325" s="110"/>
      <c r="O325" s="110"/>
      <c r="P325" s="110"/>
      <c r="Q325" s="110"/>
      <c r="R325" s="110"/>
      <c r="S325" s="110"/>
      <c r="T325" s="119" t="str">
        <f>T315</f>
        <v>AS OF 12/31</v>
      </c>
      <c r="U325" s="517">
        <f>U321+U322+U323-U324</f>
        <v>0</v>
      </c>
      <c r="V325" s="517"/>
      <c r="W325" s="118"/>
      <c r="X325" s="110"/>
      <c r="Y325" s="119" t="str">
        <f>Y315</f>
        <v>AS OF 12/31</v>
      </c>
      <c r="Z325" s="517">
        <f>Z321+Z322+Z323-Z324</f>
        <v>0</v>
      </c>
      <c r="AA325" s="517"/>
      <c r="AB325" s="118"/>
      <c r="AC325" s="110"/>
      <c r="AD325" s="110"/>
      <c r="AE325" s="110"/>
      <c r="AF325" s="110"/>
      <c r="AG325" s="110"/>
      <c r="AH325" s="110"/>
      <c r="AI325" s="110"/>
      <c r="AJ325" s="110"/>
      <c r="AK325" s="110"/>
    </row>
    <row r="326" spans="1:37" s="120" customFormat="1" ht="12.75" customHeight="1" thickBot="1" x14ac:dyDescent="0.25">
      <c r="A326" s="110"/>
      <c r="B326" s="446"/>
      <c r="C326" s="316">
        <v>0</v>
      </c>
      <c r="D326" s="448"/>
      <c r="E326" s="317">
        <v>0</v>
      </c>
      <c r="F326" s="128"/>
      <c r="G326" s="129"/>
      <c r="H326" s="129"/>
      <c r="I326" s="129"/>
      <c r="J326" s="129"/>
      <c r="K326" s="110"/>
      <c r="L326" s="110"/>
      <c r="M326" s="110"/>
      <c r="N326" s="110"/>
      <c r="O326" s="110"/>
      <c r="P326" s="110"/>
      <c r="Q326" s="110"/>
      <c r="R326" s="110"/>
      <c r="S326" s="110"/>
      <c r="T326" s="131"/>
      <c r="U326" s="123"/>
      <c r="V326" s="123"/>
      <c r="W326" s="127"/>
      <c r="X326" s="110"/>
      <c r="Y326" s="131"/>
      <c r="Z326" s="123"/>
      <c r="AA326" s="123"/>
      <c r="AB326" s="127"/>
      <c r="AC326" s="110"/>
      <c r="AD326" s="110"/>
      <c r="AE326" s="110"/>
      <c r="AF326" s="110"/>
      <c r="AG326" s="110"/>
      <c r="AH326" s="110"/>
      <c r="AI326" s="110"/>
      <c r="AJ326" s="110"/>
      <c r="AK326" s="110"/>
    </row>
    <row r="327" spans="1:37" s="120" customFormat="1" ht="12.75" customHeight="1" x14ac:dyDescent="0.2">
      <c r="A327" s="110"/>
      <c r="B327" s="446"/>
      <c r="C327" s="316">
        <v>0</v>
      </c>
      <c r="D327" s="448"/>
      <c r="E327" s="317">
        <v>0</v>
      </c>
      <c r="F327" s="128"/>
      <c r="I327" s="129"/>
      <c r="J327" s="129"/>
      <c r="K327" s="110"/>
      <c r="L327" s="110"/>
      <c r="M327" s="110"/>
      <c r="N327" s="110"/>
      <c r="O327" s="110"/>
      <c r="P327" s="110"/>
      <c r="Q327" s="110"/>
      <c r="R327" s="110"/>
      <c r="S327" s="110"/>
      <c r="T327" s="110"/>
      <c r="U327" s="110"/>
      <c r="V327" s="110"/>
      <c r="W327" s="110"/>
      <c r="X327" s="110"/>
      <c r="Y327" s="110"/>
      <c r="Z327" s="110"/>
      <c r="AA327" s="110"/>
      <c r="AB327" s="110"/>
      <c r="AC327" s="110"/>
      <c r="AD327" s="110"/>
      <c r="AE327" s="110"/>
      <c r="AF327" s="110"/>
      <c r="AG327" s="110"/>
      <c r="AH327" s="110"/>
      <c r="AI327" s="110"/>
      <c r="AJ327" s="110"/>
      <c r="AK327" s="110"/>
    </row>
    <row r="328" spans="1:37" ht="12.75" customHeight="1" x14ac:dyDescent="0.2">
      <c r="B328" s="446"/>
      <c r="C328" s="316">
        <v>0</v>
      </c>
      <c r="D328" s="448"/>
      <c r="E328" s="317">
        <v>0</v>
      </c>
      <c r="G328" s="342">
        <f>+C331+E331</f>
        <v>0</v>
      </c>
      <c r="H328" s="110" t="s">
        <v>435</v>
      </c>
    </row>
    <row r="329" spans="1:37" ht="12.75" customHeight="1" x14ac:dyDescent="0.2">
      <c r="B329" s="446"/>
      <c r="C329" s="316">
        <v>0</v>
      </c>
      <c r="D329" s="448"/>
      <c r="E329" s="317">
        <v>0</v>
      </c>
    </row>
    <row r="330" spans="1:37" ht="12.75" customHeight="1" x14ac:dyDescent="0.2">
      <c r="B330" s="447"/>
      <c r="C330" s="318">
        <v>0</v>
      </c>
      <c r="D330" s="449"/>
      <c r="E330" s="319">
        <v>0</v>
      </c>
    </row>
    <row r="331" spans="1:37" ht="12.75" customHeight="1" x14ac:dyDescent="0.2">
      <c r="B331" s="117" t="s">
        <v>135</v>
      </c>
      <c r="C331" s="320">
        <f>SUM(C290:C330)</f>
        <v>0</v>
      </c>
      <c r="D331" s="321" t="s">
        <v>135</v>
      </c>
      <c r="E331" s="322">
        <f>SUM(E290:E330)</f>
        <v>0</v>
      </c>
    </row>
    <row r="332" spans="1:37" ht="12.75" customHeight="1" x14ac:dyDescent="0.2">
      <c r="B332" s="120"/>
      <c r="C332" s="120"/>
      <c r="D332" s="120"/>
      <c r="E332" s="120"/>
    </row>
    <row r="333" spans="1:37" ht="12.75" customHeight="1" x14ac:dyDescent="0.2">
      <c r="B333" s="120"/>
      <c r="C333" s="120"/>
      <c r="D333" s="120"/>
      <c r="E333" s="120"/>
    </row>
    <row r="334" spans="1:37" ht="12.75" customHeight="1" x14ac:dyDescent="0.2">
      <c r="B334" s="120"/>
      <c r="C334" s="120"/>
      <c r="D334" s="120"/>
      <c r="E334" s="120"/>
    </row>
  </sheetData>
  <sheetProtection algorithmName="SHA-512" hashValue="rHFCVM4X9U4y8mFDeBAbr91XZN4ml1+/c/PFxrddvR5HB4YO7hjcgrjxcqDV88lWwwVs56mKXWxbeHic4y1qYg==" saltValue="MT+KyJRmUKegD5KZVEZMjA==" spinCount="100000" sheet="1" objects="1" scenarios="1" formatColumns="0" formatRows="0"/>
  <mergeCells count="146">
    <mergeCell ref="Z320:AB320"/>
    <mergeCell ref="Z309:AB309"/>
    <mergeCell ref="Z310:AB310"/>
    <mergeCell ref="U290:W290"/>
    <mergeCell ref="U299:W299"/>
    <mergeCell ref="U319:W319"/>
    <mergeCell ref="U311:V311"/>
    <mergeCell ref="U314:V314"/>
    <mergeCell ref="U308:W308"/>
    <mergeCell ref="Z308:AB308"/>
    <mergeCell ref="U293:V293"/>
    <mergeCell ref="Z293:AA293"/>
    <mergeCell ref="U304:V304"/>
    <mergeCell ref="Z304:AA304"/>
    <mergeCell ref="U305:V305"/>
    <mergeCell ref="Z305:AA305"/>
    <mergeCell ref="K302:N302"/>
    <mergeCell ref="O302:P302"/>
    <mergeCell ref="U302:V302"/>
    <mergeCell ref="U303:V303"/>
    <mergeCell ref="Z303:AA303"/>
    <mergeCell ref="O301:P301"/>
    <mergeCell ref="U301:V301"/>
    <mergeCell ref="Z301:AA301"/>
    <mergeCell ref="Z302:AA302"/>
    <mergeCell ref="Z324:AA324"/>
    <mergeCell ref="U321:V321"/>
    <mergeCell ref="Z321:AA321"/>
    <mergeCell ref="U322:V322"/>
    <mergeCell ref="Z322:AA322"/>
    <mergeCell ref="U325:V325"/>
    <mergeCell ref="Z325:AA325"/>
    <mergeCell ref="U324:V324"/>
    <mergeCell ref="U309:W309"/>
    <mergeCell ref="U310:W310"/>
    <mergeCell ref="Z311:AA311"/>
    <mergeCell ref="U312:V312"/>
    <mergeCell ref="Z312:AA312"/>
    <mergeCell ref="U313:V313"/>
    <mergeCell ref="Z313:AA313"/>
    <mergeCell ref="U318:W318"/>
    <mergeCell ref="Z318:AB318"/>
    <mergeCell ref="Z314:AA314"/>
    <mergeCell ref="U315:V315"/>
    <mergeCell ref="Z315:AA315"/>
    <mergeCell ref="U323:V323"/>
    <mergeCell ref="Z323:AA323"/>
    <mergeCell ref="U320:W320"/>
    <mergeCell ref="Z319:AB319"/>
    <mergeCell ref="K299:N299"/>
    <mergeCell ref="H301:I301"/>
    <mergeCell ref="K301:N301"/>
    <mergeCell ref="O299:P299"/>
    <mergeCell ref="U295:V295"/>
    <mergeCell ref="Z295:AA295"/>
    <mergeCell ref="K295:N295"/>
    <mergeCell ref="O295:P295"/>
    <mergeCell ref="K294:N294"/>
    <mergeCell ref="O294:P294"/>
    <mergeCell ref="Z299:AB299"/>
    <mergeCell ref="K296:N296"/>
    <mergeCell ref="O296:P296"/>
    <mergeCell ref="O300:P300"/>
    <mergeCell ref="Z300:AB300"/>
    <mergeCell ref="U300:W300"/>
    <mergeCell ref="H300:I300"/>
    <mergeCell ref="K300:N300"/>
    <mergeCell ref="K298:N298"/>
    <mergeCell ref="O298:P298"/>
    <mergeCell ref="O289:P289"/>
    <mergeCell ref="F294:G294"/>
    <mergeCell ref="H294:I294"/>
    <mergeCell ref="K293:N293"/>
    <mergeCell ref="O293:P293"/>
    <mergeCell ref="U294:V294"/>
    <mergeCell ref="Z294:AA294"/>
    <mergeCell ref="K292:N292"/>
    <mergeCell ref="O292:P292"/>
    <mergeCell ref="Z291:AA291"/>
    <mergeCell ref="F292:G292"/>
    <mergeCell ref="H292:I292"/>
    <mergeCell ref="K291:N291"/>
    <mergeCell ref="O291:P291"/>
    <mergeCell ref="U292:V292"/>
    <mergeCell ref="Z292:AA292"/>
    <mergeCell ref="F299:G299"/>
    <mergeCell ref="H299:I299"/>
    <mergeCell ref="Y287:AB287"/>
    <mergeCell ref="O288:P288"/>
    <mergeCell ref="U288:W288"/>
    <mergeCell ref="Z288:AB288"/>
    <mergeCell ref="T287:W287"/>
    <mergeCell ref="O297:P297"/>
    <mergeCell ref="U298:W298"/>
    <mergeCell ref="Z298:AB298"/>
    <mergeCell ref="F295:G295"/>
    <mergeCell ref="H295:I295"/>
    <mergeCell ref="F298:G298"/>
    <mergeCell ref="H298:I298"/>
    <mergeCell ref="K297:N297"/>
    <mergeCell ref="O287:P287"/>
    <mergeCell ref="U289:W289"/>
    <mergeCell ref="F290:G290"/>
    <mergeCell ref="H290:I290"/>
    <mergeCell ref="K290:N290"/>
    <mergeCell ref="O290:P290"/>
    <mergeCell ref="U291:V291"/>
    <mergeCell ref="Z289:AB289"/>
    <mergeCell ref="Z290:AB290"/>
    <mergeCell ref="B2:D2"/>
    <mergeCell ref="E2:F2"/>
    <mergeCell ref="K287:N287"/>
    <mergeCell ref="K289:N289"/>
    <mergeCell ref="F293:G293"/>
    <mergeCell ref="H293:I293"/>
    <mergeCell ref="F291:G291"/>
    <mergeCell ref="H291:I291"/>
    <mergeCell ref="B288:E288"/>
    <mergeCell ref="K288:N288"/>
    <mergeCell ref="B15:F15"/>
    <mergeCell ref="B61:F61"/>
    <mergeCell ref="B199:F199"/>
    <mergeCell ref="B245:F245"/>
    <mergeCell ref="H289:I289"/>
    <mergeCell ref="F289:G289"/>
    <mergeCell ref="G10:I10"/>
    <mergeCell ref="G56:I56"/>
    <mergeCell ref="G194:I194"/>
    <mergeCell ref="G240:I240"/>
    <mergeCell ref="G102:I102"/>
    <mergeCell ref="B107:F107"/>
    <mergeCell ref="G148:I148"/>
    <mergeCell ref="B153:F153"/>
    <mergeCell ref="U248:Y248"/>
    <mergeCell ref="U64:Y64"/>
    <mergeCell ref="J199:K199"/>
    <mergeCell ref="U202:Y202"/>
    <mergeCell ref="J245:K245"/>
    <mergeCell ref="U4:Y4"/>
    <mergeCell ref="J15:K15"/>
    <mergeCell ref="U18:Y18"/>
    <mergeCell ref="J61:K61"/>
    <mergeCell ref="J107:K107"/>
    <mergeCell ref="U110:Y110"/>
    <mergeCell ref="J153:K153"/>
    <mergeCell ref="U156:Y156"/>
  </mergeCells>
  <phoneticPr fontId="1" type="noConversion"/>
  <printOptions horizontalCentered="1" verticalCentered="1"/>
  <pageMargins left="0" right="0" top="0.75" bottom="0.5" header="0.5" footer="0.2"/>
  <pageSetup paperSize="5" scale="87" pageOrder="overThenDown" orientation="landscape" horizontalDpi="300" verticalDpi="300" r:id="rId1"/>
  <headerFooter alignWithMargins="0">
    <oddHeader>&amp;C&amp;"Arial,Bold"&amp;12&amp;A</oddHeader>
    <oddFooter>&amp;C&amp;P</oddFooter>
  </headerFooter>
  <rowBreaks count="7" manualBreakCount="7">
    <brk id="8" max="16383" man="1"/>
    <brk id="54" max="16383" man="1"/>
    <brk id="100" max="16383" man="1"/>
    <brk id="146" max="16383" man="1"/>
    <brk id="193" max="16383" man="1"/>
    <brk id="238" max="16383" man="1"/>
    <brk id="285" max="16383" man="1"/>
  </rowBreaks>
  <colBreaks count="1" manualBreakCount="1">
    <brk id="19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K49"/>
  <sheetViews>
    <sheetView showGridLines="0" workbookViewId="0">
      <selection activeCell="J7" sqref="J7"/>
    </sheetView>
  </sheetViews>
  <sheetFormatPr defaultColWidth="8.85546875" defaultRowHeight="14.45" customHeight="1" x14ac:dyDescent="0.2"/>
  <cols>
    <col min="8" max="10" width="11.7109375" customWidth="1"/>
  </cols>
  <sheetData>
    <row r="1" spans="1:11" ht="14.45" customHeight="1" x14ac:dyDescent="0.2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s="231" customFormat="1" ht="14.45" customHeight="1" x14ac:dyDescent="0.25">
      <c r="A2" s="528" t="str">
        <f>JANUARY!$G$10</f>
        <v>UNITED STEELWORKERS - LOCAL UNION</v>
      </c>
      <c r="B2" s="528"/>
      <c r="C2" s="528"/>
      <c r="D2" s="528"/>
      <c r="E2" s="528"/>
      <c r="F2" s="528"/>
      <c r="G2" s="528"/>
      <c r="H2" s="528"/>
      <c r="I2" s="528"/>
      <c r="J2" s="528"/>
      <c r="K2" s="230"/>
    </row>
    <row r="3" spans="1:11" s="231" customFormat="1" ht="14.45" customHeight="1" x14ac:dyDescent="0.25">
      <c r="A3" s="528" t="s">
        <v>356</v>
      </c>
      <c r="B3" s="528"/>
      <c r="C3" s="528"/>
      <c r="D3" s="528"/>
      <c r="E3" s="528"/>
      <c r="F3" s="528"/>
      <c r="G3" s="528"/>
      <c r="H3" s="528"/>
      <c r="I3" s="528"/>
      <c r="J3" s="528"/>
      <c r="K3" s="230"/>
    </row>
    <row r="4" spans="1:11" s="232" customFormat="1" ht="14.45" customHeight="1" x14ac:dyDescent="0.25">
      <c r="B4" s="237"/>
      <c r="C4" s="237"/>
      <c r="D4" s="237"/>
      <c r="E4" s="237"/>
      <c r="F4" s="234" t="s">
        <v>275</v>
      </c>
      <c r="G4" s="238">
        <f>JANUARY!E11</f>
        <v>0</v>
      </c>
      <c r="H4" s="237"/>
      <c r="I4" s="237"/>
      <c r="J4" s="237"/>
      <c r="K4" s="236"/>
    </row>
    <row r="5" spans="1:11" ht="14.45" customHeight="1" x14ac:dyDescent="0.2">
      <c r="A5" s="58" t="s">
        <v>237</v>
      </c>
      <c r="B5" s="58"/>
      <c r="C5" s="58"/>
      <c r="D5" s="58"/>
      <c r="E5" s="58"/>
      <c r="F5" s="58"/>
      <c r="G5" s="337" t="s">
        <v>420</v>
      </c>
      <c r="H5" s="195" t="s">
        <v>332</v>
      </c>
      <c r="I5" s="195"/>
      <c r="J5" s="58"/>
      <c r="K5" s="58"/>
    </row>
    <row r="6" spans="1:11" ht="14.45" customHeight="1" thickBo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14.45" customHeight="1" x14ac:dyDescent="0.2">
      <c r="A7" s="58" t="s">
        <v>277</v>
      </c>
      <c r="B7" s="58"/>
      <c r="C7" s="58"/>
      <c r="D7" s="58"/>
      <c r="E7" s="58"/>
      <c r="F7" s="58"/>
      <c r="G7" s="58"/>
      <c r="H7" s="58"/>
      <c r="I7" s="58" t="s">
        <v>278</v>
      </c>
      <c r="J7" s="196">
        <f>NovRpt!J39</f>
        <v>0</v>
      </c>
      <c r="K7" s="58"/>
    </row>
    <row r="8" spans="1:11" ht="14.45" customHeight="1" x14ac:dyDescent="0.2">
      <c r="A8" s="197" t="s">
        <v>279</v>
      </c>
      <c r="B8" s="197"/>
      <c r="C8" s="197"/>
      <c r="D8" s="197"/>
      <c r="E8" s="197"/>
      <c r="F8" s="58"/>
      <c r="G8" s="58"/>
      <c r="H8" s="58"/>
      <c r="I8" s="58"/>
      <c r="J8" s="198"/>
      <c r="K8" s="58"/>
    </row>
    <row r="9" spans="1:11" ht="14.45" customHeight="1" x14ac:dyDescent="0.2">
      <c r="A9" s="58" t="s">
        <v>318</v>
      </c>
      <c r="B9" s="58"/>
      <c r="C9" s="58"/>
      <c r="D9" s="58"/>
      <c r="E9" s="58"/>
      <c r="F9" s="58"/>
      <c r="G9" s="58"/>
      <c r="H9" s="58"/>
      <c r="I9" s="310">
        <f>SUM(DECEMBER!$B$7)</f>
        <v>0</v>
      </c>
      <c r="J9" s="198"/>
      <c r="K9" s="58"/>
    </row>
    <row r="10" spans="1:11" ht="14.45" customHeight="1" x14ac:dyDescent="0.2">
      <c r="A10" s="58" t="s">
        <v>370</v>
      </c>
      <c r="B10" s="58"/>
      <c r="C10" s="58"/>
      <c r="D10" s="58"/>
      <c r="E10" s="58"/>
      <c r="F10" s="58"/>
      <c r="G10" s="58"/>
      <c r="H10" s="58"/>
      <c r="I10" s="199">
        <f>SUM(DECEMBER!$C$7)</f>
        <v>0</v>
      </c>
      <c r="J10" s="198"/>
      <c r="K10" s="58"/>
    </row>
    <row r="11" spans="1:11" ht="14.45" customHeight="1" x14ac:dyDescent="0.2">
      <c r="A11" s="58" t="s">
        <v>333</v>
      </c>
      <c r="B11" s="58"/>
      <c r="C11" s="58"/>
      <c r="D11" s="58"/>
      <c r="E11" s="58"/>
      <c r="F11" s="58"/>
      <c r="G11" s="58"/>
      <c r="H11" s="58"/>
      <c r="I11" s="199">
        <f>SUM(DECEMBER!$D$7)</f>
        <v>0</v>
      </c>
      <c r="J11" s="198"/>
      <c r="K11" s="58"/>
    </row>
    <row r="12" spans="1:11" ht="14.45" customHeight="1" x14ac:dyDescent="0.2">
      <c r="A12" s="58" t="s">
        <v>282</v>
      </c>
      <c r="B12" s="58"/>
      <c r="C12" s="58"/>
      <c r="D12" s="58"/>
      <c r="E12" s="58"/>
      <c r="F12" s="58"/>
      <c r="G12" s="58"/>
      <c r="H12" s="58"/>
      <c r="I12" s="199">
        <f>SUM(DECEMBER!$E$7)</f>
        <v>0</v>
      </c>
      <c r="J12" s="198"/>
      <c r="K12" s="58"/>
    </row>
    <row r="13" spans="1:11" ht="14.45" customHeight="1" x14ac:dyDescent="0.2">
      <c r="A13" s="58" t="s">
        <v>283</v>
      </c>
      <c r="B13" s="58"/>
      <c r="C13" s="58"/>
      <c r="D13" s="58"/>
      <c r="E13" s="58"/>
      <c r="F13" s="58"/>
      <c r="G13" s="58"/>
      <c r="H13" s="58"/>
      <c r="I13" s="199">
        <f>SUM(DECEMBER!$F$7)</f>
        <v>0</v>
      </c>
      <c r="J13" s="198"/>
      <c r="K13" s="58"/>
    </row>
    <row r="14" spans="1:11" ht="14.45" customHeight="1" x14ac:dyDescent="0.2">
      <c r="A14" s="58" t="s">
        <v>284</v>
      </c>
      <c r="B14" s="58"/>
      <c r="C14" s="58"/>
      <c r="D14" s="58"/>
      <c r="E14" s="58"/>
      <c r="F14" s="58"/>
      <c r="G14" s="58"/>
      <c r="H14" s="58"/>
      <c r="I14" s="199">
        <f>SUM(DECEMBER!$L$7:$O$7)</f>
        <v>0</v>
      </c>
      <c r="J14" s="198"/>
      <c r="K14" s="58"/>
    </row>
    <row r="15" spans="1:11" ht="14.45" customHeight="1" x14ac:dyDescent="0.2">
      <c r="A15" s="58"/>
      <c r="B15" s="58" t="s">
        <v>285</v>
      </c>
      <c r="C15" s="58" t="s">
        <v>286</v>
      </c>
      <c r="D15" s="58"/>
      <c r="E15" s="58"/>
      <c r="F15" s="58"/>
      <c r="G15" s="58"/>
      <c r="H15" s="58"/>
      <c r="I15" s="199">
        <f>SUM(DECEMBER!$Q$7:$R$7)</f>
        <v>0</v>
      </c>
      <c r="J15" s="198"/>
      <c r="K15" s="58"/>
    </row>
    <row r="16" spans="1:11" ht="14.45" customHeight="1" thickBot="1" x14ac:dyDescent="0.25">
      <c r="A16" s="58"/>
      <c r="B16" s="58"/>
      <c r="C16" s="58" t="s">
        <v>287</v>
      </c>
      <c r="D16" s="58"/>
      <c r="E16" s="58"/>
      <c r="F16" s="58"/>
      <c r="G16" s="58"/>
      <c r="H16" s="58"/>
      <c r="I16" s="200">
        <f>SUM(DECEMBER!$P$7)</f>
        <v>0</v>
      </c>
      <c r="J16" s="198"/>
      <c r="K16" s="58"/>
    </row>
    <row r="17" spans="1:11" ht="14.45" customHeight="1" x14ac:dyDescent="0.2">
      <c r="A17" s="58"/>
      <c r="B17" s="197" t="s">
        <v>288</v>
      </c>
      <c r="C17" s="58"/>
      <c r="D17" s="58"/>
      <c r="E17" s="58"/>
      <c r="F17" s="58"/>
      <c r="G17" s="58"/>
      <c r="H17" s="58"/>
      <c r="I17" s="197" t="s">
        <v>278</v>
      </c>
      <c r="J17" s="201">
        <f>SUM(I9:I16)</f>
        <v>0</v>
      </c>
      <c r="K17" s="58"/>
    </row>
    <row r="18" spans="1:11" ht="14.45" customHeight="1" thickBot="1" x14ac:dyDescent="0.25">
      <c r="A18" s="58"/>
      <c r="B18" s="197" t="s">
        <v>289</v>
      </c>
      <c r="C18" s="58"/>
      <c r="D18" s="58"/>
      <c r="E18" s="58"/>
      <c r="F18" s="58"/>
      <c r="G18" s="58"/>
      <c r="H18" s="58"/>
      <c r="I18" s="58"/>
      <c r="J18" s="202">
        <f>SUM(J7:J17)</f>
        <v>0</v>
      </c>
      <c r="K18" s="58"/>
    </row>
    <row r="19" spans="1:11" ht="14.45" customHeight="1" x14ac:dyDescent="0.2">
      <c r="A19" s="58"/>
      <c r="B19" s="58"/>
      <c r="C19" s="58"/>
      <c r="D19" s="58"/>
      <c r="E19" s="58"/>
      <c r="F19" s="58"/>
      <c r="G19" s="58"/>
      <c r="H19" s="58"/>
      <c r="I19" s="58"/>
      <c r="J19" s="203" t="s">
        <v>237</v>
      </c>
      <c r="K19" s="58"/>
    </row>
    <row r="20" spans="1:11" ht="14.45" customHeight="1" x14ac:dyDescent="0.2">
      <c r="A20" s="58" t="s">
        <v>290</v>
      </c>
      <c r="B20" s="58"/>
      <c r="C20" s="58"/>
      <c r="D20" s="58"/>
      <c r="E20" s="58"/>
      <c r="F20" s="58"/>
      <c r="G20" s="58"/>
      <c r="H20" s="58"/>
      <c r="I20" s="58"/>
      <c r="J20" s="198"/>
      <c r="K20" s="58"/>
    </row>
    <row r="21" spans="1:11" ht="14.45" customHeight="1" thickBot="1" x14ac:dyDescent="0.25">
      <c r="A21" s="58" t="s">
        <v>291</v>
      </c>
      <c r="B21" s="58"/>
      <c r="C21" s="58"/>
      <c r="D21" s="58"/>
      <c r="E21" s="58"/>
      <c r="F21" s="58"/>
      <c r="G21" s="58"/>
      <c r="H21" s="58"/>
      <c r="I21" s="58"/>
      <c r="J21" s="198"/>
      <c r="K21" s="58"/>
    </row>
    <row r="22" spans="1:11" ht="14.45" customHeight="1" x14ac:dyDescent="0.2">
      <c r="A22" s="58" t="s">
        <v>292</v>
      </c>
      <c r="B22" s="58"/>
      <c r="C22" s="58"/>
      <c r="D22" s="58"/>
      <c r="E22" s="58"/>
      <c r="F22" s="58"/>
      <c r="G22" s="58"/>
      <c r="H22" s="311">
        <f>SUM(DECEMBER!$U$7)</f>
        <v>0</v>
      </c>
      <c r="I22" s="58"/>
      <c r="J22" s="198"/>
      <c r="K22" s="58"/>
    </row>
    <row r="23" spans="1:11" ht="14.45" customHeight="1" x14ac:dyDescent="0.2">
      <c r="A23" s="58" t="s">
        <v>293</v>
      </c>
      <c r="B23" s="58"/>
      <c r="C23" s="58"/>
      <c r="D23" s="58"/>
      <c r="E23" s="58"/>
      <c r="F23" s="58"/>
      <c r="G23" s="58"/>
      <c r="H23" s="204">
        <f>SUM(DECEMBER!$V$7)</f>
        <v>0</v>
      </c>
      <c r="I23" s="58"/>
      <c r="J23" s="198"/>
      <c r="K23" s="58"/>
    </row>
    <row r="24" spans="1:11" ht="14.45" customHeight="1" thickBot="1" x14ac:dyDescent="0.25">
      <c r="A24" s="58" t="s">
        <v>294</v>
      </c>
      <c r="B24" s="58"/>
      <c r="C24" s="58"/>
      <c r="D24" s="58"/>
      <c r="E24" s="58"/>
      <c r="F24" s="58"/>
      <c r="G24" s="58"/>
      <c r="H24" s="204">
        <f>SUM(DECEMBER!$W$7:$X$7)</f>
        <v>0</v>
      </c>
      <c r="I24" s="58"/>
      <c r="J24" s="198"/>
      <c r="K24" s="58"/>
    </row>
    <row r="25" spans="1:11" ht="14.45" customHeight="1" thickBot="1" x14ac:dyDescent="0.25">
      <c r="A25" s="58" t="s">
        <v>295</v>
      </c>
      <c r="B25" s="58"/>
      <c r="C25" s="58"/>
      <c r="D25" s="58"/>
      <c r="E25" s="58"/>
      <c r="F25" s="58"/>
      <c r="G25" s="58"/>
      <c r="H25" s="200">
        <f>SUM(DECEMBER!$Y$7)</f>
        <v>0</v>
      </c>
      <c r="I25" s="205">
        <f>SUM(H22:H25)</f>
        <v>0</v>
      </c>
      <c r="J25" s="198"/>
      <c r="K25" s="58"/>
    </row>
    <row r="26" spans="1:11" ht="14.45" customHeight="1" x14ac:dyDescent="0.2">
      <c r="A26" s="58" t="s">
        <v>296</v>
      </c>
      <c r="B26" s="58"/>
      <c r="C26" s="58"/>
      <c r="D26" s="58"/>
      <c r="E26" s="58"/>
      <c r="F26" s="58"/>
      <c r="G26" s="58"/>
      <c r="H26" s="58"/>
      <c r="I26" s="199">
        <f>SUM(DECEMBER!$Z$7)</f>
        <v>0</v>
      </c>
      <c r="J26" s="198"/>
      <c r="K26" s="58"/>
    </row>
    <row r="27" spans="1:11" ht="14.45" customHeight="1" x14ac:dyDescent="0.2">
      <c r="A27" s="58" t="s">
        <v>297</v>
      </c>
      <c r="B27" s="58"/>
      <c r="C27" s="58"/>
      <c r="D27" s="58"/>
      <c r="E27" s="58"/>
      <c r="F27" s="58"/>
      <c r="G27" s="58"/>
      <c r="H27" s="58"/>
      <c r="I27" s="199">
        <f>SUM(DECEMBER!$AA$7)</f>
        <v>0</v>
      </c>
      <c r="J27" s="198"/>
      <c r="K27" s="58"/>
    </row>
    <row r="28" spans="1:11" ht="14.45" customHeight="1" x14ac:dyDescent="0.2">
      <c r="A28" s="58" t="s">
        <v>298</v>
      </c>
      <c r="B28" s="58"/>
      <c r="C28" s="58"/>
      <c r="D28" s="58"/>
      <c r="E28" s="58"/>
      <c r="F28" s="58"/>
      <c r="G28" s="58"/>
      <c r="H28" s="58"/>
      <c r="I28" s="199">
        <f>SUM(DECEMBER!$AB$7)</f>
        <v>0</v>
      </c>
      <c r="J28" s="198"/>
      <c r="K28" s="58"/>
    </row>
    <row r="29" spans="1:11" ht="14.45" customHeight="1" x14ac:dyDescent="0.2">
      <c r="A29" s="58" t="s">
        <v>299</v>
      </c>
      <c r="B29" s="58"/>
      <c r="C29" s="58"/>
      <c r="D29" s="58"/>
      <c r="E29" s="58"/>
      <c r="F29" s="58"/>
      <c r="G29" s="58"/>
      <c r="H29" s="58"/>
      <c r="I29" s="199">
        <f>SUM(DECEMBER!$AC$7)</f>
        <v>0</v>
      </c>
      <c r="J29" s="198"/>
      <c r="K29" s="58"/>
    </row>
    <row r="30" spans="1:11" ht="14.45" customHeight="1" x14ac:dyDescent="0.2">
      <c r="A30" s="58" t="s">
        <v>300</v>
      </c>
      <c r="B30" s="58"/>
      <c r="C30" s="58"/>
      <c r="D30" s="58"/>
      <c r="E30" s="58"/>
      <c r="F30" s="58"/>
      <c r="G30" s="58"/>
      <c r="H30" s="58"/>
      <c r="I30" s="199">
        <f>SUM(DECEMBER!$AD$7)</f>
        <v>0</v>
      </c>
      <c r="J30" s="198"/>
      <c r="K30" s="58"/>
    </row>
    <row r="31" spans="1:11" ht="14.45" customHeight="1" x14ac:dyDescent="0.2">
      <c r="A31" s="58" t="s">
        <v>301</v>
      </c>
      <c r="B31" s="58"/>
      <c r="C31" s="58"/>
      <c r="D31" s="58"/>
      <c r="E31" s="58"/>
      <c r="F31" s="58"/>
      <c r="G31" s="58"/>
      <c r="H31" s="58"/>
      <c r="I31" s="199">
        <f>SUM(DECEMBER!$AE$7)</f>
        <v>0</v>
      </c>
      <c r="J31" s="198"/>
      <c r="K31" s="58"/>
    </row>
    <row r="32" spans="1:11" ht="14.45" customHeight="1" x14ac:dyDescent="0.2">
      <c r="A32" s="58" t="s">
        <v>302</v>
      </c>
      <c r="B32" s="58"/>
      <c r="C32" s="58"/>
      <c r="D32" s="58"/>
      <c r="E32" s="58"/>
      <c r="F32" s="58"/>
      <c r="G32" s="58"/>
      <c r="H32" s="58"/>
      <c r="I32" s="199">
        <f>SUM(DECEMBER!$AF$7)</f>
        <v>0</v>
      </c>
      <c r="J32" s="198"/>
      <c r="K32" s="58"/>
    </row>
    <row r="33" spans="1:11" ht="14.45" customHeight="1" x14ac:dyDescent="0.2">
      <c r="A33" s="58" t="s">
        <v>303</v>
      </c>
      <c r="B33" s="58"/>
      <c r="C33" s="58"/>
      <c r="D33" s="58"/>
      <c r="E33" s="58"/>
      <c r="F33" s="58"/>
      <c r="G33" s="58"/>
      <c r="H33" s="58"/>
      <c r="I33" s="199">
        <f>SUM(DECEMBER!$AG$7)</f>
        <v>0</v>
      </c>
      <c r="J33" s="198"/>
      <c r="K33" s="58"/>
    </row>
    <row r="34" spans="1:11" ht="14.45" customHeight="1" x14ac:dyDescent="0.2">
      <c r="A34" s="58" t="s">
        <v>304</v>
      </c>
      <c r="B34" s="58"/>
      <c r="C34" s="58"/>
      <c r="D34" s="58"/>
      <c r="E34" s="58"/>
      <c r="F34" s="58"/>
      <c r="G34" s="58"/>
      <c r="H34" s="58"/>
      <c r="I34" s="199">
        <f>SUM(DECEMBER!$AH$7)</f>
        <v>0</v>
      </c>
      <c r="J34" s="198"/>
      <c r="K34" s="58"/>
    </row>
    <row r="35" spans="1:11" ht="14.45" customHeight="1" x14ac:dyDescent="0.2">
      <c r="A35" s="58" t="s">
        <v>304</v>
      </c>
      <c r="B35" s="58"/>
      <c r="C35" s="58"/>
      <c r="D35" s="58"/>
      <c r="E35" s="58"/>
      <c r="F35" s="58"/>
      <c r="G35" s="58"/>
      <c r="H35" s="58"/>
      <c r="I35" s="207">
        <v>0</v>
      </c>
      <c r="J35" s="198"/>
      <c r="K35" s="58"/>
    </row>
    <row r="36" spans="1:11" ht="14.45" customHeight="1" x14ac:dyDescent="0.2">
      <c r="A36" s="58" t="s">
        <v>305</v>
      </c>
      <c r="B36" s="58"/>
      <c r="C36" s="58"/>
      <c r="D36" s="58"/>
      <c r="E36" s="58"/>
      <c r="F36" s="58"/>
      <c r="G36" s="58"/>
      <c r="H36" s="58"/>
      <c r="I36" s="199">
        <f>SUM(DECEMBER!$AJ$7)</f>
        <v>0</v>
      </c>
      <c r="J36" s="198"/>
      <c r="K36" s="58"/>
    </row>
    <row r="37" spans="1:11" ht="14.45" customHeight="1" thickBot="1" x14ac:dyDescent="0.25">
      <c r="A37" s="58" t="s">
        <v>306</v>
      </c>
      <c r="B37" s="58"/>
      <c r="C37" s="58"/>
      <c r="D37" s="58"/>
      <c r="E37" s="58"/>
      <c r="F37" s="58"/>
      <c r="G37" s="58"/>
      <c r="H37" s="58"/>
      <c r="I37" s="200">
        <f>SUM(DECEMBER!$AK$7)</f>
        <v>0</v>
      </c>
      <c r="J37" s="198"/>
      <c r="K37" s="58"/>
    </row>
    <row r="38" spans="1:11" ht="14.45" customHeight="1" thickBot="1" x14ac:dyDescent="0.25">
      <c r="A38" s="58" t="s">
        <v>307</v>
      </c>
      <c r="B38" s="58"/>
      <c r="C38" s="58"/>
      <c r="D38" s="58"/>
      <c r="E38" s="58"/>
      <c r="F38" s="58"/>
      <c r="G38" s="58"/>
      <c r="H38" s="58"/>
      <c r="I38" s="208"/>
      <c r="J38" s="209">
        <f>SUM(I25:I37)</f>
        <v>0</v>
      </c>
      <c r="K38" s="58"/>
    </row>
    <row r="39" spans="1:11" ht="14.45" customHeight="1" thickBot="1" x14ac:dyDescent="0.25">
      <c r="A39" s="197" t="s">
        <v>308</v>
      </c>
      <c r="B39" s="58"/>
      <c r="C39" s="58"/>
      <c r="D39" s="58"/>
      <c r="E39" s="58"/>
      <c r="F39" s="58"/>
      <c r="G39" s="58"/>
      <c r="H39" s="58"/>
      <c r="I39" s="58"/>
      <c r="J39" s="210">
        <f>SUM(J18-J38)</f>
        <v>0</v>
      </c>
      <c r="K39" s="58"/>
    </row>
    <row r="40" spans="1:11" ht="14.45" customHeight="1" thickTop="1" x14ac:dyDescent="0.2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</row>
    <row r="41" spans="1:11" ht="14.45" customHeight="1" x14ac:dyDescent="0.2">
      <c r="A41" s="58" t="s">
        <v>309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</row>
    <row r="42" spans="1:11" ht="14.45" customHeight="1" x14ac:dyDescent="0.2">
      <c r="A42" s="58" t="s">
        <v>310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</row>
    <row r="43" spans="1:11" ht="14.45" customHeight="1" x14ac:dyDescent="0.2">
      <c r="A43" s="58" t="s">
        <v>311</v>
      </c>
      <c r="B43" s="58"/>
      <c r="C43" s="58"/>
      <c r="D43" s="58"/>
      <c r="E43" s="58"/>
      <c r="F43" s="58"/>
      <c r="G43" s="58"/>
      <c r="H43" s="58"/>
      <c r="I43" s="522"/>
      <c r="J43" s="523"/>
      <c r="K43" s="58"/>
    </row>
    <row r="44" spans="1:11" ht="14.45" customHeight="1" x14ac:dyDescent="0.2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11" ht="14.45" customHeight="1" x14ac:dyDescent="0.2">
      <c r="A45" s="211"/>
      <c r="B45" s="211"/>
      <c r="C45" s="211" t="s">
        <v>237</v>
      </c>
      <c r="D45" s="211"/>
      <c r="E45" s="58"/>
      <c r="F45" s="58"/>
      <c r="G45" s="58"/>
      <c r="H45" s="211"/>
      <c r="I45" s="211"/>
      <c r="J45" s="211"/>
      <c r="K45" s="58"/>
    </row>
    <row r="46" spans="1:11" ht="14.45" customHeight="1" x14ac:dyDescent="0.2">
      <c r="A46" s="58"/>
      <c r="B46" s="58"/>
      <c r="C46" s="58"/>
      <c r="D46" s="212" t="s">
        <v>312</v>
      </c>
      <c r="E46" s="58"/>
      <c r="F46" s="58"/>
      <c r="G46" s="58"/>
      <c r="H46" s="208"/>
      <c r="I46" s="208"/>
      <c r="J46" s="213" t="s">
        <v>313</v>
      </c>
      <c r="K46" s="58"/>
    </row>
    <row r="47" spans="1:11" ht="14.45" customHeight="1" x14ac:dyDescent="0.2">
      <c r="A47" s="59" t="s">
        <v>314</v>
      </c>
      <c r="B47" s="59"/>
      <c r="C47" s="58"/>
      <c r="D47" s="58"/>
      <c r="E47" s="58"/>
      <c r="F47" s="58"/>
      <c r="G47" s="58"/>
      <c r="H47" s="58"/>
      <c r="I47" s="58"/>
      <c r="J47" s="58"/>
      <c r="K47" s="58"/>
    </row>
    <row r="48" spans="1:11" ht="14.45" customHeight="1" x14ac:dyDescent="0.2">
      <c r="A48" s="214" t="s">
        <v>315</v>
      </c>
      <c r="B48" s="214"/>
      <c r="C48" s="214"/>
      <c r="D48" s="214"/>
      <c r="E48" s="214"/>
      <c r="F48" s="214"/>
      <c r="G48" s="214"/>
      <c r="H48" s="214"/>
      <c r="I48" s="214"/>
      <c r="J48" s="58"/>
      <c r="K48" s="58"/>
    </row>
    <row r="49" spans="1:11" ht="14.45" customHeight="1" x14ac:dyDescent="0.2">
      <c r="A49" s="214" t="s">
        <v>316</v>
      </c>
      <c r="B49" s="214"/>
      <c r="C49" s="214"/>
      <c r="D49" s="214"/>
      <c r="E49" s="214"/>
      <c r="F49" s="214"/>
      <c r="G49" s="214"/>
      <c r="H49" s="214"/>
      <c r="I49" s="214"/>
      <c r="J49" s="58"/>
      <c r="K49" s="58"/>
    </row>
  </sheetData>
  <sheetProtection algorithmName="SHA-512" hashValue="sWFmEc89iv5ZNtmNsQYtfiCShMwovjO58yb1QMJMixpJrbYGCm/A5fW4AXB+3pyP38idGMsl6V1quCNBjOlMMQ==" saltValue="+57JaDygW6JcC0ViLcK9Hg==" spinCount="100000" sheet="1" objects="1" scenarios="1" formatColumns="0" formatRows="0"/>
  <mergeCells count="3">
    <mergeCell ref="A3:J3"/>
    <mergeCell ref="A2:J2"/>
    <mergeCell ref="I43:J43"/>
  </mergeCells>
  <printOptions horizontalCentered="1"/>
  <pageMargins left="0.25" right="0.25" top="0" bottom="0" header="0" footer="0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M70"/>
  <sheetViews>
    <sheetView showGridLines="0" workbookViewId="0">
      <selection activeCell="J8" sqref="J8"/>
    </sheetView>
  </sheetViews>
  <sheetFormatPr defaultColWidth="8.85546875" defaultRowHeight="14.45" customHeight="1" x14ac:dyDescent="0.2"/>
  <cols>
    <col min="8" max="10" width="11.7109375" style="270" customWidth="1"/>
    <col min="11" max="13" width="9.140625" style="435"/>
  </cols>
  <sheetData>
    <row r="1" spans="1:13" ht="14.45" customHeight="1" x14ac:dyDescent="0.2">
      <c r="A1" s="550" t="str">
        <f>JANUARY!$G$10</f>
        <v>UNITED STEELWORKERS - LOCAL UNION</v>
      </c>
      <c r="B1" s="550"/>
      <c r="C1" s="550"/>
      <c r="D1" s="550"/>
      <c r="E1" s="550"/>
      <c r="F1" s="550"/>
      <c r="G1" s="550"/>
      <c r="H1" s="550"/>
      <c r="I1" s="550"/>
      <c r="J1" s="550"/>
      <c r="K1" s="430"/>
      <c r="L1" s="430"/>
      <c r="M1" s="430"/>
    </row>
    <row r="2" spans="1:13" ht="14.45" customHeight="1" x14ac:dyDescent="0.2">
      <c r="A2" s="550" t="s">
        <v>334</v>
      </c>
      <c r="B2" s="550"/>
      <c r="C2" s="550"/>
      <c r="D2" s="550"/>
      <c r="E2" s="550"/>
      <c r="F2" s="550"/>
      <c r="G2" s="550"/>
      <c r="H2" s="550"/>
      <c r="I2" s="550"/>
      <c r="J2" s="550"/>
      <c r="K2" s="430"/>
      <c r="L2" s="430"/>
      <c r="M2" s="430"/>
    </row>
    <row r="3" spans="1:13" s="239" customFormat="1" ht="14.45" customHeight="1" x14ac:dyDescent="0.2">
      <c r="B3" s="240"/>
      <c r="C3" s="240"/>
      <c r="D3" s="240"/>
      <c r="E3" s="240"/>
      <c r="F3" s="241" t="s">
        <v>275</v>
      </c>
      <c r="G3" s="242">
        <f>JANUARY!$E$11</f>
        <v>0</v>
      </c>
      <c r="H3" s="244"/>
      <c r="I3" s="244"/>
      <c r="J3" s="244"/>
      <c r="K3" s="431"/>
      <c r="L3" s="432"/>
      <c r="M3" s="432"/>
    </row>
    <row r="4" spans="1:13" ht="14.45" customHeight="1" x14ac:dyDescent="0.2">
      <c r="A4" s="216"/>
      <c r="B4" s="216"/>
      <c r="C4" s="216"/>
      <c r="E4" s="217"/>
      <c r="F4" s="217" t="s">
        <v>335</v>
      </c>
      <c r="G4" s="551" t="s">
        <v>354</v>
      </c>
      <c r="H4" s="551"/>
      <c r="I4" s="551"/>
      <c r="J4" s="551"/>
      <c r="K4" s="430"/>
      <c r="L4" s="430"/>
      <c r="M4" s="430"/>
    </row>
    <row r="5" spans="1:13" ht="14.45" customHeight="1" x14ac:dyDescent="0.2">
      <c r="A5" s="218"/>
      <c r="B5" s="218"/>
      <c r="C5" s="218"/>
      <c r="D5" s="218"/>
      <c r="E5" s="552" t="s">
        <v>355</v>
      </c>
      <c r="F5" s="552"/>
      <c r="G5" s="218"/>
      <c r="H5" s="245"/>
      <c r="I5" s="245"/>
      <c r="J5" s="245"/>
      <c r="K5" s="430"/>
      <c r="L5" s="430"/>
      <c r="M5" s="430"/>
    </row>
    <row r="6" spans="1:13" ht="14.45" customHeight="1" x14ac:dyDescent="0.2">
      <c r="A6" s="553" t="s">
        <v>338</v>
      </c>
      <c r="B6" s="553"/>
      <c r="C6" s="553"/>
      <c r="D6" s="553"/>
      <c r="E6" s="553"/>
      <c r="F6" s="553"/>
      <c r="G6" s="553"/>
      <c r="H6" s="553"/>
      <c r="I6" s="553"/>
      <c r="J6" s="553"/>
      <c r="K6" s="430"/>
      <c r="L6" s="430"/>
      <c r="M6" s="430"/>
    </row>
    <row r="7" spans="1:13" ht="14.45" customHeight="1" thickBot="1" x14ac:dyDescent="0.25">
      <c r="A7" s="215"/>
      <c r="B7" s="215"/>
      <c r="C7" s="215"/>
      <c r="D7" s="215"/>
      <c r="E7" s="215"/>
      <c r="F7" s="215"/>
      <c r="G7" s="215"/>
      <c r="H7" s="243"/>
      <c r="I7" s="243"/>
      <c r="J7" s="243"/>
      <c r="K7" s="430"/>
      <c r="L7" s="430"/>
      <c r="M7" s="430"/>
    </row>
    <row r="8" spans="1:13" ht="14.45" customHeight="1" x14ac:dyDescent="0.2">
      <c r="A8" s="218" t="s">
        <v>449</v>
      </c>
      <c r="B8" s="218"/>
      <c r="C8" s="218"/>
      <c r="D8" s="218"/>
      <c r="E8" s="218"/>
      <c r="F8" s="215"/>
      <c r="G8" s="215"/>
      <c r="H8" s="243"/>
      <c r="I8" s="243"/>
      <c r="J8" s="246">
        <f>OctRpt!J7</f>
        <v>0</v>
      </c>
      <c r="K8" s="430"/>
      <c r="L8" s="430"/>
      <c r="M8" s="430"/>
    </row>
    <row r="9" spans="1:13" ht="14.45" customHeight="1" x14ac:dyDescent="0.2">
      <c r="A9" s="218" t="s">
        <v>339</v>
      </c>
      <c r="B9" s="218"/>
      <c r="C9" s="218"/>
      <c r="D9" s="218"/>
      <c r="E9" s="218"/>
      <c r="F9" s="215"/>
      <c r="G9" s="215"/>
      <c r="H9" s="243"/>
      <c r="I9" s="247"/>
      <c r="J9" s="248" t="s">
        <v>237</v>
      </c>
      <c r="K9" s="433" t="s">
        <v>330</v>
      </c>
      <c r="L9" s="433" t="s">
        <v>331</v>
      </c>
      <c r="M9" s="433" t="s">
        <v>332</v>
      </c>
    </row>
    <row r="10" spans="1:13" ht="14.45" customHeight="1" x14ac:dyDescent="0.2">
      <c r="A10" s="218" t="s">
        <v>450</v>
      </c>
      <c r="B10" s="218"/>
      <c r="C10" s="218"/>
      <c r="D10" s="218"/>
      <c r="E10" s="218"/>
      <c r="F10" s="215"/>
      <c r="G10" s="215"/>
      <c r="H10" s="243"/>
      <c r="I10" s="249">
        <f t="shared" ref="I10:I17" si="0">SUM(K10:M10)</f>
        <v>0</v>
      </c>
      <c r="J10" s="248"/>
      <c r="K10" s="434">
        <f>OctRpt!I9</f>
        <v>0</v>
      </c>
      <c r="L10" s="434">
        <f>NovRpt!I9</f>
        <v>0</v>
      </c>
      <c r="M10" s="434">
        <f>DecRpt!I9</f>
        <v>0</v>
      </c>
    </row>
    <row r="11" spans="1:13" ht="14.45" customHeight="1" x14ac:dyDescent="0.2">
      <c r="A11" s="218" t="s">
        <v>451</v>
      </c>
      <c r="B11" s="218"/>
      <c r="C11" s="218"/>
      <c r="D11" s="218"/>
      <c r="E11" s="218"/>
      <c r="F11" s="215"/>
      <c r="G11" s="215"/>
      <c r="H11" s="243"/>
      <c r="I11" s="250">
        <f t="shared" si="0"/>
        <v>0</v>
      </c>
      <c r="J11" s="248"/>
      <c r="K11" s="434">
        <f>OctRpt!I10</f>
        <v>0</v>
      </c>
      <c r="L11" s="434">
        <f>NovRpt!I10</f>
        <v>0</v>
      </c>
      <c r="M11" s="434">
        <f>DecRpt!I10</f>
        <v>0</v>
      </c>
    </row>
    <row r="12" spans="1:13" ht="14.45" customHeight="1" x14ac:dyDescent="0.2">
      <c r="A12" s="218" t="s">
        <v>452</v>
      </c>
      <c r="B12" s="218"/>
      <c r="C12" s="218"/>
      <c r="D12" s="218"/>
      <c r="E12" s="218"/>
      <c r="F12" s="215"/>
      <c r="G12" s="215"/>
      <c r="H12" s="243"/>
      <c r="I12" s="250">
        <f t="shared" si="0"/>
        <v>0</v>
      </c>
      <c r="J12" s="248"/>
      <c r="K12" s="434">
        <f>OctRpt!I11</f>
        <v>0</v>
      </c>
      <c r="L12" s="434">
        <f>NovRpt!I11</f>
        <v>0</v>
      </c>
      <c r="M12" s="434">
        <f>DecRpt!I11</f>
        <v>0</v>
      </c>
    </row>
    <row r="13" spans="1:13" ht="14.45" customHeight="1" x14ac:dyDescent="0.2">
      <c r="A13" s="218" t="s">
        <v>453</v>
      </c>
      <c r="B13" s="218"/>
      <c r="C13" s="218"/>
      <c r="D13" s="218"/>
      <c r="E13" s="218"/>
      <c r="F13" s="215"/>
      <c r="G13" s="215"/>
      <c r="H13" s="243"/>
      <c r="I13" s="250">
        <f t="shared" si="0"/>
        <v>0</v>
      </c>
      <c r="J13" s="248"/>
      <c r="K13" s="434">
        <f>OctRpt!I12</f>
        <v>0</v>
      </c>
      <c r="L13" s="434">
        <f>NovRpt!I12</f>
        <v>0</v>
      </c>
      <c r="M13" s="434">
        <f>DecRpt!I12</f>
        <v>0</v>
      </c>
    </row>
    <row r="14" spans="1:13" ht="14.45" customHeight="1" x14ac:dyDescent="0.2">
      <c r="A14" s="218" t="s">
        <v>439</v>
      </c>
      <c r="B14" s="218"/>
      <c r="C14" s="218"/>
      <c r="D14" s="218"/>
      <c r="E14" s="218"/>
      <c r="F14" s="215"/>
      <c r="G14" s="215"/>
      <c r="H14" s="243"/>
      <c r="I14" s="250">
        <f t="shared" si="0"/>
        <v>0</v>
      </c>
      <c r="J14" s="248"/>
      <c r="K14" s="434">
        <f>OctRpt!I13</f>
        <v>0</v>
      </c>
      <c r="L14" s="434">
        <f>NovRpt!I13</f>
        <v>0</v>
      </c>
      <c r="M14" s="434">
        <f>DecRpt!I13</f>
        <v>0</v>
      </c>
    </row>
    <row r="15" spans="1:13" ht="14.45" customHeight="1" x14ac:dyDescent="0.2">
      <c r="A15" s="218" t="s">
        <v>454</v>
      </c>
      <c r="B15" s="218"/>
      <c r="C15" s="218"/>
      <c r="D15" s="218"/>
      <c r="E15" s="218"/>
      <c r="F15" s="215"/>
      <c r="G15" s="215"/>
      <c r="H15" s="243"/>
      <c r="I15" s="250">
        <f t="shared" si="0"/>
        <v>0</v>
      </c>
      <c r="J15" s="248"/>
      <c r="K15" s="434">
        <f>OctRpt!I14</f>
        <v>0</v>
      </c>
      <c r="L15" s="434">
        <f>NovRpt!I14</f>
        <v>0</v>
      </c>
      <c r="M15" s="434">
        <f>DecRpt!I14</f>
        <v>0</v>
      </c>
    </row>
    <row r="16" spans="1:13" ht="14.45" customHeight="1" x14ac:dyDescent="0.2">
      <c r="A16" s="218"/>
      <c r="B16" s="218"/>
      <c r="C16" s="218" t="s">
        <v>455</v>
      </c>
      <c r="D16" s="218"/>
      <c r="E16" s="218"/>
      <c r="F16" s="215"/>
      <c r="G16" s="215"/>
      <c r="H16" s="243"/>
      <c r="I16" s="250">
        <f t="shared" si="0"/>
        <v>0</v>
      </c>
      <c r="J16" s="248"/>
      <c r="K16" s="434">
        <f>OctRpt!I15</f>
        <v>0</v>
      </c>
      <c r="L16" s="434">
        <f>NovRpt!I15</f>
        <v>0</v>
      </c>
      <c r="M16" s="434">
        <f>DecRpt!I15</f>
        <v>0</v>
      </c>
    </row>
    <row r="17" spans="1:13" ht="14.45" customHeight="1" thickBot="1" x14ac:dyDescent="0.25">
      <c r="A17" s="218"/>
      <c r="B17" s="218"/>
      <c r="C17" s="218" t="s">
        <v>456</v>
      </c>
      <c r="D17" s="218"/>
      <c r="E17" s="218"/>
      <c r="F17" s="215"/>
      <c r="G17" s="215"/>
      <c r="H17" s="243"/>
      <c r="I17" s="251">
        <f t="shared" si="0"/>
        <v>0</v>
      </c>
      <c r="J17" s="248"/>
      <c r="K17" s="434">
        <f>OctRpt!I16</f>
        <v>0</v>
      </c>
      <c r="L17" s="434">
        <f>NovRpt!I16</f>
        <v>0</v>
      </c>
      <c r="M17" s="434">
        <f>DecRpt!I16</f>
        <v>0</v>
      </c>
    </row>
    <row r="18" spans="1:13" ht="14.45" customHeight="1" x14ac:dyDescent="0.2">
      <c r="A18" s="218"/>
      <c r="B18" s="220" t="s">
        <v>457</v>
      </c>
      <c r="C18" s="218"/>
      <c r="D18" s="218"/>
      <c r="E18" s="218"/>
      <c r="F18" s="215"/>
      <c r="G18" s="215"/>
      <c r="H18" s="243"/>
      <c r="I18" s="243"/>
      <c r="J18" s="252">
        <f>SUM(I10:I17)</f>
        <v>0</v>
      </c>
    </row>
    <row r="19" spans="1:13" ht="14.45" customHeight="1" thickBot="1" x14ac:dyDescent="0.25">
      <c r="A19" s="218"/>
      <c r="B19" s="220" t="s">
        <v>458</v>
      </c>
      <c r="C19" s="218"/>
      <c r="D19" s="218"/>
      <c r="E19" s="218"/>
      <c r="F19" s="215"/>
      <c r="G19" s="215"/>
      <c r="H19" s="243"/>
      <c r="I19" s="243"/>
      <c r="J19" s="253">
        <f>SUM(J8:J18)</f>
        <v>0</v>
      </c>
      <c r="K19" s="430"/>
      <c r="L19" s="430"/>
      <c r="M19" s="430"/>
    </row>
    <row r="20" spans="1:13" ht="14.45" customHeight="1" x14ac:dyDescent="0.2">
      <c r="A20" s="218"/>
      <c r="B20" s="218"/>
      <c r="C20" s="218"/>
      <c r="D20" s="218"/>
      <c r="E20" s="218"/>
      <c r="F20" s="215"/>
      <c r="G20" s="215"/>
      <c r="H20" s="243"/>
      <c r="I20" s="243"/>
      <c r="J20" s="254"/>
      <c r="K20" s="430"/>
      <c r="L20" s="430"/>
      <c r="M20" s="430"/>
    </row>
    <row r="21" spans="1:13" ht="14.45" customHeight="1" x14ac:dyDescent="0.2">
      <c r="A21" s="218"/>
      <c r="B21" s="218" t="s">
        <v>340</v>
      </c>
      <c r="C21" s="218"/>
      <c r="D21" s="218"/>
      <c r="E21" s="218"/>
      <c r="F21" s="215"/>
      <c r="G21" s="215"/>
      <c r="H21" s="243"/>
      <c r="I21" s="243"/>
      <c r="J21" s="248"/>
      <c r="K21" s="430"/>
      <c r="L21" s="430"/>
      <c r="M21" s="430"/>
    </row>
    <row r="22" spans="1:13" ht="14.45" customHeight="1" x14ac:dyDescent="0.2">
      <c r="A22" s="218" t="s">
        <v>291</v>
      </c>
      <c r="B22" s="218"/>
      <c r="C22" s="218"/>
      <c r="D22" s="218"/>
      <c r="E22" s="218"/>
      <c r="F22" s="215"/>
      <c r="G22" s="215"/>
      <c r="H22" s="243"/>
      <c r="I22" s="243"/>
      <c r="J22" s="248"/>
      <c r="K22" s="433" t="s">
        <v>330</v>
      </c>
      <c r="L22" s="433" t="s">
        <v>331</v>
      </c>
      <c r="M22" s="433" t="s">
        <v>332</v>
      </c>
    </row>
    <row r="23" spans="1:13" ht="14.45" customHeight="1" x14ac:dyDescent="0.2">
      <c r="A23" s="218"/>
      <c r="B23" s="218" t="s">
        <v>459</v>
      </c>
      <c r="C23" s="218"/>
      <c r="D23" s="218"/>
      <c r="E23" s="218"/>
      <c r="F23" s="215"/>
      <c r="G23" s="215"/>
      <c r="H23" s="255">
        <f>SUM(K23:M23)</f>
        <v>0</v>
      </c>
      <c r="I23" s="243"/>
      <c r="J23" s="248"/>
      <c r="K23" s="434">
        <f>OctRpt!H22</f>
        <v>0</v>
      </c>
      <c r="L23" s="434">
        <f>NovRpt!H22</f>
        <v>0</v>
      </c>
      <c r="M23" s="434">
        <f>DecRpt!H22</f>
        <v>0</v>
      </c>
    </row>
    <row r="24" spans="1:13" ht="14.45" customHeight="1" x14ac:dyDescent="0.2">
      <c r="A24" s="218"/>
      <c r="B24" s="218" t="s">
        <v>440</v>
      </c>
      <c r="C24" s="218"/>
      <c r="D24" s="218"/>
      <c r="E24" s="218"/>
      <c r="F24" s="215"/>
      <c r="G24" s="215"/>
      <c r="H24" s="256">
        <f>SUM(K24:M24)</f>
        <v>0</v>
      </c>
      <c r="I24" s="243"/>
      <c r="J24" s="248"/>
      <c r="K24" s="434">
        <f>OctRpt!H23</f>
        <v>0</v>
      </c>
      <c r="L24" s="434">
        <f>NovRpt!H23</f>
        <v>0</v>
      </c>
      <c r="M24" s="434">
        <f>DecRpt!H23</f>
        <v>0</v>
      </c>
    </row>
    <row r="25" spans="1:13" ht="14.45" customHeight="1" x14ac:dyDescent="0.2">
      <c r="A25" s="218"/>
      <c r="B25" s="218" t="s">
        <v>460</v>
      </c>
      <c r="C25" s="218"/>
      <c r="D25" s="218"/>
      <c r="E25" s="218"/>
      <c r="F25" s="215"/>
      <c r="G25" s="215"/>
      <c r="H25" s="257">
        <f>SUM(K25:M25)</f>
        <v>0</v>
      </c>
      <c r="I25" s="243"/>
      <c r="J25" s="248"/>
      <c r="K25" s="434">
        <f>OctRpt!H24</f>
        <v>0</v>
      </c>
      <c r="L25" s="434">
        <f>NovRpt!H24</f>
        <v>0</v>
      </c>
      <c r="M25" s="434">
        <f>DecRpt!H24</f>
        <v>0</v>
      </c>
    </row>
    <row r="26" spans="1:13" ht="14.45" customHeight="1" thickBot="1" x14ac:dyDescent="0.25">
      <c r="A26" s="218"/>
      <c r="B26" s="218" t="s">
        <v>441</v>
      </c>
      <c r="C26" s="218"/>
      <c r="D26" s="218"/>
      <c r="E26" s="218"/>
      <c r="F26" s="215"/>
      <c r="G26" s="215"/>
      <c r="H26" s="258">
        <f>SUM(K26:M26)</f>
        <v>0</v>
      </c>
      <c r="I26" s="243"/>
      <c r="J26" s="248"/>
      <c r="K26" s="434">
        <f>OctRpt!H25</f>
        <v>0</v>
      </c>
      <c r="L26" s="434">
        <f>NovRpt!H25</f>
        <v>0</v>
      </c>
      <c r="M26" s="434">
        <f>DecRpt!H25</f>
        <v>0</v>
      </c>
    </row>
    <row r="27" spans="1:13" ht="14.45" customHeight="1" x14ac:dyDescent="0.2">
      <c r="A27" s="218"/>
      <c r="B27" s="220" t="s">
        <v>461</v>
      </c>
      <c r="C27" s="218"/>
      <c r="D27" s="218"/>
      <c r="E27" s="218"/>
      <c r="F27" s="215"/>
      <c r="G27" s="215"/>
      <c r="H27" s="243"/>
      <c r="I27" s="249">
        <f>SUM(H23:H26)</f>
        <v>0</v>
      </c>
      <c r="J27" s="248"/>
      <c r="K27" s="433" t="s">
        <v>330</v>
      </c>
      <c r="L27" s="433" t="s">
        <v>331</v>
      </c>
      <c r="M27" s="433" t="s">
        <v>332</v>
      </c>
    </row>
    <row r="28" spans="1:13" ht="14.45" customHeight="1" x14ac:dyDescent="0.2">
      <c r="A28" s="218" t="s">
        <v>462</v>
      </c>
      <c r="B28" s="218"/>
      <c r="C28" s="218"/>
      <c r="D28" s="218"/>
      <c r="E28" s="218"/>
      <c r="F28" s="215"/>
      <c r="G28" s="215"/>
      <c r="H28" s="243"/>
      <c r="I28" s="250">
        <f t="shared" ref="I28:I39" si="1">SUM(K28:M28)</f>
        <v>0</v>
      </c>
      <c r="J28" s="248"/>
      <c r="K28" s="434">
        <f>OctRpt!I26</f>
        <v>0</v>
      </c>
      <c r="L28" s="434">
        <f>NovRpt!I26</f>
        <v>0</v>
      </c>
      <c r="M28" s="434">
        <f>DecRpt!I26</f>
        <v>0</v>
      </c>
    </row>
    <row r="29" spans="1:13" ht="14.45" customHeight="1" x14ac:dyDescent="0.2">
      <c r="A29" s="218" t="s">
        <v>463</v>
      </c>
      <c r="B29" s="218"/>
      <c r="C29" s="218"/>
      <c r="D29" s="218"/>
      <c r="E29" s="218"/>
      <c r="F29" s="215"/>
      <c r="G29" s="215"/>
      <c r="H29" s="243"/>
      <c r="I29" s="250">
        <f t="shared" si="1"/>
        <v>0</v>
      </c>
      <c r="J29" s="248"/>
      <c r="K29" s="434">
        <f>OctRpt!I27</f>
        <v>0</v>
      </c>
      <c r="L29" s="434">
        <f>NovRpt!I27</f>
        <v>0</v>
      </c>
      <c r="M29" s="434">
        <f>DecRpt!I27</f>
        <v>0</v>
      </c>
    </row>
    <row r="30" spans="1:13" ht="14.45" customHeight="1" x14ac:dyDescent="0.2">
      <c r="A30" s="218" t="s">
        <v>464</v>
      </c>
      <c r="B30" s="218"/>
      <c r="C30" s="218"/>
      <c r="D30" s="218"/>
      <c r="E30" s="218"/>
      <c r="F30" s="215"/>
      <c r="G30" s="215"/>
      <c r="H30" s="243"/>
      <c r="I30" s="250">
        <f t="shared" si="1"/>
        <v>0</v>
      </c>
      <c r="J30" s="248"/>
      <c r="K30" s="434">
        <f>OctRpt!I28</f>
        <v>0</v>
      </c>
      <c r="L30" s="434">
        <f>NovRpt!I28</f>
        <v>0</v>
      </c>
      <c r="M30" s="434">
        <f>DecRpt!I28</f>
        <v>0</v>
      </c>
    </row>
    <row r="31" spans="1:13" ht="14.45" customHeight="1" x14ac:dyDescent="0.2">
      <c r="A31" s="218" t="s">
        <v>465</v>
      </c>
      <c r="B31" s="218"/>
      <c r="C31" s="218"/>
      <c r="D31" s="218"/>
      <c r="E31" s="218"/>
      <c r="F31" s="215"/>
      <c r="G31" s="215"/>
      <c r="H31" s="243"/>
      <c r="I31" s="250">
        <f t="shared" si="1"/>
        <v>0</v>
      </c>
      <c r="J31" s="248"/>
      <c r="K31" s="434">
        <f>OctRpt!I29</f>
        <v>0</v>
      </c>
      <c r="L31" s="434">
        <f>NovRpt!I29</f>
        <v>0</v>
      </c>
      <c r="M31" s="434">
        <f>DecRpt!I29</f>
        <v>0</v>
      </c>
    </row>
    <row r="32" spans="1:13" ht="14.45" customHeight="1" x14ac:dyDescent="0.2">
      <c r="A32" s="218" t="s">
        <v>466</v>
      </c>
      <c r="B32" s="218"/>
      <c r="C32" s="218"/>
      <c r="D32" s="218"/>
      <c r="E32" s="218"/>
      <c r="F32" s="215"/>
      <c r="G32" s="215"/>
      <c r="H32" s="243"/>
      <c r="I32" s="250">
        <f t="shared" si="1"/>
        <v>0</v>
      </c>
      <c r="J32" s="248"/>
      <c r="K32" s="434">
        <f>OctRpt!I30</f>
        <v>0</v>
      </c>
      <c r="L32" s="434">
        <f>NovRpt!I30</f>
        <v>0</v>
      </c>
      <c r="M32" s="434">
        <f>DecRpt!I30</f>
        <v>0</v>
      </c>
    </row>
    <row r="33" spans="1:13" ht="14.45" customHeight="1" x14ac:dyDescent="0.2">
      <c r="A33" s="218" t="s">
        <v>467</v>
      </c>
      <c r="B33" s="218"/>
      <c r="C33" s="218"/>
      <c r="D33" s="218"/>
      <c r="E33" s="218"/>
      <c r="F33" s="215"/>
      <c r="G33" s="215"/>
      <c r="H33" s="243"/>
      <c r="I33" s="250">
        <f t="shared" si="1"/>
        <v>0</v>
      </c>
      <c r="J33" s="248"/>
      <c r="K33" s="434">
        <f>OctRpt!I31</f>
        <v>0</v>
      </c>
      <c r="L33" s="434">
        <f>NovRpt!I31</f>
        <v>0</v>
      </c>
      <c r="M33" s="434">
        <f>DecRpt!I31</f>
        <v>0</v>
      </c>
    </row>
    <row r="34" spans="1:13" ht="14.45" customHeight="1" x14ac:dyDescent="0.2">
      <c r="A34" s="218" t="s">
        <v>468</v>
      </c>
      <c r="B34" s="218"/>
      <c r="C34" s="218"/>
      <c r="D34" s="218"/>
      <c r="E34" s="218"/>
      <c r="F34" s="215"/>
      <c r="G34" s="215"/>
      <c r="H34" s="243"/>
      <c r="I34" s="250">
        <f t="shared" si="1"/>
        <v>0</v>
      </c>
      <c r="J34" s="248"/>
      <c r="K34" s="434">
        <f>OctRpt!I32</f>
        <v>0</v>
      </c>
      <c r="L34" s="434">
        <f>NovRpt!I32</f>
        <v>0</v>
      </c>
      <c r="M34" s="434">
        <f>DecRpt!I32</f>
        <v>0</v>
      </c>
    </row>
    <row r="35" spans="1:13" ht="14.45" customHeight="1" x14ac:dyDescent="0.2">
      <c r="A35" s="218" t="s">
        <v>469</v>
      </c>
      <c r="B35" s="218"/>
      <c r="C35" s="218"/>
      <c r="D35" s="218"/>
      <c r="E35" s="218"/>
      <c r="F35" s="215"/>
      <c r="G35" s="215"/>
      <c r="H35" s="243"/>
      <c r="I35" s="250">
        <f t="shared" si="1"/>
        <v>0</v>
      </c>
      <c r="J35" s="248"/>
      <c r="K35" s="434">
        <f>OctRpt!I33</f>
        <v>0</v>
      </c>
      <c r="L35" s="434">
        <f>NovRpt!I33</f>
        <v>0</v>
      </c>
      <c r="M35" s="434">
        <f>DecRpt!I33</f>
        <v>0</v>
      </c>
    </row>
    <row r="36" spans="1:13" ht="14.45" customHeight="1" x14ac:dyDescent="0.2">
      <c r="A36" s="218" t="s">
        <v>470</v>
      </c>
      <c r="B36" s="218"/>
      <c r="C36" s="218"/>
      <c r="D36" s="218"/>
      <c r="E36" s="218"/>
      <c r="F36" s="215"/>
      <c r="G36" s="215"/>
      <c r="H36" s="243"/>
      <c r="I36" s="250">
        <f t="shared" si="1"/>
        <v>0</v>
      </c>
      <c r="J36" s="248"/>
      <c r="K36" s="434">
        <f>OctRpt!I34</f>
        <v>0</v>
      </c>
      <c r="L36" s="434">
        <f>NovRpt!I34</f>
        <v>0</v>
      </c>
      <c r="M36" s="434">
        <f>DecRpt!I34</f>
        <v>0</v>
      </c>
    </row>
    <row r="37" spans="1:13" ht="14.45" customHeight="1" x14ac:dyDescent="0.2">
      <c r="A37" s="218" t="s">
        <v>470</v>
      </c>
      <c r="B37" s="218"/>
      <c r="C37" s="218"/>
      <c r="D37" s="218"/>
      <c r="E37" s="218"/>
      <c r="F37" s="215"/>
      <c r="G37" s="215"/>
      <c r="H37" s="243"/>
      <c r="I37" s="250">
        <f t="shared" si="1"/>
        <v>0</v>
      </c>
      <c r="J37" s="248"/>
      <c r="K37" s="434">
        <f>OctRpt!I35</f>
        <v>0</v>
      </c>
      <c r="L37" s="434">
        <f>NovRpt!I35</f>
        <v>0</v>
      </c>
      <c r="M37" s="434">
        <f>DecRpt!I35</f>
        <v>0</v>
      </c>
    </row>
    <row r="38" spans="1:13" ht="14.45" customHeight="1" x14ac:dyDescent="0.2">
      <c r="A38" s="218" t="s">
        <v>471</v>
      </c>
      <c r="B38" s="218"/>
      <c r="C38" s="218"/>
      <c r="D38" s="218"/>
      <c r="E38" s="218"/>
      <c r="F38" s="219"/>
      <c r="G38" s="215"/>
      <c r="H38" s="243"/>
      <c r="I38" s="259">
        <f t="shared" si="1"/>
        <v>0</v>
      </c>
      <c r="J38" s="248"/>
      <c r="K38" s="434">
        <f>OctRpt!I36</f>
        <v>0</v>
      </c>
      <c r="L38" s="434">
        <f>NovRpt!I36</f>
        <v>0</v>
      </c>
      <c r="M38" s="434">
        <f>DecRpt!I36</f>
        <v>0</v>
      </c>
    </row>
    <row r="39" spans="1:13" ht="14.45" customHeight="1" thickBot="1" x14ac:dyDescent="0.25">
      <c r="A39" s="218" t="s">
        <v>472</v>
      </c>
      <c r="B39" s="218"/>
      <c r="C39" s="218"/>
      <c r="D39" s="218"/>
      <c r="E39" s="218"/>
      <c r="F39" s="215"/>
      <c r="G39" s="221"/>
      <c r="H39" s="243"/>
      <c r="I39" s="260">
        <f t="shared" si="1"/>
        <v>0</v>
      </c>
      <c r="J39" s="248"/>
      <c r="K39" s="434">
        <f>OctRpt!I37</f>
        <v>0</v>
      </c>
      <c r="L39" s="434">
        <f>NovRpt!I37</f>
        <v>0</v>
      </c>
      <c r="M39" s="434">
        <f>DecRpt!I37</f>
        <v>0</v>
      </c>
    </row>
    <row r="40" spans="1:13" ht="14.45" customHeight="1" x14ac:dyDescent="0.2">
      <c r="A40" s="218"/>
      <c r="B40" s="218"/>
      <c r="C40" s="218"/>
      <c r="D40" s="218"/>
      <c r="E40" s="218"/>
      <c r="F40" s="215"/>
      <c r="G40" s="221"/>
      <c r="H40" s="243"/>
      <c r="I40" s="243"/>
      <c r="J40" s="248"/>
      <c r="K40" s="430"/>
      <c r="L40" s="430"/>
      <c r="M40" s="430"/>
    </row>
    <row r="41" spans="1:13" ht="14.45" customHeight="1" thickBot="1" x14ac:dyDescent="0.25">
      <c r="A41" s="218"/>
      <c r="B41" s="220" t="s">
        <v>473</v>
      </c>
      <c r="C41" s="218"/>
      <c r="D41" s="218"/>
      <c r="E41" s="218"/>
      <c r="F41" s="215"/>
      <c r="G41" s="215"/>
      <c r="H41" s="243"/>
      <c r="I41" s="243"/>
      <c r="J41" s="261">
        <f>SUM(I27:I39)</f>
        <v>0</v>
      </c>
      <c r="K41" s="430"/>
      <c r="L41" s="430"/>
      <c r="M41" s="430"/>
    </row>
    <row r="42" spans="1:13" ht="14.45" customHeight="1" thickBot="1" x14ac:dyDescent="0.25">
      <c r="A42" s="220" t="s">
        <v>474</v>
      </c>
      <c r="B42" s="218"/>
      <c r="C42" s="218"/>
      <c r="D42" s="218"/>
      <c r="E42" s="218"/>
      <c r="F42" s="215"/>
      <c r="G42" s="215"/>
      <c r="H42" s="243"/>
      <c r="I42" s="243"/>
      <c r="J42" s="262">
        <f>SUM(J19-J41)</f>
        <v>0</v>
      </c>
      <c r="K42" s="430" t="s">
        <v>237</v>
      </c>
      <c r="L42" s="430"/>
      <c r="M42" s="430"/>
    </row>
    <row r="43" spans="1:13" ht="14.45" customHeight="1" thickTop="1" x14ac:dyDescent="0.2">
      <c r="A43" s="215"/>
      <c r="B43" s="215"/>
      <c r="C43" s="215"/>
      <c r="D43" s="215"/>
      <c r="E43" s="215"/>
      <c r="F43" s="215"/>
      <c r="G43" s="215"/>
      <c r="H43" s="243"/>
      <c r="I43" s="243"/>
      <c r="J43" s="263"/>
      <c r="K43" s="430"/>
      <c r="L43" s="430"/>
      <c r="M43" s="430"/>
    </row>
    <row r="44" spans="1:13" ht="14.45" customHeight="1" x14ac:dyDescent="0.2">
      <c r="A44" s="529" t="s">
        <v>341</v>
      </c>
      <c r="B44" s="529"/>
      <c r="C44" s="529"/>
      <c r="D44" s="529"/>
      <c r="E44" s="529"/>
      <c r="F44" s="529"/>
      <c r="G44" s="529"/>
      <c r="H44" s="529"/>
      <c r="I44" s="529"/>
      <c r="J44" s="529"/>
      <c r="K44" s="430"/>
      <c r="L44" s="430"/>
      <c r="M44" s="430"/>
    </row>
    <row r="45" spans="1:13" ht="14.45" customHeight="1" x14ac:dyDescent="0.2">
      <c r="A45" s="218"/>
      <c r="B45" s="218"/>
      <c r="C45" s="218"/>
      <c r="D45" s="218"/>
      <c r="E45" s="218"/>
      <c r="F45" s="215"/>
      <c r="G45" s="215"/>
      <c r="H45" s="243"/>
      <c r="I45" s="243"/>
      <c r="J45" s="243"/>
      <c r="K45" s="430"/>
      <c r="L45" s="430"/>
      <c r="M45" s="430"/>
    </row>
    <row r="46" spans="1:13" ht="14.45" customHeight="1" x14ac:dyDescent="0.2">
      <c r="A46" s="218" t="s">
        <v>342</v>
      </c>
      <c r="B46" s="218"/>
      <c r="C46" s="331" t="s">
        <v>416</v>
      </c>
      <c r="D46" s="218" t="s">
        <v>442</v>
      </c>
      <c r="E46" s="218"/>
      <c r="F46" s="532">
        <f>DECEMBER!$O$297</f>
        <v>0</v>
      </c>
      <c r="G46" s="533"/>
      <c r="H46" s="243"/>
      <c r="I46" s="243"/>
      <c r="J46" s="243"/>
      <c r="K46" s="430"/>
      <c r="L46" s="430"/>
      <c r="M46" s="430"/>
    </row>
    <row r="47" spans="1:13" ht="14.45" customHeight="1" x14ac:dyDescent="0.2">
      <c r="A47" s="218" t="s">
        <v>443</v>
      </c>
      <c r="B47" s="218"/>
      <c r="C47" s="218"/>
      <c r="D47" s="218"/>
      <c r="E47" s="218"/>
      <c r="F47" s="534">
        <f>DECEMBER!O298</f>
        <v>0</v>
      </c>
      <c r="G47" s="535"/>
      <c r="H47" s="243"/>
      <c r="I47" s="243"/>
      <c r="J47" s="243"/>
      <c r="K47" s="430"/>
      <c r="L47" s="430"/>
      <c r="M47" s="430"/>
    </row>
    <row r="48" spans="1:13" ht="14.45" customHeight="1" x14ac:dyDescent="0.2">
      <c r="A48" s="218" t="s">
        <v>444</v>
      </c>
      <c r="B48" s="218"/>
      <c r="C48" s="218"/>
      <c r="D48" s="218"/>
      <c r="E48" s="218"/>
      <c r="F48" s="536">
        <f>SUM(F46:F47)</f>
        <v>0</v>
      </c>
      <c r="G48" s="537"/>
      <c r="H48" s="243"/>
      <c r="I48" s="243"/>
      <c r="J48" s="243"/>
      <c r="K48" s="430"/>
      <c r="L48" s="430"/>
      <c r="M48" s="430"/>
    </row>
    <row r="49" spans="1:13" ht="14.45" customHeight="1" x14ac:dyDescent="0.2">
      <c r="A49" s="218" t="s">
        <v>400</v>
      </c>
      <c r="B49" s="218"/>
      <c r="C49" s="218"/>
      <c r="D49" s="218"/>
      <c r="E49" s="218"/>
      <c r="F49" s="538">
        <f>DECEMBER!$O$299</f>
        <v>0</v>
      </c>
      <c r="G49" s="539"/>
      <c r="H49" s="243"/>
      <c r="I49" s="243"/>
      <c r="J49" s="243"/>
      <c r="K49" s="430"/>
      <c r="L49" s="430"/>
      <c r="M49" s="430"/>
    </row>
    <row r="50" spans="1:13" ht="14.45" customHeight="1" x14ac:dyDescent="0.2">
      <c r="A50" s="218"/>
      <c r="B50" s="218"/>
      <c r="C50" s="218"/>
      <c r="D50" s="218" t="s">
        <v>445</v>
      </c>
      <c r="E50" s="218"/>
      <c r="F50" s="222"/>
      <c r="G50" s="222"/>
      <c r="H50" s="541">
        <f>SUM(F48)-SUM(F49)</f>
        <v>0</v>
      </c>
      <c r="I50" s="542"/>
      <c r="J50" s="543"/>
      <c r="K50" s="430"/>
      <c r="L50" s="430"/>
      <c r="M50" s="430"/>
    </row>
    <row r="51" spans="1:13" ht="14.45" customHeight="1" x14ac:dyDescent="0.2">
      <c r="A51" s="218"/>
      <c r="B51" s="218"/>
      <c r="C51" s="218"/>
      <c r="D51" s="218" t="s">
        <v>446</v>
      </c>
      <c r="E51" s="218"/>
      <c r="F51" s="215"/>
      <c r="G51" s="215"/>
      <c r="H51" s="544">
        <f>DECEMBER!$U$295</f>
        <v>0</v>
      </c>
      <c r="I51" s="545"/>
      <c r="J51" s="546"/>
      <c r="K51" s="430"/>
      <c r="L51" s="430"/>
      <c r="M51" s="430"/>
    </row>
    <row r="52" spans="1:13" ht="14.45" customHeight="1" x14ac:dyDescent="0.2">
      <c r="A52" s="218"/>
      <c r="B52" s="218"/>
      <c r="C52" s="218"/>
      <c r="D52" s="218" t="s">
        <v>447</v>
      </c>
      <c r="E52" s="218"/>
      <c r="F52" s="215"/>
      <c r="G52" s="215"/>
      <c r="H52" s="544">
        <f>DECEMBER!$U$305+DECEMBER!$U$315+DECEMBER!$U$325+DECEMBER!$Z$295+DECEMBER!$Z$305+DECEMBER!$Z$315+DECEMBER!$Z$325</f>
        <v>0</v>
      </c>
      <c r="I52" s="545"/>
      <c r="J52" s="546"/>
      <c r="K52" s="430"/>
      <c r="L52" s="430"/>
      <c r="M52" s="430"/>
    </row>
    <row r="53" spans="1:13" ht="14.45" customHeight="1" x14ac:dyDescent="0.2">
      <c r="A53" s="218"/>
      <c r="B53" s="218"/>
      <c r="C53" s="218"/>
      <c r="D53" s="220" t="s">
        <v>448</v>
      </c>
      <c r="E53" s="218"/>
      <c r="F53" s="215"/>
      <c r="G53" s="215"/>
      <c r="H53" s="547">
        <f>SUM(H50:J52)</f>
        <v>0</v>
      </c>
      <c r="I53" s="548"/>
      <c r="J53" s="549"/>
      <c r="K53" s="430"/>
      <c r="L53" s="430"/>
      <c r="M53" s="430"/>
    </row>
    <row r="54" spans="1:13" ht="14.45" customHeight="1" x14ac:dyDescent="0.2">
      <c r="A54" s="223"/>
      <c r="B54" s="224" t="s">
        <v>479</v>
      </c>
      <c r="C54" s="223"/>
      <c r="D54" s="223"/>
      <c r="E54" s="223"/>
      <c r="F54" s="223"/>
      <c r="G54" s="223"/>
      <c r="H54" s="540" t="s">
        <v>343</v>
      </c>
      <c r="I54" s="540"/>
      <c r="J54" s="540"/>
      <c r="K54" s="430"/>
      <c r="L54" s="430"/>
      <c r="M54" s="430"/>
    </row>
    <row r="55" spans="1:13" ht="14.45" customHeight="1" x14ac:dyDescent="0.2">
      <c r="A55" s="529" t="s">
        <v>344</v>
      </c>
      <c r="B55" s="529"/>
      <c r="C55" s="529"/>
      <c r="D55" s="529"/>
      <c r="E55" s="529"/>
      <c r="F55" s="529"/>
      <c r="G55" s="529"/>
      <c r="H55" s="529"/>
      <c r="I55" s="529"/>
      <c r="J55" s="529"/>
      <c r="K55" s="430"/>
      <c r="L55" s="430"/>
      <c r="M55" s="430"/>
    </row>
    <row r="56" spans="1:13" ht="14.45" customHeight="1" x14ac:dyDescent="0.2">
      <c r="A56" s="225"/>
      <c r="B56" s="225"/>
      <c r="C56" s="225"/>
      <c r="D56" s="225"/>
      <c r="E56" s="225"/>
      <c r="F56" s="225"/>
      <c r="G56" s="225"/>
      <c r="H56" s="264"/>
      <c r="I56" s="264"/>
      <c r="J56" s="264"/>
      <c r="K56" s="430"/>
      <c r="L56" s="430"/>
      <c r="M56" s="430"/>
    </row>
    <row r="57" spans="1:13" ht="14.45" customHeight="1" x14ac:dyDescent="0.2">
      <c r="A57" s="226"/>
      <c r="B57" s="226"/>
      <c r="C57" s="226"/>
      <c r="D57" s="226"/>
      <c r="E57" s="226"/>
      <c r="F57" s="226"/>
      <c r="G57" s="226"/>
      <c r="H57" s="265"/>
      <c r="I57" s="265"/>
      <c r="J57" s="265"/>
      <c r="K57" s="430"/>
      <c r="L57" s="430"/>
      <c r="M57" s="430"/>
    </row>
    <row r="58" spans="1:13" ht="14.45" customHeight="1" x14ac:dyDescent="0.2">
      <c r="A58" s="226"/>
      <c r="B58" s="226"/>
      <c r="C58" s="226"/>
      <c r="D58" s="226"/>
      <c r="E58" s="226"/>
      <c r="F58" s="226"/>
      <c r="G58" s="226"/>
      <c r="H58" s="265"/>
      <c r="I58" s="265"/>
      <c r="J58" s="265"/>
      <c r="K58" s="430"/>
      <c r="L58" s="430"/>
      <c r="M58" s="430"/>
    </row>
    <row r="59" spans="1:13" ht="14.45" customHeight="1" x14ac:dyDescent="0.2">
      <c r="A59" s="225"/>
      <c r="B59" s="226"/>
      <c r="C59" s="226"/>
      <c r="D59" s="226"/>
      <c r="E59" s="226"/>
      <c r="F59" s="226"/>
      <c r="G59" s="226"/>
      <c r="H59" s="265"/>
      <c r="I59" s="265"/>
      <c r="J59" s="265"/>
      <c r="K59" s="430"/>
      <c r="L59" s="430"/>
      <c r="M59" s="430"/>
    </row>
    <row r="60" spans="1:13" ht="14.45" customHeight="1" thickBot="1" x14ac:dyDescent="0.25">
      <c r="A60" s="227"/>
      <c r="B60" s="227"/>
      <c r="C60" s="227"/>
      <c r="D60" s="227"/>
      <c r="E60" s="227"/>
      <c r="F60" s="227"/>
      <c r="G60" s="227"/>
      <c r="H60" s="266"/>
      <c r="I60" s="266"/>
      <c r="J60" s="266"/>
      <c r="K60" s="430"/>
      <c r="L60" s="430"/>
      <c r="M60" s="430"/>
    </row>
    <row r="61" spans="1:13" ht="14.45" customHeight="1" x14ac:dyDescent="0.2">
      <c r="A61" s="531" t="s">
        <v>345</v>
      </c>
      <c r="B61" s="531"/>
      <c r="C61" s="531"/>
      <c r="D61" s="531"/>
      <c r="E61" s="531"/>
      <c r="F61" s="531"/>
      <c r="G61" s="531"/>
      <c r="H61" s="531"/>
      <c r="I61" s="531"/>
      <c r="J61" s="531"/>
      <c r="K61" s="430"/>
      <c r="L61" s="430"/>
      <c r="M61" s="430"/>
    </row>
    <row r="62" spans="1:13" ht="14.45" customHeight="1" x14ac:dyDescent="0.2">
      <c r="A62" s="218"/>
      <c r="B62" s="218"/>
      <c r="C62" s="218"/>
      <c r="D62" s="218"/>
      <c r="E62" s="218"/>
      <c r="F62" s="218"/>
      <c r="G62" s="218"/>
      <c r="H62" s="245"/>
      <c r="I62" s="245"/>
      <c r="J62" s="245"/>
      <c r="K62" s="430"/>
      <c r="L62" s="430"/>
      <c r="M62" s="430"/>
    </row>
    <row r="63" spans="1:13" ht="14.45" customHeight="1" x14ac:dyDescent="0.2">
      <c r="A63" s="530"/>
      <c r="B63" s="530"/>
      <c r="C63" s="530"/>
      <c r="D63" s="228" t="s">
        <v>346</v>
      </c>
      <c r="E63" s="218"/>
      <c r="F63" s="218"/>
      <c r="G63" s="530"/>
      <c r="H63" s="530"/>
      <c r="I63" s="530"/>
      <c r="J63" s="267" t="s">
        <v>346</v>
      </c>
      <c r="K63" s="430"/>
      <c r="L63" s="430"/>
      <c r="M63" s="430"/>
    </row>
    <row r="64" spans="1:13" ht="14.45" customHeight="1" x14ac:dyDescent="0.2">
      <c r="A64" s="218"/>
      <c r="B64" s="218"/>
      <c r="C64" s="218"/>
      <c r="D64" s="218"/>
      <c r="E64" s="218"/>
      <c r="F64" s="218"/>
      <c r="G64" s="218"/>
      <c r="H64" s="245"/>
      <c r="I64" s="245"/>
      <c r="J64" s="245"/>
      <c r="K64" s="430"/>
      <c r="L64" s="430"/>
      <c r="M64" s="430"/>
    </row>
    <row r="65" spans="1:13" ht="14.45" customHeight="1" x14ac:dyDescent="0.2">
      <c r="A65" s="530"/>
      <c r="B65" s="530"/>
      <c r="C65" s="530"/>
      <c r="D65" s="228" t="s">
        <v>19</v>
      </c>
      <c r="E65" s="218"/>
      <c r="F65" s="218"/>
      <c r="G65" s="530"/>
      <c r="H65" s="530"/>
      <c r="I65" s="530"/>
      <c r="J65" s="267" t="s">
        <v>346</v>
      </c>
      <c r="K65" s="430"/>
      <c r="L65" s="430"/>
      <c r="M65" s="430"/>
    </row>
    <row r="66" spans="1:13" ht="14.45" customHeight="1" thickBot="1" x14ac:dyDescent="0.25">
      <c r="A66" s="229"/>
      <c r="B66" s="229"/>
      <c r="C66" s="229"/>
      <c r="D66" s="229"/>
      <c r="E66" s="229"/>
      <c r="F66" s="229"/>
      <c r="G66" s="229"/>
      <c r="H66" s="268"/>
      <c r="I66" s="268"/>
      <c r="J66" s="268"/>
      <c r="K66" s="430"/>
      <c r="L66" s="430"/>
      <c r="M66" s="430"/>
    </row>
    <row r="67" spans="1:13" ht="14.45" customHeight="1" x14ac:dyDescent="0.2">
      <c r="A67" s="218"/>
      <c r="B67" s="218"/>
      <c r="C67" s="218"/>
      <c r="D67" s="218"/>
      <c r="E67" s="218"/>
      <c r="F67" s="218"/>
      <c r="G67" s="218"/>
      <c r="H67" s="245"/>
      <c r="I67" s="245"/>
      <c r="J67" s="269" t="s">
        <v>347</v>
      </c>
      <c r="K67" s="430"/>
      <c r="L67" s="430"/>
      <c r="M67" s="430"/>
    </row>
    <row r="68" spans="1:13" ht="14.45" customHeight="1" x14ac:dyDescent="0.2">
      <c r="A68" s="220"/>
      <c r="B68" s="218"/>
      <c r="C68" s="218"/>
      <c r="D68" s="218"/>
      <c r="E68" s="218"/>
      <c r="F68" s="218"/>
      <c r="G68" s="218"/>
      <c r="H68" s="245"/>
      <c r="I68" s="245"/>
      <c r="J68" s="245"/>
      <c r="K68" s="430"/>
      <c r="L68" s="430"/>
      <c r="M68" s="430"/>
    </row>
    <row r="69" spans="1:13" ht="14.45" customHeight="1" x14ac:dyDescent="0.2">
      <c r="A69" s="220" t="s">
        <v>348</v>
      </c>
      <c r="B69" s="218"/>
      <c r="C69" s="218"/>
      <c r="D69" s="218"/>
      <c r="E69" s="218"/>
      <c r="F69" s="218"/>
      <c r="G69" s="218"/>
      <c r="H69" s="245"/>
      <c r="I69" s="245"/>
      <c r="J69" s="245"/>
      <c r="K69" s="430"/>
      <c r="L69" s="430"/>
      <c r="M69" s="430"/>
    </row>
    <row r="70" spans="1:13" ht="14.45" customHeight="1" x14ac:dyDescent="0.2">
      <c r="A70" s="220" t="s">
        <v>349</v>
      </c>
      <c r="B70" s="220"/>
      <c r="C70" s="220"/>
      <c r="D70" s="220"/>
      <c r="E70" s="220"/>
      <c r="F70" s="220"/>
      <c r="G70" s="218"/>
      <c r="H70" s="245"/>
      <c r="I70" s="245"/>
      <c r="J70" s="245"/>
      <c r="K70" s="430"/>
      <c r="L70" s="430"/>
      <c r="M70" s="430"/>
    </row>
  </sheetData>
  <sheetProtection algorithmName="SHA-512" hashValue="mfvYCEbmr19gLwUrMxJKkZZZFLWIjnZe038Rf4gQp8OjSrtl/U61NLMcBmAYm+9kaqsur3Dg7/7db0Lqjt+17Q==" saltValue="mkIdTdnfGjER0d6iikbbUg==" spinCount="100000" sheet="1" objects="1" scenarios="1" formatColumns="0" formatRows="0"/>
  <mergeCells count="21">
    <mergeCell ref="H51:J51"/>
    <mergeCell ref="A1:J1"/>
    <mergeCell ref="A2:J2"/>
    <mergeCell ref="G4:J4"/>
    <mergeCell ref="E5:F5"/>
    <mergeCell ref="A6:J6"/>
    <mergeCell ref="A44:J44"/>
    <mergeCell ref="F46:G46"/>
    <mergeCell ref="F47:G47"/>
    <mergeCell ref="F48:G48"/>
    <mergeCell ref="F49:G49"/>
    <mergeCell ref="H50:J50"/>
    <mergeCell ref="G63:I63"/>
    <mergeCell ref="A63:C63"/>
    <mergeCell ref="A65:C65"/>
    <mergeCell ref="G65:I65"/>
    <mergeCell ref="H52:J52"/>
    <mergeCell ref="H53:J53"/>
    <mergeCell ref="H54:J54"/>
    <mergeCell ref="A55:J55"/>
    <mergeCell ref="A61:J61"/>
  </mergeCells>
  <printOptions horizontalCentered="1"/>
  <pageMargins left="0.25" right="0.25" top="0" bottom="0" header="0.5" footer="0.5"/>
  <pageSetup paperSize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49"/>
  <sheetViews>
    <sheetView showGridLines="0" workbookViewId="0">
      <selection activeCell="J7" sqref="J7"/>
    </sheetView>
  </sheetViews>
  <sheetFormatPr defaultColWidth="8.85546875" defaultRowHeight="14.45" customHeight="1" x14ac:dyDescent="0.2"/>
  <cols>
    <col min="8" max="10" width="11.7109375" customWidth="1"/>
  </cols>
  <sheetData>
    <row r="1" spans="1:11" ht="14.45" customHeight="1" x14ac:dyDescent="0.2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s="231" customFormat="1" ht="14.45" customHeight="1" x14ac:dyDescent="0.25">
      <c r="A2" s="521" t="str">
        <f>JANUARY!$G$10</f>
        <v>UNITED STEELWORKERS - LOCAL UNION</v>
      </c>
      <c r="B2" s="521"/>
      <c r="C2" s="521"/>
      <c r="D2" s="521"/>
      <c r="E2" s="521"/>
      <c r="F2" s="521"/>
      <c r="G2" s="521"/>
      <c r="H2" s="521"/>
      <c r="I2" s="521"/>
      <c r="J2" s="521"/>
      <c r="K2" s="230"/>
    </row>
    <row r="3" spans="1:11" s="231" customFormat="1" ht="14.45" customHeight="1" x14ac:dyDescent="0.25">
      <c r="A3" s="521" t="s">
        <v>356</v>
      </c>
      <c r="B3" s="521"/>
      <c r="C3" s="521"/>
      <c r="D3" s="521"/>
      <c r="E3" s="521"/>
      <c r="F3" s="521"/>
      <c r="G3" s="521"/>
      <c r="H3" s="521"/>
      <c r="I3" s="521"/>
      <c r="J3" s="521"/>
      <c r="K3" s="230"/>
    </row>
    <row r="4" spans="1:11" s="232" customFormat="1" ht="14.45" customHeight="1" x14ac:dyDescent="0.25">
      <c r="B4" s="233"/>
      <c r="C4" s="233"/>
      <c r="D4" s="233"/>
      <c r="E4" s="233"/>
      <c r="F4" s="234" t="s">
        <v>275</v>
      </c>
      <c r="G4" s="235">
        <f>JANUARY!E11</f>
        <v>0</v>
      </c>
      <c r="H4" s="233"/>
      <c r="I4" s="233"/>
      <c r="J4" s="233"/>
      <c r="K4" s="236"/>
    </row>
    <row r="5" spans="1:11" ht="14.45" customHeight="1" x14ac:dyDescent="0.2">
      <c r="A5" s="58" t="s">
        <v>237</v>
      </c>
      <c r="B5" s="58"/>
      <c r="C5" s="58"/>
      <c r="D5" s="58"/>
      <c r="E5" s="58"/>
      <c r="F5" s="58"/>
      <c r="G5" s="337" t="s">
        <v>420</v>
      </c>
      <c r="H5" s="195" t="s">
        <v>276</v>
      </c>
      <c r="I5" s="195"/>
      <c r="J5" s="58"/>
      <c r="K5" s="58"/>
    </row>
    <row r="6" spans="1:11" ht="14.45" customHeight="1" thickBo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14.45" customHeight="1" x14ac:dyDescent="0.2">
      <c r="A7" s="58" t="s">
        <v>277</v>
      </c>
      <c r="B7" s="58"/>
      <c r="C7" s="58"/>
      <c r="D7" s="58"/>
      <c r="E7" s="58"/>
      <c r="F7" s="58"/>
      <c r="G7" s="58"/>
      <c r="H7" s="58"/>
      <c r="I7" s="58" t="s">
        <v>278</v>
      </c>
      <c r="J7" s="196">
        <f>JANUARY!$J$21</f>
        <v>0</v>
      </c>
      <c r="K7" s="58"/>
    </row>
    <row r="8" spans="1:11" ht="14.45" customHeight="1" thickBot="1" x14ac:dyDescent="0.25">
      <c r="A8" s="197" t="s">
        <v>279</v>
      </c>
      <c r="B8" s="197"/>
      <c r="C8" s="197"/>
      <c r="D8" s="197"/>
      <c r="E8" s="197"/>
      <c r="F8" s="58"/>
      <c r="G8" s="58"/>
      <c r="H8" s="58"/>
      <c r="I8" s="58"/>
      <c r="J8" s="198"/>
      <c r="K8" s="58"/>
    </row>
    <row r="9" spans="1:11" ht="14.45" customHeight="1" x14ac:dyDescent="0.2">
      <c r="A9" s="58" t="s">
        <v>280</v>
      </c>
      <c r="B9" s="58"/>
      <c r="C9" s="58"/>
      <c r="D9" s="58"/>
      <c r="E9" s="58"/>
      <c r="F9" s="58"/>
      <c r="G9" s="58"/>
      <c r="H9" s="58"/>
      <c r="I9" s="205">
        <f>JANUARY!$B$7</f>
        <v>0</v>
      </c>
      <c r="J9" s="198"/>
      <c r="K9" s="58"/>
    </row>
    <row r="10" spans="1:11" ht="14.45" customHeight="1" x14ac:dyDescent="0.2">
      <c r="A10" s="58" t="s">
        <v>370</v>
      </c>
      <c r="B10" s="58"/>
      <c r="C10" s="58"/>
      <c r="D10" s="58"/>
      <c r="E10" s="58"/>
      <c r="F10" s="58"/>
      <c r="G10" s="58"/>
      <c r="H10" s="58"/>
      <c r="I10" s="199">
        <f>JANUARY!$C$7</f>
        <v>0</v>
      </c>
      <c r="J10" s="198"/>
      <c r="K10" s="58"/>
    </row>
    <row r="11" spans="1:11" ht="14.45" customHeight="1" x14ac:dyDescent="0.2">
      <c r="A11" s="58" t="s">
        <v>281</v>
      </c>
      <c r="B11" s="58"/>
      <c r="C11" s="58"/>
      <c r="D11" s="58"/>
      <c r="E11" s="58"/>
      <c r="F11" s="58"/>
      <c r="G11" s="58"/>
      <c r="H11" s="58"/>
      <c r="I11" s="199">
        <f>JANUARY!$D$7</f>
        <v>0</v>
      </c>
      <c r="J11" s="198"/>
      <c r="K11" s="58"/>
    </row>
    <row r="12" spans="1:11" ht="14.45" customHeight="1" x14ac:dyDescent="0.2">
      <c r="A12" s="58" t="s">
        <v>282</v>
      </c>
      <c r="B12" s="58"/>
      <c r="C12" s="58"/>
      <c r="D12" s="58"/>
      <c r="E12" s="58"/>
      <c r="F12" s="58"/>
      <c r="G12" s="58"/>
      <c r="H12" s="58"/>
      <c r="I12" s="199">
        <f>JANUARY!$E$7</f>
        <v>0</v>
      </c>
      <c r="J12" s="198"/>
      <c r="K12" s="58"/>
    </row>
    <row r="13" spans="1:11" ht="14.45" customHeight="1" x14ac:dyDescent="0.2">
      <c r="A13" s="58" t="s">
        <v>283</v>
      </c>
      <c r="B13" s="58"/>
      <c r="C13" s="58"/>
      <c r="D13" s="58"/>
      <c r="E13" s="58"/>
      <c r="F13" s="58"/>
      <c r="G13" s="58"/>
      <c r="H13" s="58"/>
      <c r="I13" s="199">
        <f>JANUARY!$F$7</f>
        <v>0</v>
      </c>
      <c r="J13" s="198"/>
      <c r="K13" s="58"/>
    </row>
    <row r="14" spans="1:11" ht="14.45" customHeight="1" x14ac:dyDescent="0.2">
      <c r="A14" s="58" t="s">
        <v>284</v>
      </c>
      <c r="B14" s="58"/>
      <c r="C14" s="58"/>
      <c r="D14" s="58"/>
      <c r="E14" s="58"/>
      <c r="F14" s="58"/>
      <c r="G14" s="58"/>
      <c r="H14" s="58"/>
      <c r="I14" s="199">
        <f>SUM(JANUARY!$L$7:$O$7)</f>
        <v>0</v>
      </c>
      <c r="J14" s="198"/>
      <c r="K14" s="58"/>
    </row>
    <row r="15" spans="1:11" ht="14.45" customHeight="1" x14ac:dyDescent="0.2">
      <c r="A15" s="58"/>
      <c r="B15" s="58" t="s">
        <v>285</v>
      </c>
      <c r="C15" s="58" t="s">
        <v>286</v>
      </c>
      <c r="D15" s="58"/>
      <c r="E15" s="58"/>
      <c r="F15" s="58"/>
      <c r="G15" s="58"/>
      <c r="H15" s="58"/>
      <c r="I15" s="199">
        <f>SUM(JANUARY!$Q$7:$R$7)</f>
        <v>0</v>
      </c>
      <c r="J15" s="198"/>
      <c r="K15" s="58"/>
    </row>
    <row r="16" spans="1:11" ht="14.45" customHeight="1" thickBot="1" x14ac:dyDescent="0.25">
      <c r="A16" s="58"/>
      <c r="B16" s="58"/>
      <c r="C16" s="58" t="s">
        <v>287</v>
      </c>
      <c r="D16" s="58"/>
      <c r="E16" s="58"/>
      <c r="F16" s="58"/>
      <c r="G16" s="58"/>
      <c r="H16" s="58"/>
      <c r="I16" s="200">
        <f>JANUARY!$P$7</f>
        <v>0</v>
      </c>
      <c r="J16" s="198"/>
      <c r="K16" s="58"/>
    </row>
    <row r="17" spans="1:11" ht="14.45" customHeight="1" x14ac:dyDescent="0.2">
      <c r="A17" s="58"/>
      <c r="B17" s="197" t="s">
        <v>288</v>
      </c>
      <c r="C17" s="58"/>
      <c r="D17" s="58"/>
      <c r="E17" s="58"/>
      <c r="F17" s="58"/>
      <c r="G17" s="58"/>
      <c r="H17" s="58"/>
      <c r="I17" s="197" t="s">
        <v>278</v>
      </c>
      <c r="J17" s="201">
        <f>SUM(I9:I16)</f>
        <v>0</v>
      </c>
      <c r="K17" s="58"/>
    </row>
    <row r="18" spans="1:11" ht="14.45" customHeight="1" thickBot="1" x14ac:dyDescent="0.25">
      <c r="A18" s="58"/>
      <c r="B18" s="197" t="s">
        <v>289</v>
      </c>
      <c r="C18" s="58"/>
      <c r="D18" s="58"/>
      <c r="E18" s="58"/>
      <c r="F18" s="58"/>
      <c r="G18" s="58"/>
      <c r="H18" s="58"/>
      <c r="I18" s="58"/>
      <c r="J18" s="202">
        <f>SUM(J7+J17)</f>
        <v>0</v>
      </c>
      <c r="K18" s="58"/>
    </row>
    <row r="19" spans="1:11" ht="14.45" customHeight="1" x14ac:dyDescent="0.2">
      <c r="A19" s="58"/>
      <c r="B19" s="58"/>
      <c r="C19" s="58"/>
      <c r="D19" s="58"/>
      <c r="E19" s="58"/>
      <c r="F19" s="58"/>
      <c r="G19" s="58"/>
      <c r="H19" s="58"/>
      <c r="I19" s="58"/>
      <c r="J19" s="203" t="s">
        <v>237</v>
      </c>
      <c r="K19" s="58"/>
    </row>
    <row r="20" spans="1:11" ht="14.45" customHeight="1" x14ac:dyDescent="0.2">
      <c r="A20" s="58" t="s">
        <v>290</v>
      </c>
      <c r="B20" s="58"/>
      <c r="C20" s="58"/>
      <c r="D20" s="58"/>
      <c r="E20" s="58"/>
      <c r="F20" s="58"/>
      <c r="G20" s="58"/>
      <c r="H20" s="58"/>
      <c r="I20" s="58"/>
      <c r="J20" s="198"/>
      <c r="K20" s="58"/>
    </row>
    <row r="21" spans="1:11" ht="14.45" customHeight="1" thickBot="1" x14ac:dyDescent="0.25">
      <c r="A21" s="58" t="s">
        <v>291</v>
      </c>
      <c r="B21" s="58"/>
      <c r="C21" s="58"/>
      <c r="D21" s="58"/>
      <c r="E21" s="58"/>
      <c r="F21" s="58"/>
      <c r="G21" s="58"/>
      <c r="H21" s="58"/>
      <c r="I21" s="58"/>
      <c r="J21" s="198"/>
      <c r="K21" s="58"/>
    </row>
    <row r="22" spans="1:11" ht="14.45" customHeight="1" x14ac:dyDescent="0.2">
      <c r="A22" s="58" t="s">
        <v>292</v>
      </c>
      <c r="B22" s="58"/>
      <c r="C22" s="58"/>
      <c r="D22" s="58"/>
      <c r="E22" s="58"/>
      <c r="F22" s="58"/>
      <c r="G22" s="58"/>
      <c r="H22" s="311">
        <f>SUM(JANUARY!$U$7)</f>
        <v>0</v>
      </c>
      <c r="I22" s="58"/>
      <c r="J22" s="198"/>
      <c r="K22" s="58"/>
    </row>
    <row r="23" spans="1:11" ht="14.45" customHeight="1" x14ac:dyDescent="0.2">
      <c r="A23" s="58" t="s">
        <v>293</v>
      </c>
      <c r="B23" s="58"/>
      <c r="C23" s="58"/>
      <c r="D23" s="58"/>
      <c r="E23" s="58"/>
      <c r="F23" s="58"/>
      <c r="G23" s="58"/>
      <c r="H23" s="204">
        <f>SUM(JANUARY!$V$7)</f>
        <v>0</v>
      </c>
      <c r="I23" s="58"/>
      <c r="J23" s="198"/>
      <c r="K23" s="58"/>
    </row>
    <row r="24" spans="1:11" ht="14.45" customHeight="1" thickBot="1" x14ac:dyDescent="0.25">
      <c r="A24" s="58" t="s">
        <v>294</v>
      </c>
      <c r="B24" s="58"/>
      <c r="C24" s="58"/>
      <c r="D24" s="58"/>
      <c r="E24" s="58"/>
      <c r="F24" s="58"/>
      <c r="G24" s="58"/>
      <c r="H24" s="204">
        <f>SUM(JANUARY!$W$7:$X$7)</f>
        <v>0</v>
      </c>
      <c r="I24" s="58"/>
      <c r="J24" s="198"/>
      <c r="K24" s="58"/>
    </row>
    <row r="25" spans="1:11" ht="14.45" customHeight="1" thickBot="1" x14ac:dyDescent="0.25">
      <c r="A25" s="58" t="s">
        <v>295</v>
      </c>
      <c r="B25" s="58"/>
      <c r="C25" s="58"/>
      <c r="D25" s="58"/>
      <c r="E25" s="58"/>
      <c r="F25" s="58"/>
      <c r="G25" s="58"/>
      <c r="H25" s="200">
        <f>SUM(JANUARY!$Y$7)</f>
        <v>0</v>
      </c>
      <c r="I25" s="205">
        <f>SUM(H22:H25)</f>
        <v>0</v>
      </c>
      <c r="J25" s="198"/>
      <c r="K25" s="58"/>
    </row>
    <row r="26" spans="1:11" ht="14.45" customHeight="1" x14ac:dyDescent="0.2">
      <c r="A26" s="58" t="s">
        <v>296</v>
      </c>
      <c r="B26" s="58"/>
      <c r="C26" s="58"/>
      <c r="D26" s="58"/>
      <c r="E26" s="58"/>
      <c r="F26" s="58"/>
      <c r="G26" s="58"/>
      <c r="H26" s="206"/>
      <c r="I26" s="199">
        <f>SUM(JANUARY!$Z$7)</f>
        <v>0</v>
      </c>
      <c r="J26" s="198"/>
      <c r="K26" s="58"/>
    </row>
    <row r="27" spans="1:11" ht="14.45" customHeight="1" x14ac:dyDescent="0.2">
      <c r="A27" s="58" t="s">
        <v>297</v>
      </c>
      <c r="B27" s="58"/>
      <c r="C27" s="58"/>
      <c r="D27" s="58"/>
      <c r="E27" s="58"/>
      <c r="F27" s="58"/>
      <c r="G27" s="58"/>
      <c r="H27" s="58"/>
      <c r="I27" s="199">
        <f>SUM(JANUARY!$AA$7)</f>
        <v>0</v>
      </c>
      <c r="J27" s="198"/>
      <c r="K27" s="58"/>
    </row>
    <row r="28" spans="1:11" ht="14.45" customHeight="1" x14ac:dyDescent="0.2">
      <c r="A28" s="58" t="s">
        <v>298</v>
      </c>
      <c r="B28" s="58"/>
      <c r="C28" s="58"/>
      <c r="D28" s="58"/>
      <c r="E28" s="58"/>
      <c r="F28" s="58"/>
      <c r="G28" s="58"/>
      <c r="H28" s="58"/>
      <c r="I28" s="199">
        <f>SUM(JANUARY!$AB$7)</f>
        <v>0</v>
      </c>
      <c r="J28" s="198"/>
      <c r="K28" s="58"/>
    </row>
    <row r="29" spans="1:11" ht="14.45" customHeight="1" x14ac:dyDescent="0.2">
      <c r="A29" s="58" t="s">
        <v>299</v>
      </c>
      <c r="B29" s="58"/>
      <c r="C29" s="58"/>
      <c r="D29" s="58"/>
      <c r="E29" s="58"/>
      <c r="F29" s="58"/>
      <c r="G29" s="58"/>
      <c r="H29" s="58"/>
      <c r="I29" s="199">
        <f>SUM(JANUARY!$AC$7)</f>
        <v>0</v>
      </c>
      <c r="J29" s="198"/>
      <c r="K29" s="58"/>
    </row>
    <row r="30" spans="1:11" ht="14.45" customHeight="1" x14ac:dyDescent="0.2">
      <c r="A30" s="58" t="s">
        <v>300</v>
      </c>
      <c r="B30" s="58"/>
      <c r="C30" s="58"/>
      <c r="D30" s="58"/>
      <c r="E30" s="58"/>
      <c r="F30" s="58"/>
      <c r="G30" s="58"/>
      <c r="H30" s="58"/>
      <c r="I30" s="199">
        <f>SUM(JANUARY!$AD$7)</f>
        <v>0</v>
      </c>
      <c r="J30" s="198"/>
      <c r="K30" s="58"/>
    </row>
    <row r="31" spans="1:11" ht="14.45" customHeight="1" x14ac:dyDescent="0.2">
      <c r="A31" s="58" t="s">
        <v>301</v>
      </c>
      <c r="B31" s="58"/>
      <c r="C31" s="58"/>
      <c r="D31" s="58"/>
      <c r="E31" s="58"/>
      <c r="F31" s="58"/>
      <c r="G31" s="58"/>
      <c r="H31" s="58"/>
      <c r="I31" s="199">
        <f>SUM(JANUARY!$AE$7)</f>
        <v>0</v>
      </c>
      <c r="J31" s="198"/>
      <c r="K31" s="58"/>
    </row>
    <row r="32" spans="1:11" ht="14.45" customHeight="1" x14ac:dyDescent="0.2">
      <c r="A32" s="58" t="s">
        <v>302</v>
      </c>
      <c r="B32" s="58"/>
      <c r="C32" s="58"/>
      <c r="D32" s="58"/>
      <c r="E32" s="58"/>
      <c r="F32" s="58"/>
      <c r="G32" s="58"/>
      <c r="H32" s="58"/>
      <c r="I32" s="199">
        <f>SUM(JANUARY!$AF$7)</f>
        <v>0</v>
      </c>
      <c r="J32" s="198"/>
      <c r="K32" s="58"/>
    </row>
    <row r="33" spans="1:11" ht="14.45" customHeight="1" x14ac:dyDescent="0.2">
      <c r="A33" s="58" t="s">
        <v>303</v>
      </c>
      <c r="B33" s="58"/>
      <c r="C33" s="58"/>
      <c r="D33" s="58"/>
      <c r="E33" s="58"/>
      <c r="F33" s="58"/>
      <c r="G33" s="58"/>
      <c r="H33" s="58"/>
      <c r="I33" s="199">
        <f>SUM(JANUARY!$AG$7)</f>
        <v>0</v>
      </c>
      <c r="J33" s="198"/>
      <c r="K33" s="58"/>
    </row>
    <row r="34" spans="1:11" ht="14.45" customHeight="1" x14ac:dyDescent="0.2">
      <c r="A34" s="58" t="s">
        <v>304</v>
      </c>
      <c r="B34" s="58"/>
      <c r="C34" s="58"/>
      <c r="D34" s="58"/>
      <c r="E34" s="58"/>
      <c r="F34" s="58"/>
      <c r="G34" s="58"/>
      <c r="H34" s="58"/>
      <c r="I34" s="199">
        <f>SUM(JANUARY!$AH$7)</f>
        <v>0</v>
      </c>
      <c r="J34" s="198"/>
      <c r="K34" s="58"/>
    </row>
    <row r="35" spans="1:11" ht="14.45" customHeight="1" x14ac:dyDescent="0.2">
      <c r="A35" s="58" t="s">
        <v>304</v>
      </c>
      <c r="B35" s="58"/>
      <c r="C35" s="58"/>
      <c r="D35" s="58"/>
      <c r="E35" s="58"/>
      <c r="F35" s="58"/>
      <c r="G35" s="58"/>
      <c r="H35" s="58"/>
      <c r="I35" s="207">
        <v>0</v>
      </c>
      <c r="J35" s="198"/>
      <c r="K35" s="58"/>
    </row>
    <row r="36" spans="1:11" ht="14.45" customHeight="1" x14ac:dyDescent="0.2">
      <c r="A36" s="58" t="s">
        <v>305</v>
      </c>
      <c r="B36" s="58"/>
      <c r="C36" s="58"/>
      <c r="D36" s="58"/>
      <c r="E36" s="58"/>
      <c r="F36" s="58"/>
      <c r="G36" s="58"/>
      <c r="H36" s="58"/>
      <c r="I36" s="199">
        <f>SUM(JANUARY!$AJ$7)</f>
        <v>0</v>
      </c>
      <c r="J36" s="198"/>
      <c r="K36" s="58"/>
    </row>
    <row r="37" spans="1:11" ht="14.45" customHeight="1" thickBot="1" x14ac:dyDescent="0.25">
      <c r="A37" s="58" t="s">
        <v>306</v>
      </c>
      <c r="B37" s="58"/>
      <c r="C37" s="58"/>
      <c r="D37" s="58"/>
      <c r="E37" s="58"/>
      <c r="F37" s="58"/>
      <c r="G37" s="58"/>
      <c r="H37" s="58"/>
      <c r="I37" s="200">
        <f>SUM(JANUARY!$AK$7)</f>
        <v>0</v>
      </c>
      <c r="J37" s="198"/>
      <c r="K37" s="58"/>
    </row>
    <row r="38" spans="1:11" ht="14.45" customHeight="1" thickBot="1" x14ac:dyDescent="0.25">
      <c r="A38" s="58" t="s">
        <v>307</v>
      </c>
      <c r="B38" s="58"/>
      <c r="C38" s="58"/>
      <c r="D38" s="58"/>
      <c r="E38" s="58"/>
      <c r="F38" s="58"/>
      <c r="G38" s="58"/>
      <c r="H38" s="58"/>
      <c r="I38" s="208"/>
      <c r="J38" s="209">
        <f>SUM(I25:I37)</f>
        <v>0</v>
      </c>
      <c r="K38" s="58"/>
    </row>
    <row r="39" spans="1:11" ht="14.45" customHeight="1" thickBot="1" x14ac:dyDescent="0.25">
      <c r="A39" s="197" t="s">
        <v>308</v>
      </c>
      <c r="B39" s="58"/>
      <c r="C39" s="58"/>
      <c r="D39" s="58"/>
      <c r="E39" s="58"/>
      <c r="F39" s="58"/>
      <c r="G39" s="58"/>
      <c r="H39" s="58"/>
      <c r="I39" s="58"/>
      <c r="J39" s="210">
        <f>SUM(J18-J38)</f>
        <v>0</v>
      </c>
      <c r="K39" s="58"/>
    </row>
    <row r="40" spans="1:11" ht="14.45" customHeight="1" thickTop="1" x14ac:dyDescent="0.2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</row>
    <row r="41" spans="1:11" ht="14.45" customHeight="1" x14ac:dyDescent="0.2">
      <c r="A41" s="58" t="s">
        <v>309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</row>
    <row r="42" spans="1:11" ht="14.45" customHeight="1" x14ac:dyDescent="0.2">
      <c r="A42" s="58" t="s">
        <v>310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</row>
    <row r="43" spans="1:11" ht="14.45" customHeight="1" x14ac:dyDescent="0.2">
      <c r="A43" s="58" t="s">
        <v>311</v>
      </c>
      <c r="B43" s="58"/>
      <c r="C43" s="58"/>
      <c r="D43" s="58"/>
      <c r="E43" s="58"/>
      <c r="F43" s="58"/>
      <c r="G43" s="58"/>
      <c r="H43" s="58"/>
      <c r="I43" s="522"/>
      <c r="J43" s="523"/>
      <c r="K43" s="58"/>
    </row>
    <row r="44" spans="1:11" ht="14.45" customHeight="1" x14ac:dyDescent="0.2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11" ht="14.45" customHeight="1" x14ac:dyDescent="0.2">
      <c r="A45" s="211"/>
      <c r="B45" s="211"/>
      <c r="C45" s="211" t="s">
        <v>237</v>
      </c>
      <c r="D45" s="211"/>
      <c r="E45" s="58"/>
      <c r="F45" s="58"/>
      <c r="G45" s="58"/>
      <c r="H45" s="211"/>
      <c r="I45" s="211"/>
      <c r="J45" s="211"/>
      <c r="K45" s="58"/>
    </row>
    <row r="46" spans="1:11" ht="14.45" customHeight="1" x14ac:dyDescent="0.2">
      <c r="A46" s="58"/>
      <c r="B46" s="58"/>
      <c r="C46" s="58"/>
      <c r="D46" s="212" t="s">
        <v>312</v>
      </c>
      <c r="E46" s="58"/>
      <c r="F46" s="58"/>
      <c r="G46" s="58"/>
      <c r="H46" s="208"/>
      <c r="I46" s="208"/>
      <c r="J46" s="213" t="s">
        <v>313</v>
      </c>
      <c r="K46" s="58"/>
    </row>
    <row r="47" spans="1:11" ht="14.45" customHeight="1" x14ac:dyDescent="0.2">
      <c r="A47" s="59" t="s">
        <v>314</v>
      </c>
      <c r="B47" s="59"/>
      <c r="C47" s="58"/>
      <c r="D47" s="58"/>
      <c r="E47" s="58"/>
      <c r="F47" s="58"/>
      <c r="G47" s="58"/>
      <c r="H47" s="58"/>
      <c r="I47" s="58"/>
      <c r="J47" s="58"/>
      <c r="K47" s="58"/>
    </row>
    <row r="48" spans="1:11" ht="14.45" customHeight="1" x14ac:dyDescent="0.2">
      <c r="A48" s="214" t="s">
        <v>315</v>
      </c>
      <c r="B48" s="214"/>
      <c r="C48" s="214"/>
      <c r="D48" s="214"/>
      <c r="E48" s="214"/>
      <c r="F48" s="214"/>
      <c r="G48" s="214"/>
      <c r="H48" s="214"/>
      <c r="I48" s="214"/>
      <c r="J48" s="58"/>
      <c r="K48" s="58"/>
    </row>
    <row r="49" spans="1:11" ht="14.45" customHeight="1" x14ac:dyDescent="0.2">
      <c r="A49" s="214" t="s">
        <v>316</v>
      </c>
      <c r="B49" s="214"/>
      <c r="C49" s="214"/>
      <c r="D49" s="214"/>
      <c r="E49" s="214"/>
      <c r="F49" s="214"/>
      <c r="G49" s="214"/>
      <c r="H49" s="214"/>
      <c r="I49" s="214"/>
      <c r="J49" s="58"/>
      <c r="K49" s="58"/>
    </row>
  </sheetData>
  <sheetProtection algorithmName="SHA-512" hashValue="w76O8EEOcN+6MM6YqFFygq86vbRnEjel79pFnCB0nr5EtkiAtm5GwaDruNW5kEyKlM6h8ozgjCMXHlYhcsqnDA==" saltValue="zspJPYG2ihRwWS/ulGL8Eg==" spinCount="100000" sheet="1" objects="1" scenarios="1" formatColumns="0" formatRows="0"/>
  <mergeCells count="3">
    <mergeCell ref="A3:J3"/>
    <mergeCell ref="A2:J2"/>
    <mergeCell ref="I43:J43"/>
  </mergeCells>
  <printOptions horizontalCentered="1"/>
  <pageMargins left="0.25" right="0.25" top="0" bottom="0" header="0" footer="0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AJ66"/>
  <sheetViews>
    <sheetView showGridLines="0" zoomScaleNormal="100" workbookViewId="0">
      <pane ySplit="7" topLeftCell="A8" activePane="bottomLeft" state="frozen"/>
      <selection activeCell="J21" sqref="J21"/>
      <selection pane="bottomLeft" activeCell="D8" sqref="D8"/>
    </sheetView>
  </sheetViews>
  <sheetFormatPr defaultColWidth="8.85546875" defaultRowHeight="14.45" customHeight="1" x14ac:dyDescent="0.2"/>
  <cols>
    <col min="1" max="1" width="8.85546875" style="157"/>
    <col min="2" max="36" width="10.7109375" style="157" customWidth="1"/>
    <col min="37" max="16384" width="8.85546875" style="157"/>
  </cols>
  <sheetData>
    <row r="1" spans="1:36" s="120" customFormat="1" ht="14.45" customHeight="1" x14ac:dyDescent="0.2">
      <c r="A1" s="110"/>
      <c r="B1" s="140" t="s">
        <v>0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1"/>
      <c r="S1" s="111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</row>
    <row r="2" spans="1:36" s="120" customFormat="1" ht="14.45" customHeight="1" x14ac:dyDescent="0.2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1"/>
      <c r="S2" s="111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</row>
    <row r="3" spans="1:36" s="120" customFormat="1" ht="14.45" customHeight="1" thickBot="1" x14ac:dyDescent="0.25">
      <c r="A3" s="141"/>
      <c r="B3" s="142">
        <v>1</v>
      </c>
      <c r="C3" s="142">
        <v>2</v>
      </c>
      <c r="D3" s="142">
        <v>3</v>
      </c>
      <c r="E3" s="142">
        <v>4</v>
      </c>
      <c r="F3" s="142">
        <v>5</v>
      </c>
      <c r="G3" s="142">
        <v>9</v>
      </c>
      <c r="H3" s="142"/>
      <c r="I3" s="142"/>
      <c r="J3" s="142">
        <v>10</v>
      </c>
      <c r="K3" s="142">
        <v>11</v>
      </c>
      <c r="L3" s="142" t="s">
        <v>1</v>
      </c>
      <c r="M3" s="142">
        <v>12</v>
      </c>
      <c r="N3" s="142">
        <v>13</v>
      </c>
      <c r="O3" s="142">
        <v>14</v>
      </c>
      <c r="P3" s="142">
        <v>15</v>
      </c>
      <c r="Q3" s="142" t="s">
        <v>2</v>
      </c>
      <c r="R3" s="141"/>
      <c r="S3" s="141"/>
      <c r="T3" s="142">
        <v>16</v>
      </c>
      <c r="U3" s="142">
        <v>17</v>
      </c>
      <c r="V3" s="142">
        <v>18</v>
      </c>
      <c r="W3" s="142">
        <v>19</v>
      </c>
      <c r="X3" s="142">
        <v>20</v>
      </c>
      <c r="Y3" s="142" t="s">
        <v>3</v>
      </c>
      <c r="Z3" s="142">
        <v>21</v>
      </c>
      <c r="AA3" s="142">
        <v>22</v>
      </c>
      <c r="AB3" s="142">
        <v>23</v>
      </c>
      <c r="AC3" s="142">
        <v>24</v>
      </c>
      <c r="AD3" s="142">
        <v>25</v>
      </c>
      <c r="AE3" s="142">
        <v>26</v>
      </c>
      <c r="AF3" s="142">
        <v>27</v>
      </c>
      <c r="AG3" s="142">
        <v>28</v>
      </c>
      <c r="AH3" s="142">
        <v>30</v>
      </c>
      <c r="AI3" s="142">
        <v>31</v>
      </c>
      <c r="AJ3" s="141"/>
    </row>
    <row r="4" spans="1:36" s="58" customFormat="1" ht="14.45" customHeight="1" thickTop="1" x14ac:dyDescent="0.2">
      <c r="A4" s="67"/>
      <c r="B4" s="68" t="s">
        <v>4</v>
      </c>
      <c r="C4" s="69"/>
      <c r="D4" s="68" t="s">
        <v>5</v>
      </c>
      <c r="E4" s="163" t="s">
        <v>6</v>
      </c>
      <c r="F4" s="70" t="s">
        <v>7</v>
      </c>
      <c r="G4" s="162"/>
      <c r="H4" s="72" t="s">
        <v>113</v>
      </c>
      <c r="I4" s="72" t="s">
        <v>113</v>
      </c>
      <c r="J4" s="70"/>
      <c r="K4" s="68" t="s">
        <v>237</v>
      </c>
      <c r="L4" s="68"/>
      <c r="M4" s="68" t="s">
        <v>260</v>
      </c>
      <c r="N4" s="75" t="s">
        <v>481</v>
      </c>
      <c r="O4" s="164"/>
      <c r="P4" s="68" t="s">
        <v>391</v>
      </c>
      <c r="Q4" s="70" t="s">
        <v>274</v>
      </c>
      <c r="R4" s="192" t="s">
        <v>108</v>
      </c>
      <c r="S4" s="74" t="s">
        <v>110</v>
      </c>
      <c r="T4" s="561" t="s">
        <v>9</v>
      </c>
      <c r="U4" s="562"/>
      <c r="V4" s="562"/>
      <c r="W4" s="562"/>
      <c r="X4" s="563"/>
      <c r="Y4" s="68" t="s">
        <v>10</v>
      </c>
      <c r="Z4" s="68" t="s">
        <v>11</v>
      </c>
      <c r="AA4" s="69"/>
      <c r="AB4" s="68" t="s">
        <v>12</v>
      </c>
      <c r="AC4" s="68" t="s">
        <v>13</v>
      </c>
      <c r="AD4" s="68" t="s">
        <v>14</v>
      </c>
      <c r="AE4" s="68"/>
      <c r="AF4" s="68"/>
      <c r="AG4" s="163"/>
      <c r="AH4" s="68" t="s">
        <v>15</v>
      </c>
      <c r="AI4" s="70" t="s">
        <v>7</v>
      </c>
      <c r="AJ4" s="3"/>
    </row>
    <row r="5" spans="1:36" s="58" customFormat="1" ht="14.45" customHeight="1" x14ac:dyDescent="0.2">
      <c r="A5" s="67"/>
      <c r="B5" s="68" t="s">
        <v>8</v>
      </c>
      <c r="C5" s="68" t="s">
        <v>16</v>
      </c>
      <c r="D5" s="68" t="s">
        <v>17</v>
      </c>
      <c r="E5" s="166" t="s">
        <v>8</v>
      </c>
      <c r="F5" s="70" t="s">
        <v>18</v>
      </c>
      <c r="G5" s="165" t="s">
        <v>21</v>
      </c>
      <c r="H5" s="165" t="s">
        <v>53</v>
      </c>
      <c r="I5" s="165" t="s">
        <v>114</v>
      </c>
      <c r="J5" s="70" t="s">
        <v>22</v>
      </c>
      <c r="K5" s="68" t="s">
        <v>392</v>
      </c>
      <c r="L5" s="68" t="s">
        <v>393</v>
      </c>
      <c r="M5" s="68" t="s">
        <v>261</v>
      </c>
      <c r="N5" s="75" t="s">
        <v>262</v>
      </c>
      <c r="O5" s="166" t="s">
        <v>23</v>
      </c>
      <c r="P5" s="68" t="s">
        <v>8</v>
      </c>
      <c r="Q5" s="70" t="s">
        <v>8</v>
      </c>
      <c r="R5" s="192" t="s">
        <v>24</v>
      </c>
      <c r="S5" s="74" t="s">
        <v>111</v>
      </c>
      <c r="T5" s="68" t="s">
        <v>258</v>
      </c>
      <c r="U5" s="68" t="s">
        <v>26</v>
      </c>
      <c r="V5" s="68" t="s">
        <v>27</v>
      </c>
      <c r="W5" s="68" t="s">
        <v>28</v>
      </c>
      <c r="X5" s="68" t="s">
        <v>136</v>
      </c>
      <c r="Y5" s="68" t="s">
        <v>252</v>
      </c>
      <c r="Z5" s="68" t="s">
        <v>253</v>
      </c>
      <c r="AA5" s="68" t="s">
        <v>29</v>
      </c>
      <c r="AB5" s="68" t="s">
        <v>30</v>
      </c>
      <c r="AC5" s="68" t="s">
        <v>185</v>
      </c>
      <c r="AD5" s="68" t="s">
        <v>31</v>
      </c>
      <c r="AE5" s="68" t="s">
        <v>32</v>
      </c>
      <c r="AF5" s="68" t="s">
        <v>33</v>
      </c>
      <c r="AG5" s="166" t="s">
        <v>16</v>
      </c>
      <c r="AH5" s="68" t="s">
        <v>35</v>
      </c>
      <c r="AI5" s="70" t="s">
        <v>18</v>
      </c>
      <c r="AJ5" s="3"/>
    </row>
    <row r="6" spans="1:36" s="58" customFormat="1" ht="14.45" customHeight="1" thickBot="1" x14ac:dyDescent="0.25">
      <c r="A6" s="76"/>
      <c r="B6" s="77" t="s">
        <v>36</v>
      </c>
      <c r="C6" s="77" t="s">
        <v>37</v>
      </c>
      <c r="D6" s="77" t="s">
        <v>38</v>
      </c>
      <c r="E6" s="167" t="s">
        <v>39</v>
      </c>
      <c r="F6" s="78" t="s">
        <v>40</v>
      </c>
      <c r="G6" s="79"/>
      <c r="H6" s="79"/>
      <c r="I6" s="79"/>
      <c r="J6" s="78"/>
      <c r="K6" s="77" t="s">
        <v>237</v>
      </c>
      <c r="L6" s="77"/>
      <c r="M6" s="77" t="s">
        <v>236</v>
      </c>
      <c r="N6" s="79" t="s">
        <v>236</v>
      </c>
      <c r="O6" s="168"/>
      <c r="P6" s="273" t="s">
        <v>24</v>
      </c>
      <c r="Q6" s="80" t="s">
        <v>24</v>
      </c>
      <c r="R6" s="81" t="s">
        <v>109</v>
      </c>
      <c r="S6" s="82" t="s">
        <v>112</v>
      </c>
      <c r="T6" s="77" t="s">
        <v>259</v>
      </c>
      <c r="U6" s="77" t="s">
        <v>43</v>
      </c>
      <c r="V6" s="77"/>
      <c r="W6" s="77" t="s">
        <v>44</v>
      </c>
      <c r="X6" s="77" t="s">
        <v>30</v>
      </c>
      <c r="Y6" s="77" t="s">
        <v>30</v>
      </c>
      <c r="Z6" s="77" t="s">
        <v>184</v>
      </c>
      <c r="AA6" s="77" t="s">
        <v>15</v>
      </c>
      <c r="AB6" s="77" t="s">
        <v>45</v>
      </c>
      <c r="AC6" s="77" t="s">
        <v>46</v>
      </c>
      <c r="AD6" s="77" t="s">
        <v>47</v>
      </c>
      <c r="AE6" s="77" t="s">
        <v>48</v>
      </c>
      <c r="AF6" s="77" t="s">
        <v>15</v>
      </c>
      <c r="AG6" s="167" t="s">
        <v>30</v>
      </c>
      <c r="AH6" s="77" t="s">
        <v>49</v>
      </c>
      <c r="AI6" s="78" t="s">
        <v>50</v>
      </c>
      <c r="AJ6" s="7"/>
    </row>
    <row r="7" spans="1:36" s="312" customFormat="1" ht="14.45" customHeight="1" thickTop="1" x14ac:dyDescent="0.2">
      <c r="A7" s="408"/>
      <c r="B7" s="409">
        <f t="shared" ref="B7:G7" si="0">B42</f>
        <v>0</v>
      </c>
      <c r="C7" s="409">
        <f t="shared" si="0"/>
        <v>0</v>
      </c>
      <c r="D7" s="409">
        <f t="shared" si="0"/>
        <v>0</v>
      </c>
      <c r="E7" s="409">
        <f t="shared" si="0"/>
        <v>0</v>
      </c>
      <c r="F7" s="410">
        <f t="shared" si="0"/>
        <v>0</v>
      </c>
      <c r="G7" s="411">
        <f t="shared" si="0"/>
        <v>0</v>
      </c>
      <c r="H7" s="412">
        <f>SUM(B7:F7)-G7</f>
        <v>0</v>
      </c>
      <c r="I7" s="412">
        <f>SUM(S7-AJ7)</f>
        <v>0</v>
      </c>
      <c r="J7" s="413">
        <f>J42</f>
        <v>0</v>
      </c>
      <c r="K7" s="409">
        <f t="shared" ref="K7:Q7" si="1">K42</f>
        <v>0</v>
      </c>
      <c r="L7" s="409">
        <f t="shared" si="1"/>
        <v>0</v>
      </c>
      <c r="M7" s="409">
        <f t="shared" si="1"/>
        <v>0</v>
      </c>
      <c r="N7" s="409">
        <f t="shared" si="1"/>
        <v>0</v>
      </c>
      <c r="O7" s="409">
        <f t="shared" si="1"/>
        <v>0</v>
      </c>
      <c r="P7" s="409">
        <f t="shared" si="1"/>
        <v>0</v>
      </c>
      <c r="Q7" s="410">
        <f t="shared" si="1"/>
        <v>0</v>
      </c>
      <c r="R7" s="414">
        <f>SUM(K7:Q7)</f>
        <v>0</v>
      </c>
      <c r="S7" s="415">
        <f>SUM(J7:Q7)</f>
        <v>0</v>
      </c>
      <c r="T7" s="409">
        <f>T42</f>
        <v>0</v>
      </c>
      <c r="U7" s="409">
        <f t="shared" ref="U7:AI7" si="2">U42</f>
        <v>0</v>
      </c>
      <c r="V7" s="409">
        <f t="shared" si="2"/>
        <v>0</v>
      </c>
      <c r="W7" s="409">
        <f t="shared" si="2"/>
        <v>0</v>
      </c>
      <c r="X7" s="409">
        <f t="shared" si="2"/>
        <v>0</v>
      </c>
      <c r="Y7" s="409">
        <f t="shared" si="2"/>
        <v>0</v>
      </c>
      <c r="Z7" s="409">
        <f t="shared" si="2"/>
        <v>0</v>
      </c>
      <c r="AA7" s="409">
        <f t="shared" si="2"/>
        <v>0</v>
      </c>
      <c r="AB7" s="409">
        <f t="shared" si="2"/>
        <v>0</v>
      </c>
      <c r="AC7" s="409">
        <f t="shared" si="2"/>
        <v>0</v>
      </c>
      <c r="AD7" s="409">
        <f t="shared" si="2"/>
        <v>0</v>
      </c>
      <c r="AE7" s="409">
        <f t="shared" si="2"/>
        <v>0</v>
      </c>
      <c r="AF7" s="409">
        <f t="shared" si="2"/>
        <v>0</v>
      </c>
      <c r="AG7" s="409">
        <f t="shared" si="2"/>
        <v>0</v>
      </c>
      <c r="AH7" s="409">
        <f t="shared" si="2"/>
        <v>0</v>
      </c>
      <c r="AI7" s="410">
        <f t="shared" si="2"/>
        <v>0</v>
      </c>
      <c r="AJ7" s="416">
        <f>SUM(T7:AI7)</f>
        <v>0</v>
      </c>
    </row>
    <row r="8" spans="1:36" s="120" customFormat="1" ht="14.45" customHeight="1" x14ac:dyDescent="0.2">
      <c r="A8" s="419" t="s">
        <v>478</v>
      </c>
      <c r="B8" s="419" t="s">
        <v>437</v>
      </c>
      <c r="C8" s="417">
        <f>JANUARY!E11</f>
        <v>0</v>
      </c>
      <c r="D8" s="418">
        <f>JANUARY!J21</f>
        <v>0</v>
      </c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</row>
    <row r="9" spans="1:36" s="120" customFormat="1" ht="14.45" customHeight="1" x14ac:dyDescent="0.2">
      <c r="A9" s="405" t="s">
        <v>116</v>
      </c>
      <c r="B9" s="420" t="s">
        <v>438</v>
      </c>
      <c r="C9" s="406">
        <f>C8</f>
        <v>0</v>
      </c>
      <c r="D9" s="407">
        <f>DECEMBER!J285</f>
        <v>0</v>
      </c>
      <c r="E9" s="110"/>
      <c r="F9" s="110"/>
      <c r="G9" s="111"/>
      <c r="H9" s="110"/>
      <c r="I9" s="110"/>
      <c r="J9" s="111"/>
      <c r="K9" s="111"/>
      <c r="L9" s="110"/>
      <c r="M9" s="110"/>
      <c r="N9" s="110"/>
      <c r="O9" s="110"/>
      <c r="P9" s="110"/>
      <c r="Q9" s="110"/>
      <c r="R9" s="111"/>
      <c r="S9" s="111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</row>
    <row r="10" spans="1:36" s="120" customFormat="1" ht="14.45" customHeight="1" x14ac:dyDescent="0.2">
      <c r="A10" s="110"/>
      <c r="B10" s="110"/>
      <c r="C10" s="110"/>
      <c r="D10" s="110"/>
      <c r="E10" s="110"/>
      <c r="F10" s="110"/>
      <c r="G10" s="145"/>
      <c r="H10" s="146"/>
      <c r="I10" s="146"/>
      <c r="J10" s="111"/>
      <c r="K10" s="111"/>
      <c r="L10" s="110"/>
      <c r="M10" s="110"/>
      <c r="N10" s="110"/>
      <c r="O10" s="110"/>
      <c r="P10" s="110"/>
      <c r="Q10" s="110"/>
      <c r="R10" s="111"/>
      <c r="S10" s="111"/>
      <c r="T10" s="110"/>
      <c r="U10" s="110"/>
      <c r="V10" s="110"/>
      <c r="W10" s="110"/>
      <c r="X10" s="110"/>
      <c r="Y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</row>
    <row r="11" spans="1:36" s="120" customFormat="1" ht="14.45" customHeight="1" x14ac:dyDescent="0.2">
      <c r="A11" s="110"/>
      <c r="B11" s="44" t="s">
        <v>193</v>
      </c>
      <c r="C11" s="147">
        <f>JANUARY!$E$11</f>
        <v>0</v>
      </c>
      <c r="D11" s="110"/>
      <c r="E11" s="110"/>
      <c r="F11" s="504" t="str">
        <f>JANUARY!G10</f>
        <v>UNITED STEELWORKERS - LOCAL UNION</v>
      </c>
      <c r="G11" s="504"/>
      <c r="H11" s="504"/>
      <c r="I11" s="504"/>
      <c r="J11" s="504"/>
      <c r="K11" s="111"/>
      <c r="L11" s="110"/>
      <c r="M11" s="110"/>
      <c r="N11" s="110"/>
      <c r="O11" s="110"/>
      <c r="P11" s="110"/>
      <c r="Q11" s="110"/>
      <c r="R11" s="111"/>
      <c r="S11" s="111"/>
      <c r="T11" s="110"/>
      <c r="U11" s="110"/>
      <c r="V11" s="110"/>
      <c r="W11" s="110"/>
      <c r="X11" s="110"/>
      <c r="Y11" s="110"/>
      <c r="Z11" s="11" t="s">
        <v>436</v>
      </c>
      <c r="AA11" s="110"/>
      <c r="AB11" s="110"/>
      <c r="AC11" s="110"/>
      <c r="AD11" s="110"/>
      <c r="AE11" s="110"/>
      <c r="AF11" s="110"/>
      <c r="AG11" s="110"/>
      <c r="AH11" s="44" t="s">
        <v>193</v>
      </c>
      <c r="AI11" s="147">
        <f>JANUARY!$E$11</f>
        <v>0</v>
      </c>
    </row>
    <row r="12" spans="1:36" s="120" customFormat="1" ht="14.45" customHeight="1" x14ac:dyDescent="0.2">
      <c r="A12" s="110"/>
      <c r="B12" s="332"/>
      <c r="C12" s="333"/>
      <c r="D12" s="110"/>
      <c r="E12" s="110"/>
      <c r="F12" s="110"/>
      <c r="G12" s="111"/>
      <c r="H12" s="110"/>
      <c r="I12" s="110"/>
      <c r="J12" s="450" t="s">
        <v>53</v>
      </c>
      <c r="K12" s="148"/>
      <c r="L12" s="110"/>
      <c r="M12" s="110"/>
      <c r="N12" s="110"/>
      <c r="O12" s="137"/>
      <c r="P12" s="110"/>
      <c r="Q12" s="137"/>
      <c r="R12" s="111"/>
      <c r="S12" s="111"/>
      <c r="T12" s="110"/>
      <c r="U12" s="110"/>
      <c r="V12" s="110"/>
      <c r="W12" s="110"/>
      <c r="X12" s="110"/>
      <c r="Y12" s="110"/>
      <c r="Z12" s="110"/>
      <c r="AA12" s="465" t="s">
        <v>54</v>
      </c>
      <c r="AB12" s="110"/>
      <c r="AC12" s="110"/>
      <c r="AD12" s="110"/>
      <c r="AE12" s="110"/>
      <c r="AF12" s="110"/>
      <c r="AG12" s="110"/>
      <c r="AH12" s="332"/>
      <c r="AI12" s="334"/>
    </row>
    <row r="13" spans="1:36" s="120" customFormat="1" ht="14.45" customHeight="1" x14ac:dyDescent="0.2">
      <c r="A13" s="110"/>
      <c r="B13" s="110"/>
      <c r="C13" s="110"/>
      <c r="D13" s="110"/>
      <c r="E13" s="110"/>
      <c r="F13" s="110"/>
      <c r="G13" s="111"/>
      <c r="H13" s="110"/>
      <c r="I13" s="110"/>
      <c r="J13" s="150"/>
      <c r="K13" s="150"/>
      <c r="L13" s="110"/>
      <c r="M13" s="110"/>
      <c r="N13" s="110"/>
      <c r="O13" s="110"/>
      <c r="P13" s="110"/>
      <c r="Q13" s="110"/>
      <c r="R13" s="111"/>
      <c r="S13" s="111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</row>
    <row r="14" spans="1:36" s="120" customFormat="1" ht="14.45" customHeight="1" x14ac:dyDescent="0.2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2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2"/>
      <c r="AE14" s="151"/>
      <c r="AF14" s="151"/>
      <c r="AG14" s="151"/>
      <c r="AH14" s="151"/>
      <c r="AI14" s="151"/>
      <c r="AJ14" s="151"/>
    </row>
    <row r="15" spans="1:36" s="120" customFormat="1" ht="14.45" customHeight="1" x14ac:dyDescent="0.2">
      <c r="A15" s="153"/>
      <c r="B15" s="564" t="s">
        <v>55</v>
      </c>
      <c r="C15" s="565"/>
      <c r="D15" s="565"/>
      <c r="E15" s="565"/>
      <c r="F15" s="566"/>
      <c r="G15" s="564" t="s">
        <v>395</v>
      </c>
      <c r="H15" s="565"/>
      <c r="I15" s="565"/>
      <c r="J15" s="566"/>
      <c r="K15" s="11"/>
      <c r="L15" s="11"/>
      <c r="M15" s="11"/>
      <c r="N15" s="450" t="s">
        <v>57</v>
      </c>
      <c r="O15" s="11"/>
      <c r="P15" s="11"/>
      <c r="Q15" s="10"/>
      <c r="R15" s="111"/>
      <c r="S15" s="153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53"/>
      <c r="AJ15" s="110"/>
    </row>
    <row r="16" spans="1:36" s="120" customFormat="1" ht="14.45" customHeight="1" x14ac:dyDescent="0.2">
      <c r="A16" s="153"/>
      <c r="B16" s="11"/>
      <c r="C16" s="11"/>
      <c r="D16" s="11"/>
      <c r="E16" s="452"/>
      <c r="F16" s="10"/>
      <c r="G16" s="452"/>
      <c r="H16" s="11"/>
      <c r="I16" s="11"/>
      <c r="J16" s="10"/>
      <c r="K16" s="11"/>
      <c r="L16" s="11"/>
      <c r="M16" s="11"/>
      <c r="N16" s="11"/>
      <c r="O16" s="11"/>
      <c r="P16" s="11"/>
      <c r="Q16" s="10"/>
      <c r="R16" s="111"/>
      <c r="S16" s="153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0"/>
      <c r="AJ16" s="110"/>
    </row>
    <row r="17" spans="1:36" s="120" customFormat="1" ht="14.45" customHeight="1" thickBot="1" x14ac:dyDescent="0.25">
      <c r="A17" s="154"/>
      <c r="B17" s="453">
        <v>1</v>
      </c>
      <c r="C17" s="453">
        <v>2</v>
      </c>
      <c r="D17" s="453">
        <v>3</v>
      </c>
      <c r="E17" s="453">
        <v>4</v>
      </c>
      <c r="F17" s="454">
        <v>5</v>
      </c>
      <c r="G17" s="453">
        <v>9</v>
      </c>
      <c r="H17" s="453"/>
      <c r="I17" s="453"/>
      <c r="J17" s="454">
        <v>10</v>
      </c>
      <c r="K17" s="453">
        <v>11</v>
      </c>
      <c r="L17" s="453" t="s">
        <v>1</v>
      </c>
      <c r="M17" s="453">
        <v>12</v>
      </c>
      <c r="N17" s="453">
        <v>13</v>
      </c>
      <c r="O17" s="453">
        <v>14</v>
      </c>
      <c r="P17" s="453">
        <v>15</v>
      </c>
      <c r="Q17" s="454" t="s">
        <v>2</v>
      </c>
      <c r="R17" s="141"/>
      <c r="S17" s="154"/>
      <c r="T17" s="453">
        <v>16</v>
      </c>
      <c r="U17" s="453">
        <v>17</v>
      </c>
      <c r="V17" s="453">
        <v>18</v>
      </c>
      <c r="W17" s="453">
        <v>19</v>
      </c>
      <c r="X17" s="453">
        <v>20</v>
      </c>
      <c r="Y17" s="453" t="s">
        <v>3</v>
      </c>
      <c r="Z17" s="453">
        <v>21</v>
      </c>
      <c r="AA17" s="453">
        <v>22</v>
      </c>
      <c r="AB17" s="453">
        <v>23</v>
      </c>
      <c r="AC17" s="453">
        <v>24</v>
      </c>
      <c r="AD17" s="453">
        <v>25</v>
      </c>
      <c r="AE17" s="453">
        <v>26</v>
      </c>
      <c r="AF17" s="453">
        <v>27</v>
      </c>
      <c r="AG17" s="453">
        <v>28</v>
      </c>
      <c r="AH17" s="453">
        <v>30</v>
      </c>
      <c r="AI17" s="454">
        <v>31</v>
      </c>
      <c r="AJ17" s="141"/>
    </row>
    <row r="18" spans="1:36" s="58" customFormat="1" ht="14.45" customHeight="1" thickTop="1" x14ac:dyDescent="0.2">
      <c r="A18" s="1"/>
      <c r="B18" s="455" t="s">
        <v>4</v>
      </c>
      <c r="C18" s="456"/>
      <c r="D18" s="455" t="s">
        <v>5</v>
      </c>
      <c r="E18" s="457" t="s">
        <v>6</v>
      </c>
      <c r="F18" s="458" t="s">
        <v>7</v>
      </c>
      <c r="G18" s="170"/>
      <c r="H18" s="43" t="s">
        <v>113</v>
      </c>
      <c r="I18" s="43" t="s">
        <v>113</v>
      </c>
      <c r="J18" s="458"/>
      <c r="K18" s="68" t="s">
        <v>237</v>
      </c>
      <c r="L18" s="68"/>
      <c r="M18" s="68" t="s">
        <v>235</v>
      </c>
      <c r="N18" s="75" t="s">
        <v>481</v>
      </c>
      <c r="O18" s="164"/>
      <c r="P18" s="68" t="s">
        <v>391</v>
      </c>
      <c r="Q18" s="70" t="s">
        <v>274</v>
      </c>
      <c r="R18" s="117" t="s">
        <v>108</v>
      </c>
      <c r="S18" s="45" t="s">
        <v>110</v>
      </c>
      <c r="T18" s="470" t="s">
        <v>9</v>
      </c>
      <c r="U18" s="471"/>
      <c r="V18" s="471"/>
      <c r="W18" s="471"/>
      <c r="X18" s="472"/>
      <c r="Y18" s="455" t="s">
        <v>10</v>
      </c>
      <c r="Z18" s="455" t="s">
        <v>11</v>
      </c>
      <c r="AA18" s="456"/>
      <c r="AB18" s="455" t="s">
        <v>12</v>
      </c>
      <c r="AC18" s="455" t="s">
        <v>13</v>
      </c>
      <c r="AD18" s="455" t="s">
        <v>14</v>
      </c>
      <c r="AE18" s="455"/>
      <c r="AF18" s="455"/>
      <c r="AG18" s="457"/>
      <c r="AH18" s="455" t="s">
        <v>15</v>
      </c>
      <c r="AI18" s="70" t="s">
        <v>7</v>
      </c>
      <c r="AJ18" s="3"/>
    </row>
    <row r="19" spans="1:36" s="58" customFormat="1" ht="14.45" customHeight="1" x14ac:dyDescent="0.2">
      <c r="A19" s="1"/>
      <c r="B19" s="455" t="s">
        <v>8</v>
      </c>
      <c r="C19" s="455" t="s">
        <v>16</v>
      </c>
      <c r="D19" s="455" t="s">
        <v>17</v>
      </c>
      <c r="E19" s="459" t="s">
        <v>8</v>
      </c>
      <c r="F19" s="458" t="s">
        <v>18</v>
      </c>
      <c r="G19" s="170" t="s">
        <v>21</v>
      </c>
      <c r="H19" s="170" t="s">
        <v>53</v>
      </c>
      <c r="I19" s="170" t="s">
        <v>114</v>
      </c>
      <c r="J19" s="458" t="s">
        <v>22</v>
      </c>
      <c r="K19" s="68" t="s">
        <v>392</v>
      </c>
      <c r="L19" s="68" t="s">
        <v>393</v>
      </c>
      <c r="M19" s="68" t="s">
        <v>262</v>
      </c>
      <c r="N19" s="75" t="s">
        <v>262</v>
      </c>
      <c r="O19" s="166" t="s">
        <v>23</v>
      </c>
      <c r="P19" s="68" t="s">
        <v>8</v>
      </c>
      <c r="Q19" s="70" t="s">
        <v>8</v>
      </c>
      <c r="R19" s="117" t="s">
        <v>24</v>
      </c>
      <c r="S19" s="45" t="s">
        <v>111</v>
      </c>
      <c r="T19" s="68" t="s">
        <v>25</v>
      </c>
      <c r="U19" s="455" t="s">
        <v>26</v>
      </c>
      <c r="V19" s="455" t="s">
        <v>27</v>
      </c>
      <c r="W19" s="455" t="s">
        <v>28</v>
      </c>
      <c r="X19" s="455" t="s">
        <v>136</v>
      </c>
      <c r="Y19" s="455" t="s">
        <v>252</v>
      </c>
      <c r="Z19" s="455" t="s">
        <v>137</v>
      </c>
      <c r="AA19" s="455" t="s">
        <v>29</v>
      </c>
      <c r="AB19" s="455" t="s">
        <v>30</v>
      </c>
      <c r="AC19" s="455" t="s">
        <v>185</v>
      </c>
      <c r="AD19" s="455" t="s">
        <v>31</v>
      </c>
      <c r="AE19" s="455" t="s">
        <v>32</v>
      </c>
      <c r="AF19" s="455" t="s">
        <v>33</v>
      </c>
      <c r="AG19" s="459" t="s">
        <v>16</v>
      </c>
      <c r="AH19" s="455" t="s">
        <v>35</v>
      </c>
      <c r="AI19" s="70" t="s">
        <v>18</v>
      </c>
      <c r="AJ19" s="3"/>
    </row>
    <row r="20" spans="1:36" s="58" customFormat="1" ht="14.45" customHeight="1" thickBot="1" x14ac:dyDescent="0.25">
      <c r="A20" s="6"/>
      <c r="B20" s="460" t="s">
        <v>36</v>
      </c>
      <c r="C20" s="460" t="s">
        <v>37</v>
      </c>
      <c r="D20" s="460" t="s">
        <v>38</v>
      </c>
      <c r="E20" s="461" t="s">
        <v>39</v>
      </c>
      <c r="F20" s="462" t="s">
        <v>40</v>
      </c>
      <c r="G20" s="463"/>
      <c r="H20" s="463"/>
      <c r="I20" s="463"/>
      <c r="J20" s="462"/>
      <c r="K20" s="77" t="s">
        <v>237</v>
      </c>
      <c r="L20" s="77"/>
      <c r="M20" s="77" t="s">
        <v>236</v>
      </c>
      <c r="N20" s="79" t="s">
        <v>236</v>
      </c>
      <c r="O20" s="168"/>
      <c r="P20" s="273" t="s">
        <v>24</v>
      </c>
      <c r="Q20" s="80" t="s">
        <v>24</v>
      </c>
      <c r="R20" s="46" t="s">
        <v>109</v>
      </c>
      <c r="S20" s="47" t="s">
        <v>112</v>
      </c>
      <c r="T20" s="77" t="s">
        <v>42</v>
      </c>
      <c r="U20" s="460" t="s">
        <v>43</v>
      </c>
      <c r="V20" s="460"/>
      <c r="W20" s="460" t="s">
        <v>44</v>
      </c>
      <c r="X20" s="460" t="s">
        <v>30</v>
      </c>
      <c r="Y20" s="460" t="s">
        <v>30</v>
      </c>
      <c r="Z20" s="460" t="s">
        <v>184</v>
      </c>
      <c r="AA20" s="460" t="s">
        <v>15</v>
      </c>
      <c r="AB20" s="460" t="s">
        <v>139</v>
      </c>
      <c r="AC20" s="460" t="s">
        <v>46</v>
      </c>
      <c r="AD20" s="460" t="s">
        <v>47</v>
      </c>
      <c r="AE20" s="460" t="s">
        <v>48</v>
      </c>
      <c r="AF20" s="460" t="s">
        <v>15</v>
      </c>
      <c r="AG20" s="461" t="s">
        <v>30</v>
      </c>
      <c r="AH20" s="460" t="s">
        <v>49</v>
      </c>
      <c r="AI20" s="464" t="s">
        <v>50</v>
      </c>
      <c r="AJ20" s="7"/>
    </row>
    <row r="21" spans="1:36" s="120" customFormat="1" ht="14.45" customHeight="1" thickTop="1" x14ac:dyDescent="0.2">
      <c r="A21" s="193"/>
      <c r="B21" s="193"/>
      <c r="C21" s="193"/>
      <c r="D21" s="193"/>
      <c r="E21" s="193"/>
      <c r="F21" s="193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</row>
    <row r="22" spans="1:36" s="144" customFormat="1" ht="14.45" customHeight="1" x14ac:dyDescent="0.2">
      <c r="A22" s="466" t="s">
        <v>91</v>
      </c>
      <c r="B22" s="388">
        <f>JANUARY!B283</f>
        <v>0</v>
      </c>
      <c r="C22" s="388">
        <f>JANUARY!C283</f>
        <v>0</v>
      </c>
      <c r="D22" s="388">
        <f>JANUARY!D283</f>
        <v>0</v>
      </c>
      <c r="E22" s="388">
        <f>JANUARY!E283</f>
        <v>0</v>
      </c>
      <c r="F22" s="389">
        <f>JANUARY!F283</f>
        <v>0</v>
      </c>
      <c r="G22" s="387">
        <f>JANUARY!J283-JANUARY!J21</f>
        <v>0</v>
      </c>
      <c r="H22" s="387">
        <f>SUM(B22:F22)-G22</f>
        <v>0</v>
      </c>
      <c r="I22" s="387">
        <f>SUM(S22-AJ22)</f>
        <v>0</v>
      </c>
      <c r="J22" s="390">
        <f>JANUARY!K283</f>
        <v>0</v>
      </c>
      <c r="K22" s="391">
        <f>JANUARY!L283</f>
        <v>0</v>
      </c>
      <c r="L22" s="391">
        <f>JANUARY!M283</f>
        <v>0</v>
      </c>
      <c r="M22" s="391">
        <f>JANUARY!N283</f>
        <v>0</v>
      </c>
      <c r="N22" s="391">
        <f>JANUARY!O283</f>
        <v>0</v>
      </c>
      <c r="O22" s="391">
        <f>JANUARY!P283</f>
        <v>0</v>
      </c>
      <c r="P22" s="391">
        <f>JANUARY!Q283</f>
        <v>0</v>
      </c>
      <c r="Q22" s="392">
        <f>JANUARY!R283</f>
        <v>0</v>
      </c>
      <c r="R22" s="393">
        <f>SUM(K22:Q22)</f>
        <v>0</v>
      </c>
      <c r="S22" s="394">
        <f>SUM(J22:Q22)</f>
        <v>0</v>
      </c>
      <c r="T22" s="391">
        <f>JANUARY!U283</f>
        <v>0</v>
      </c>
      <c r="U22" s="391">
        <f>JANUARY!V283</f>
        <v>0</v>
      </c>
      <c r="V22" s="391">
        <f>JANUARY!W283</f>
        <v>0</v>
      </c>
      <c r="W22" s="391">
        <f>JANUARY!X283</f>
        <v>0</v>
      </c>
      <c r="X22" s="391">
        <f>JANUARY!Y283</f>
        <v>0</v>
      </c>
      <c r="Y22" s="391">
        <f>JANUARY!Z283</f>
        <v>0</v>
      </c>
      <c r="Z22" s="391">
        <f>JANUARY!AA283</f>
        <v>0</v>
      </c>
      <c r="AA22" s="391">
        <f>JANUARY!AB283</f>
        <v>0</v>
      </c>
      <c r="AB22" s="391">
        <f>JANUARY!AC283</f>
        <v>0</v>
      </c>
      <c r="AC22" s="391">
        <f>JANUARY!AD283</f>
        <v>0</v>
      </c>
      <c r="AD22" s="391">
        <f>JANUARY!AE283</f>
        <v>0</v>
      </c>
      <c r="AE22" s="391">
        <f>JANUARY!AF283</f>
        <v>0</v>
      </c>
      <c r="AF22" s="391">
        <f>JANUARY!AG283</f>
        <v>0</v>
      </c>
      <c r="AG22" s="391">
        <f>JANUARY!AH283</f>
        <v>0</v>
      </c>
      <c r="AH22" s="391">
        <f>JANUARY!AJ283</f>
        <v>0</v>
      </c>
      <c r="AI22" s="395">
        <f>JANUARY!AK283</f>
        <v>0</v>
      </c>
      <c r="AJ22" s="393">
        <f>SUM(T22:AI22)</f>
        <v>0</v>
      </c>
    </row>
    <row r="23" spans="1:36" s="144" customFormat="1" ht="14.45" customHeight="1" x14ac:dyDescent="0.2">
      <c r="A23" s="466" t="s">
        <v>92</v>
      </c>
      <c r="B23" s="391">
        <f>FEBRUARY!B283</f>
        <v>0</v>
      </c>
      <c r="C23" s="391">
        <f>FEBRUARY!C283</f>
        <v>0</v>
      </c>
      <c r="D23" s="391">
        <f>FEBRUARY!D283</f>
        <v>0</v>
      </c>
      <c r="E23" s="391">
        <f>FEBRUARY!E283</f>
        <v>0</v>
      </c>
      <c r="F23" s="396">
        <f>FEBRUARY!F283</f>
        <v>0</v>
      </c>
      <c r="G23" s="387">
        <f>FEBRUARY!J283-FEBRUARY!J21</f>
        <v>0</v>
      </c>
      <c r="H23" s="387">
        <f t="shared" ref="H23:H40" si="3">SUM(B23:F23)-G23</f>
        <v>0</v>
      </c>
      <c r="I23" s="387">
        <f>SUM(S23-AJ23)</f>
        <v>0</v>
      </c>
      <c r="J23" s="390">
        <f>FEBRUARY!K283</f>
        <v>0</v>
      </c>
      <c r="K23" s="391">
        <f>FEBRUARY!L283</f>
        <v>0</v>
      </c>
      <c r="L23" s="391">
        <f>FEBRUARY!M283</f>
        <v>0</v>
      </c>
      <c r="M23" s="391">
        <f>FEBRUARY!N283</f>
        <v>0</v>
      </c>
      <c r="N23" s="391">
        <f>FEBRUARY!O283</f>
        <v>0</v>
      </c>
      <c r="O23" s="391">
        <f>FEBRUARY!P283</f>
        <v>0</v>
      </c>
      <c r="P23" s="391">
        <f>FEBRUARY!Q283</f>
        <v>0</v>
      </c>
      <c r="Q23" s="392">
        <f>FEBRUARY!R283</f>
        <v>0</v>
      </c>
      <c r="R23" s="393">
        <f t="shared" ref="R23:R39" si="4">SUM(K23:Q23)</f>
        <v>0</v>
      </c>
      <c r="S23" s="394">
        <f t="shared" ref="S23:S39" si="5">SUM(J23:Q23)</f>
        <v>0</v>
      </c>
      <c r="T23" s="391">
        <f>FEBRUARY!U283</f>
        <v>0</v>
      </c>
      <c r="U23" s="391">
        <f>FEBRUARY!V283</f>
        <v>0</v>
      </c>
      <c r="V23" s="391">
        <f>FEBRUARY!W283</f>
        <v>0</v>
      </c>
      <c r="W23" s="391">
        <f>FEBRUARY!X283</f>
        <v>0</v>
      </c>
      <c r="X23" s="391">
        <f>FEBRUARY!Y283</f>
        <v>0</v>
      </c>
      <c r="Y23" s="391">
        <f>FEBRUARY!Z283</f>
        <v>0</v>
      </c>
      <c r="Z23" s="391">
        <f>FEBRUARY!AA283</f>
        <v>0</v>
      </c>
      <c r="AA23" s="391">
        <f>FEBRUARY!AB283</f>
        <v>0</v>
      </c>
      <c r="AB23" s="391">
        <f>FEBRUARY!AC283</f>
        <v>0</v>
      </c>
      <c r="AC23" s="391">
        <f>FEBRUARY!AD283</f>
        <v>0</v>
      </c>
      <c r="AD23" s="391">
        <f>FEBRUARY!AE283</f>
        <v>0</v>
      </c>
      <c r="AE23" s="391">
        <f>FEBRUARY!AF283</f>
        <v>0</v>
      </c>
      <c r="AF23" s="391">
        <f>FEBRUARY!AG283</f>
        <v>0</v>
      </c>
      <c r="AG23" s="391">
        <f>FEBRUARY!AH283</f>
        <v>0</v>
      </c>
      <c r="AH23" s="391">
        <f>FEBRUARY!AJ283</f>
        <v>0</v>
      </c>
      <c r="AI23" s="396">
        <f>FEBRUARY!AK283</f>
        <v>0</v>
      </c>
      <c r="AJ23" s="393">
        <f t="shared" ref="AJ23:AJ42" si="6">SUM(T23:AI23)</f>
        <v>0</v>
      </c>
    </row>
    <row r="24" spans="1:36" s="144" customFormat="1" ht="14.45" customHeight="1" x14ac:dyDescent="0.2">
      <c r="A24" s="466" t="s">
        <v>93</v>
      </c>
      <c r="B24" s="391">
        <f>MARCH!B283</f>
        <v>0</v>
      </c>
      <c r="C24" s="391">
        <f>MARCH!C283</f>
        <v>0</v>
      </c>
      <c r="D24" s="391">
        <f>MARCH!D283</f>
        <v>0</v>
      </c>
      <c r="E24" s="391">
        <f>MARCH!E283</f>
        <v>0</v>
      </c>
      <c r="F24" s="396">
        <f>MARCH!F283</f>
        <v>0</v>
      </c>
      <c r="G24" s="387">
        <f>MARCH!J283-MARCH!J21</f>
        <v>0</v>
      </c>
      <c r="H24" s="387">
        <f t="shared" si="3"/>
        <v>0</v>
      </c>
      <c r="I24" s="387">
        <f>SUM(S24-AJ24)</f>
        <v>0</v>
      </c>
      <c r="J24" s="390">
        <f>MARCH!K283</f>
        <v>0</v>
      </c>
      <c r="K24" s="391">
        <f>MARCH!L283</f>
        <v>0</v>
      </c>
      <c r="L24" s="391">
        <f>MARCH!M283</f>
        <v>0</v>
      </c>
      <c r="M24" s="391">
        <f>MARCH!N283</f>
        <v>0</v>
      </c>
      <c r="N24" s="391">
        <f>MARCH!O283</f>
        <v>0</v>
      </c>
      <c r="O24" s="391">
        <f>MARCH!P283</f>
        <v>0</v>
      </c>
      <c r="P24" s="391">
        <f>MARCH!Q283</f>
        <v>0</v>
      </c>
      <c r="Q24" s="392">
        <f>MARCH!R283</f>
        <v>0</v>
      </c>
      <c r="R24" s="393">
        <f t="shared" si="4"/>
        <v>0</v>
      </c>
      <c r="S24" s="394">
        <f t="shared" si="5"/>
        <v>0</v>
      </c>
      <c r="T24" s="391">
        <f>MARCH!U283</f>
        <v>0</v>
      </c>
      <c r="U24" s="391">
        <f>MARCH!V283</f>
        <v>0</v>
      </c>
      <c r="V24" s="391">
        <f>MARCH!W283</f>
        <v>0</v>
      </c>
      <c r="W24" s="391">
        <f>MARCH!X283</f>
        <v>0</v>
      </c>
      <c r="X24" s="391">
        <f>MARCH!Y283</f>
        <v>0</v>
      </c>
      <c r="Y24" s="391">
        <f>MARCH!Z283</f>
        <v>0</v>
      </c>
      <c r="Z24" s="391">
        <f>MARCH!AA283</f>
        <v>0</v>
      </c>
      <c r="AA24" s="391">
        <f>MARCH!AB283</f>
        <v>0</v>
      </c>
      <c r="AB24" s="391">
        <f>MARCH!AC283</f>
        <v>0</v>
      </c>
      <c r="AC24" s="391">
        <f>MARCH!AD283</f>
        <v>0</v>
      </c>
      <c r="AD24" s="391">
        <f>MARCH!AE283</f>
        <v>0</v>
      </c>
      <c r="AE24" s="391">
        <f>MARCH!AF283</f>
        <v>0</v>
      </c>
      <c r="AF24" s="391">
        <f>MARCH!AG283</f>
        <v>0</v>
      </c>
      <c r="AG24" s="391">
        <f>MARCH!AH283</f>
        <v>0</v>
      </c>
      <c r="AH24" s="391">
        <f>MARCH!AJ283</f>
        <v>0</v>
      </c>
      <c r="AI24" s="396">
        <f>MARCH!AK283</f>
        <v>0</v>
      </c>
      <c r="AJ24" s="393">
        <f t="shared" si="6"/>
        <v>0</v>
      </c>
    </row>
    <row r="25" spans="1:36" s="155" customFormat="1" ht="14.45" customHeight="1" x14ac:dyDescent="0.2">
      <c r="A25" s="466" t="s">
        <v>94</v>
      </c>
      <c r="B25" s="397">
        <f t="shared" ref="B25:G25" si="7">SUM(B22:B24)</f>
        <v>0</v>
      </c>
      <c r="C25" s="397">
        <f t="shared" si="7"/>
        <v>0</v>
      </c>
      <c r="D25" s="397">
        <f t="shared" si="7"/>
        <v>0</v>
      </c>
      <c r="E25" s="398">
        <f t="shared" si="7"/>
        <v>0</v>
      </c>
      <c r="F25" s="399">
        <f t="shared" si="7"/>
        <v>0</v>
      </c>
      <c r="G25" s="398">
        <f t="shared" si="7"/>
        <v>0</v>
      </c>
      <c r="H25" s="398">
        <f t="shared" si="3"/>
        <v>0</v>
      </c>
      <c r="I25" s="398">
        <f>SUM(S25-AJ25)</f>
        <v>0</v>
      </c>
      <c r="J25" s="400">
        <f>SUM(J22:J24)</f>
        <v>0</v>
      </c>
      <c r="K25" s="397">
        <f t="shared" ref="K25:AI25" si="8">SUM(K22:K24)</f>
        <v>0</v>
      </c>
      <c r="L25" s="401">
        <f t="shared" si="8"/>
        <v>0</v>
      </c>
      <c r="M25" s="401">
        <f t="shared" si="8"/>
        <v>0</v>
      </c>
      <c r="N25" s="401">
        <f t="shared" si="8"/>
        <v>0</v>
      </c>
      <c r="O25" s="401">
        <f t="shared" si="8"/>
        <v>0</v>
      </c>
      <c r="P25" s="401">
        <f t="shared" si="8"/>
        <v>0</v>
      </c>
      <c r="Q25" s="402">
        <f t="shared" si="8"/>
        <v>0</v>
      </c>
      <c r="R25" s="398">
        <f t="shared" si="8"/>
        <v>0</v>
      </c>
      <c r="S25" s="400">
        <f t="shared" si="8"/>
        <v>0</v>
      </c>
      <c r="T25" s="397">
        <f t="shared" si="8"/>
        <v>0</v>
      </c>
      <c r="U25" s="397">
        <f t="shared" si="8"/>
        <v>0</v>
      </c>
      <c r="V25" s="397">
        <f t="shared" si="8"/>
        <v>0</v>
      </c>
      <c r="W25" s="397">
        <f t="shared" si="8"/>
        <v>0</v>
      </c>
      <c r="X25" s="397">
        <f t="shared" si="8"/>
        <v>0</v>
      </c>
      <c r="Y25" s="397">
        <f t="shared" si="8"/>
        <v>0</v>
      </c>
      <c r="Z25" s="397">
        <f t="shared" si="8"/>
        <v>0</v>
      </c>
      <c r="AA25" s="397">
        <f t="shared" si="8"/>
        <v>0</v>
      </c>
      <c r="AB25" s="397">
        <f t="shared" si="8"/>
        <v>0</v>
      </c>
      <c r="AC25" s="397">
        <f t="shared" si="8"/>
        <v>0</v>
      </c>
      <c r="AD25" s="397">
        <f t="shared" si="8"/>
        <v>0</v>
      </c>
      <c r="AE25" s="397">
        <f t="shared" si="8"/>
        <v>0</v>
      </c>
      <c r="AF25" s="397">
        <f t="shared" si="8"/>
        <v>0</v>
      </c>
      <c r="AG25" s="397">
        <f t="shared" si="8"/>
        <v>0</v>
      </c>
      <c r="AH25" s="397">
        <f t="shared" si="8"/>
        <v>0</v>
      </c>
      <c r="AI25" s="400">
        <f t="shared" si="8"/>
        <v>0</v>
      </c>
      <c r="AJ25" s="403">
        <f t="shared" si="6"/>
        <v>0</v>
      </c>
    </row>
    <row r="26" spans="1:36" s="156" customFormat="1" ht="14.45" customHeight="1" x14ac:dyDescent="0.2">
      <c r="A26" s="467"/>
      <c r="B26" s="387"/>
      <c r="C26" s="387"/>
      <c r="D26" s="387"/>
      <c r="E26" s="387"/>
      <c r="F26" s="387"/>
      <c r="G26" s="387"/>
      <c r="H26" s="387"/>
      <c r="I26" s="387"/>
      <c r="J26" s="387"/>
      <c r="K26" s="387"/>
      <c r="L26" s="387"/>
      <c r="M26" s="387"/>
      <c r="N26" s="387"/>
      <c r="O26" s="387"/>
      <c r="P26" s="387"/>
      <c r="Q26" s="387"/>
      <c r="R26" s="393"/>
      <c r="S26" s="393"/>
      <c r="T26" s="387"/>
      <c r="U26" s="387"/>
      <c r="V26" s="387"/>
      <c r="W26" s="387"/>
      <c r="X26" s="387"/>
      <c r="Y26" s="387"/>
      <c r="Z26" s="387"/>
      <c r="AA26" s="387"/>
      <c r="AB26" s="387"/>
      <c r="AC26" s="387"/>
      <c r="AD26" s="387"/>
      <c r="AE26" s="387"/>
      <c r="AF26" s="387"/>
      <c r="AG26" s="387"/>
      <c r="AH26" s="387"/>
      <c r="AI26" s="387"/>
      <c r="AJ26" s="393"/>
    </row>
    <row r="27" spans="1:36" s="144" customFormat="1" ht="14.45" customHeight="1" x14ac:dyDescent="0.2">
      <c r="A27" s="468" t="s">
        <v>95</v>
      </c>
      <c r="B27" s="404">
        <f>APRIL!B283</f>
        <v>0</v>
      </c>
      <c r="C27" s="404">
        <f>APRIL!C283</f>
        <v>0</v>
      </c>
      <c r="D27" s="404">
        <f>APRIL!D283</f>
        <v>0</v>
      </c>
      <c r="E27" s="404">
        <f>APRIL!E283</f>
        <v>0</v>
      </c>
      <c r="F27" s="395">
        <f>APRIL!F283</f>
        <v>0</v>
      </c>
      <c r="G27" s="387">
        <f>APRIL!J283-APRIL!J21</f>
        <v>0</v>
      </c>
      <c r="H27" s="387">
        <f t="shared" si="3"/>
        <v>0</v>
      </c>
      <c r="I27" s="387">
        <f>SUM(S27-AJ27)</f>
        <v>0</v>
      </c>
      <c r="J27" s="390">
        <f>APRIL!K283</f>
        <v>0</v>
      </c>
      <c r="K27" s="391">
        <f>APRIL!L283</f>
        <v>0</v>
      </c>
      <c r="L27" s="391">
        <f>APRIL!M283</f>
        <v>0</v>
      </c>
      <c r="M27" s="391">
        <f>APRIL!N283</f>
        <v>0</v>
      </c>
      <c r="N27" s="391">
        <f>APRIL!O283</f>
        <v>0</v>
      </c>
      <c r="O27" s="391">
        <f>APRIL!P283</f>
        <v>0</v>
      </c>
      <c r="P27" s="391">
        <f>APRIL!Q283</f>
        <v>0</v>
      </c>
      <c r="Q27" s="392">
        <f>APRIL!R283</f>
        <v>0</v>
      </c>
      <c r="R27" s="393">
        <f t="shared" si="4"/>
        <v>0</v>
      </c>
      <c r="S27" s="394">
        <f t="shared" si="5"/>
        <v>0</v>
      </c>
      <c r="T27" s="404">
        <f>APRIL!U283</f>
        <v>0</v>
      </c>
      <c r="U27" s="404">
        <f>APRIL!V283</f>
        <v>0</v>
      </c>
      <c r="V27" s="404">
        <f>APRIL!W283</f>
        <v>0</v>
      </c>
      <c r="W27" s="404">
        <f>APRIL!X283</f>
        <v>0</v>
      </c>
      <c r="X27" s="404">
        <f>APRIL!Y283</f>
        <v>0</v>
      </c>
      <c r="Y27" s="404">
        <f>APRIL!Z283</f>
        <v>0</v>
      </c>
      <c r="Z27" s="404">
        <f>APRIL!AA283</f>
        <v>0</v>
      </c>
      <c r="AA27" s="404">
        <f>APRIL!AB283</f>
        <v>0</v>
      </c>
      <c r="AB27" s="404">
        <f>APRIL!AC283</f>
        <v>0</v>
      </c>
      <c r="AC27" s="404">
        <f>APRIL!AD283</f>
        <v>0</v>
      </c>
      <c r="AD27" s="404">
        <f>APRIL!AE283</f>
        <v>0</v>
      </c>
      <c r="AE27" s="404">
        <f>APRIL!AF283</f>
        <v>0</v>
      </c>
      <c r="AF27" s="404">
        <f>APRIL!AG283</f>
        <v>0</v>
      </c>
      <c r="AG27" s="404">
        <f>APRIL!AH283</f>
        <v>0</v>
      </c>
      <c r="AH27" s="404">
        <f>APRIL!AJ283</f>
        <v>0</v>
      </c>
      <c r="AI27" s="395">
        <f>APRIL!AK283</f>
        <v>0</v>
      </c>
      <c r="AJ27" s="393">
        <f t="shared" si="6"/>
        <v>0</v>
      </c>
    </row>
    <row r="28" spans="1:36" s="144" customFormat="1" ht="14.45" customHeight="1" x14ac:dyDescent="0.2">
      <c r="A28" s="466" t="s">
        <v>96</v>
      </c>
      <c r="B28" s="391">
        <f>MAY!B283</f>
        <v>0</v>
      </c>
      <c r="C28" s="391">
        <f>MAY!C283</f>
        <v>0</v>
      </c>
      <c r="D28" s="391">
        <f>MAY!D283</f>
        <v>0</v>
      </c>
      <c r="E28" s="391">
        <f>MAY!E283</f>
        <v>0</v>
      </c>
      <c r="F28" s="396">
        <f>MAY!F283</f>
        <v>0</v>
      </c>
      <c r="G28" s="387">
        <f>MAY!J283-MAY!J21</f>
        <v>0</v>
      </c>
      <c r="H28" s="387">
        <f t="shared" si="3"/>
        <v>0</v>
      </c>
      <c r="I28" s="387">
        <f>SUM(S28-AJ28)</f>
        <v>0</v>
      </c>
      <c r="J28" s="390">
        <f>MAY!K283</f>
        <v>0</v>
      </c>
      <c r="K28" s="391">
        <f>MAY!L283</f>
        <v>0</v>
      </c>
      <c r="L28" s="391">
        <f>MAY!M283</f>
        <v>0</v>
      </c>
      <c r="M28" s="391">
        <f>MAY!N283</f>
        <v>0</v>
      </c>
      <c r="N28" s="391">
        <f>MAY!O283</f>
        <v>0</v>
      </c>
      <c r="O28" s="391">
        <f>MAY!P283</f>
        <v>0</v>
      </c>
      <c r="P28" s="391">
        <f>MAY!Q283</f>
        <v>0</v>
      </c>
      <c r="Q28" s="392">
        <f>MAY!R283</f>
        <v>0</v>
      </c>
      <c r="R28" s="393">
        <f t="shared" si="4"/>
        <v>0</v>
      </c>
      <c r="S28" s="394">
        <f t="shared" si="5"/>
        <v>0</v>
      </c>
      <c r="T28" s="391">
        <f>MAY!U283</f>
        <v>0</v>
      </c>
      <c r="U28" s="391">
        <f>MAY!V283</f>
        <v>0</v>
      </c>
      <c r="V28" s="391">
        <f>MAY!W283</f>
        <v>0</v>
      </c>
      <c r="W28" s="391">
        <f>MAY!X283</f>
        <v>0</v>
      </c>
      <c r="X28" s="391">
        <f>MAY!Y283</f>
        <v>0</v>
      </c>
      <c r="Y28" s="391">
        <f>MAY!Z283</f>
        <v>0</v>
      </c>
      <c r="Z28" s="391">
        <f>MAY!AA283</f>
        <v>0</v>
      </c>
      <c r="AA28" s="391">
        <f>MAY!AB283</f>
        <v>0</v>
      </c>
      <c r="AB28" s="391">
        <f>MAY!AC283</f>
        <v>0</v>
      </c>
      <c r="AC28" s="391">
        <f>MAY!AD283</f>
        <v>0</v>
      </c>
      <c r="AD28" s="391">
        <f>MAY!AE283</f>
        <v>0</v>
      </c>
      <c r="AE28" s="391">
        <f>MAY!AF283</f>
        <v>0</v>
      </c>
      <c r="AF28" s="391">
        <f>MAY!AG283</f>
        <v>0</v>
      </c>
      <c r="AG28" s="391">
        <f>MAY!AH283</f>
        <v>0</v>
      </c>
      <c r="AH28" s="391">
        <f>MAY!AJ283</f>
        <v>0</v>
      </c>
      <c r="AI28" s="396">
        <f>MAY!AK283</f>
        <v>0</v>
      </c>
      <c r="AJ28" s="393">
        <f t="shared" si="6"/>
        <v>0</v>
      </c>
    </row>
    <row r="29" spans="1:36" s="144" customFormat="1" ht="14.45" customHeight="1" x14ac:dyDescent="0.2">
      <c r="A29" s="466" t="s">
        <v>97</v>
      </c>
      <c r="B29" s="391">
        <f>JUNE!B283</f>
        <v>0</v>
      </c>
      <c r="C29" s="391">
        <f>JUNE!C283</f>
        <v>0</v>
      </c>
      <c r="D29" s="391">
        <f>JUNE!D283</f>
        <v>0</v>
      </c>
      <c r="E29" s="391">
        <f>JUNE!E283</f>
        <v>0</v>
      </c>
      <c r="F29" s="396">
        <f>JUNE!F283</f>
        <v>0</v>
      </c>
      <c r="G29" s="387">
        <f>JUNE!J283-JUNE!J21</f>
        <v>0</v>
      </c>
      <c r="H29" s="387">
        <f t="shared" si="3"/>
        <v>0</v>
      </c>
      <c r="I29" s="387">
        <f>SUM(S29-AJ29)</f>
        <v>0</v>
      </c>
      <c r="J29" s="390">
        <f>JUNE!K283</f>
        <v>0</v>
      </c>
      <c r="K29" s="391">
        <f>JUNE!L283</f>
        <v>0</v>
      </c>
      <c r="L29" s="391">
        <f>JUNE!M283</f>
        <v>0</v>
      </c>
      <c r="M29" s="391">
        <f>JUNE!N283</f>
        <v>0</v>
      </c>
      <c r="N29" s="391">
        <f>JUNE!O283</f>
        <v>0</v>
      </c>
      <c r="O29" s="391">
        <f>JUNE!P283</f>
        <v>0</v>
      </c>
      <c r="P29" s="391">
        <f>JUNE!Q283</f>
        <v>0</v>
      </c>
      <c r="Q29" s="392">
        <f>JUNE!R283</f>
        <v>0</v>
      </c>
      <c r="R29" s="393">
        <f t="shared" si="4"/>
        <v>0</v>
      </c>
      <c r="S29" s="394">
        <f t="shared" si="5"/>
        <v>0</v>
      </c>
      <c r="T29" s="391">
        <f>JUNE!U283</f>
        <v>0</v>
      </c>
      <c r="U29" s="391">
        <f>JUNE!V283</f>
        <v>0</v>
      </c>
      <c r="V29" s="391">
        <f>JUNE!W283</f>
        <v>0</v>
      </c>
      <c r="W29" s="391">
        <f>JUNE!X283</f>
        <v>0</v>
      </c>
      <c r="X29" s="391">
        <f>JUNE!Y283</f>
        <v>0</v>
      </c>
      <c r="Y29" s="391">
        <f>JUNE!Z283</f>
        <v>0</v>
      </c>
      <c r="Z29" s="391">
        <f>JUNE!AA283</f>
        <v>0</v>
      </c>
      <c r="AA29" s="391">
        <f>JUNE!AB283</f>
        <v>0</v>
      </c>
      <c r="AB29" s="391">
        <f>JUNE!AC283</f>
        <v>0</v>
      </c>
      <c r="AC29" s="391">
        <f>JUNE!AD283</f>
        <v>0</v>
      </c>
      <c r="AD29" s="391">
        <f>JUNE!AE283</f>
        <v>0</v>
      </c>
      <c r="AE29" s="391">
        <f>JUNE!AF283</f>
        <v>0</v>
      </c>
      <c r="AF29" s="391">
        <f>JUNE!AG283</f>
        <v>0</v>
      </c>
      <c r="AG29" s="391">
        <f>JUNE!AH283</f>
        <v>0</v>
      </c>
      <c r="AH29" s="391">
        <f>JUNE!AJ283</f>
        <v>0</v>
      </c>
      <c r="AI29" s="396">
        <f>JUNE!AK283</f>
        <v>0</v>
      </c>
      <c r="AJ29" s="393">
        <f t="shared" si="6"/>
        <v>0</v>
      </c>
    </row>
    <row r="30" spans="1:36" s="155" customFormat="1" ht="14.45" customHeight="1" x14ac:dyDescent="0.2">
      <c r="A30" s="466" t="s">
        <v>98</v>
      </c>
      <c r="B30" s="397">
        <f>SUM(B27:B29)</f>
        <v>0</v>
      </c>
      <c r="C30" s="397">
        <f>SUM(C27:C29)</f>
        <v>0</v>
      </c>
      <c r="D30" s="397">
        <f>SUM(D27:D29)</f>
        <v>0</v>
      </c>
      <c r="E30" s="398">
        <f>SUM(E27:E29)</f>
        <v>0</v>
      </c>
      <c r="F30" s="399">
        <f>SUM(F27:F29)</f>
        <v>0</v>
      </c>
      <c r="G30" s="398">
        <f>SUM(B30:F30)</f>
        <v>0</v>
      </c>
      <c r="H30" s="398">
        <f t="shared" si="3"/>
        <v>0</v>
      </c>
      <c r="I30" s="398">
        <f>SUM(S30-AJ30)</f>
        <v>0</v>
      </c>
      <c r="J30" s="400">
        <f>SUM(J27:J29)</f>
        <v>0</v>
      </c>
      <c r="K30" s="397">
        <f t="shared" ref="K30:AI30" si="9">SUM(K27:K29)</f>
        <v>0</v>
      </c>
      <c r="L30" s="401">
        <f t="shared" si="9"/>
        <v>0</v>
      </c>
      <c r="M30" s="401">
        <f t="shared" si="9"/>
        <v>0</v>
      </c>
      <c r="N30" s="401">
        <f t="shared" si="9"/>
        <v>0</v>
      </c>
      <c r="O30" s="401">
        <f t="shared" si="9"/>
        <v>0</v>
      </c>
      <c r="P30" s="401">
        <f t="shared" si="9"/>
        <v>0</v>
      </c>
      <c r="Q30" s="402">
        <f t="shared" si="9"/>
        <v>0</v>
      </c>
      <c r="R30" s="398">
        <f t="shared" si="9"/>
        <v>0</v>
      </c>
      <c r="S30" s="400">
        <f t="shared" si="9"/>
        <v>0</v>
      </c>
      <c r="T30" s="397">
        <f t="shared" si="9"/>
        <v>0</v>
      </c>
      <c r="U30" s="397">
        <f t="shared" si="9"/>
        <v>0</v>
      </c>
      <c r="V30" s="397">
        <f t="shared" si="9"/>
        <v>0</v>
      </c>
      <c r="W30" s="397">
        <f t="shared" si="9"/>
        <v>0</v>
      </c>
      <c r="X30" s="397">
        <f t="shared" si="9"/>
        <v>0</v>
      </c>
      <c r="Y30" s="397">
        <f t="shared" si="9"/>
        <v>0</v>
      </c>
      <c r="Z30" s="397">
        <f t="shared" si="9"/>
        <v>0</v>
      </c>
      <c r="AA30" s="397">
        <f t="shared" si="9"/>
        <v>0</v>
      </c>
      <c r="AB30" s="397">
        <f t="shared" si="9"/>
        <v>0</v>
      </c>
      <c r="AC30" s="397">
        <f t="shared" si="9"/>
        <v>0</v>
      </c>
      <c r="AD30" s="397">
        <f t="shared" si="9"/>
        <v>0</v>
      </c>
      <c r="AE30" s="397">
        <f t="shared" si="9"/>
        <v>0</v>
      </c>
      <c r="AF30" s="397">
        <f t="shared" si="9"/>
        <v>0</v>
      </c>
      <c r="AG30" s="397">
        <f t="shared" si="9"/>
        <v>0</v>
      </c>
      <c r="AH30" s="397">
        <f t="shared" si="9"/>
        <v>0</v>
      </c>
      <c r="AI30" s="400">
        <f t="shared" si="9"/>
        <v>0</v>
      </c>
      <c r="AJ30" s="403">
        <f t="shared" si="6"/>
        <v>0</v>
      </c>
    </row>
    <row r="31" spans="1:36" s="156" customFormat="1" ht="14.45" customHeight="1" x14ac:dyDescent="0.2">
      <c r="A31" s="467"/>
      <c r="B31" s="387"/>
      <c r="C31" s="387"/>
      <c r="D31" s="387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  <c r="Q31" s="387"/>
      <c r="R31" s="393"/>
      <c r="S31" s="393"/>
      <c r="T31" s="387"/>
      <c r="U31" s="387"/>
      <c r="V31" s="387"/>
      <c r="W31" s="387"/>
      <c r="X31" s="387"/>
      <c r="Y31" s="387"/>
      <c r="Z31" s="387"/>
      <c r="AA31" s="387"/>
      <c r="AB31" s="387"/>
      <c r="AC31" s="387"/>
      <c r="AD31" s="387"/>
      <c r="AE31" s="387"/>
      <c r="AF31" s="387"/>
      <c r="AG31" s="387"/>
      <c r="AH31" s="387"/>
      <c r="AI31" s="387"/>
      <c r="AJ31" s="393"/>
    </row>
    <row r="32" spans="1:36" s="144" customFormat="1" ht="14.45" customHeight="1" x14ac:dyDescent="0.2">
      <c r="A32" s="466" t="s">
        <v>99</v>
      </c>
      <c r="B32" s="391">
        <f>JULY!B283</f>
        <v>0</v>
      </c>
      <c r="C32" s="391">
        <f>JULY!C283</f>
        <v>0</v>
      </c>
      <c r="D32" s="391">
        <f>JULY!D283</f>
        <v>0</v>
      </c>
      <c r="E32" s="391">
        <f>JULY!E283</f>
        <v>0</v>
      </c>
      <c r="F32" s="395">
        <f>JULY!F283</f>
        <v>0</v>
      </c>
      <c r="G32" s="387">
        <f>JULY!J283-JULY!J21</f>
        <v>0</v>
      </c>
      <c r="H32" s="387">
        <f t="shared" si="3"/>
        <v>0</v>
      </c>
      <c r="I32" s="387">
        <f>SUM(S32-AJ32)</f>
        <v>0</v>
      </c>
      <c r="J32" s="390">
        <f>JULY!K283</f>
        <v>0</v>
      </c>
      <c r="K32" s="391">
        <f>JULY!L283</f>
        <v>0</v>
      </c>
      <c r="L32" s="391">
        <f>JULY!M283</f>
        <v>0</v>
      </c>
      <c r="M32" s="391">
        <f>JULY!N283</f>
        <v>0</v>
      </c>
      <c r="N32" s="391">
        <f>JULY!O283</f>
        <v>0</v>
      </c>
      <c r="O32" s="391">
        <f>JULY!P283</f>
        <v>0</v>
      </c>
      <c r="P32" s="391">
        <f>JULY!Q283</f>
        <v>0</v>
      </c>
      <c r="Q32" s="392">
        <f>JULY!R283</f>
        <v>0</v>
      </c>
      <c r="R32" s="393">
        <f t="shared" si="4"/>
        <v>0</v>
      </c>
      <c r="S32" s="394">
        <f t="shared" si="5"/>
        <v>0</v>
      </c>
      <c r="T32" s="391">
        <f>JULY!U283</f>
        <v>0</v>
      </c>
      <c r="U32" s="391">
        <f>JULY!V283</f>
        <v>0</v>
      </c>
      <c r="V32" s="391">
        <f>JULY!W283</f>
        <v>0</v>
      </c>
      <c r="W32" s="391">
        <f>JULY!X283</f>
        <v>0</v>
      </c>
      <c r="X32" s="391">
        <f>JULY!Y283</f>
        <v>0</v>
      </c>
      <c r="Y32" s="391">
        <f>JULY!Z283</f>
        <v>0</v>
      </c>
      <c r="Z32" s="391">
        <f>JULY!AA283</f>
        <v>0</v>
      </c>
      <c r="AA32" s="391">
        <f>JULY!AB283</f>
        <v>0</v>
      </c>
      <c r="AB32" s="391">
        <f>JULY!AC283</f>
        <v>0</v>
      </c>
      <c r="AC32" s="391">
        <f>JULY!AD283</f>
        <v>0</v>
      </c>
      <c r="AD32" s="391">
        <f>JULY!AE283</f>
        <v>0</v>
      </c>
      <c r="AE32" s="391">
        <f>JULY!AF283</f>
        <v>0</v>
      </c>
      <c r="AF32" s="391">
        <f>JULY!AG283</f>
        <v>0</v>
      </c>
      <c r="AG32" s="391">
        <f>JULY!AH283</f>
        <v>0</v>
      </c>
      <c r="AH32" s="391">
        <f>JULY!AJ283</f>
        <v>0</v>
      </c>
      <c r="AI32" s="395">
        <f>JULY!AK283</f>
        <v>0</v>
      </c>
      <c r="AJ32" s="393">
        <f t="shared" si="6"/>
        <v>0</v>
      </c>
    </row>
    <row r="33" spans="1:36" s="144" customFormat="1" ht="14.45" customHeight="1" x14ac:dyDescent="0.2">
      <c r="A33" s="466" t="s">
        <v>100</v>
      </c>
      <c r="B33" s="391">
        <f>AUGUST!B283</f>
        <v>0</v>
      </c>
      <c r="C33" s="391">
        <f>AUGUST!C283</f>
        <v>0</v>
      </c>
      <c r="D33" s="391">
        <f>AUGUST!D283</f>
        <v>0</v>
      </c>
      <c r="E33" s="391">
        <f>AUGUST!E283</f>
        <v>0</v>
      </c>
      <c r="F33" s="396">
        <f>AUGUST!F283</f>
        <v>0</v>
      </c>
      <c r="G33" s="387">
        <f>AUGUST!J283-AUGUST!J21</f>
        <v>0</v>
      </c>
      <c r="H33" s="387">
        <f t="shared" si="3"/>
        <v>0</v>
      </c>
      <c r="I33" s="387">
        <f>SUM(S33-AJ33)</f>
        <v>0</v>
      </c>
      <c r="J33" s="390">
        <f>AUGUST!K283</f>
        <v>0</v>
      </c>
      <c r="K33" s="391">
        <f>AUGUST!L283</f>
        <v>0</v>
      </c>
      <c r="L33" s="391">
        <f>AUGUST!M283</f>
        <v>0</v>
      </c>
      <c r="M33" s="391">
        <f>AUGUST!N283</f>
        <v>0</v>
      </c>
      <c r="N33" s="391">
        <f>AUGUST!O283</f>
        <v>0</v>
      </c>
      <c r="O33" s="391">
        <f>AUGUST!P283</f>
        <v>0</v>
      </c>
      <c r="P33" s="391">
        <f>AUGUST!Q283</f>
        <v>0</v>
      </c>
      <c r="Q33" s="392">
        <f>AUGUST!R283</f>
        <v>0</v>
      </c>
      <c r="R33" s="393">
        <f t="shared" si="4"/>
        <v>0</v>
      </c>
      <c r="S33" s="394">
        <f t="shared" si="5"/>
        <v>0</v>
      </c>
      <c r="T33" s="391">
        <f>AUGUST!U283</f>
        <v>0</v>
      </c>
      <c r="U33" s="391">
        <f>AUGUST!V283</f>
        <v>0</v>
      </c>
      <c r="V33" s="391">
        <f>AUGUST!W283</f>
        <v>0</v>
      </c>
      <c r="W33" s="391">
        <f>AUGUST!X283</f>
        <v>0</v>
      </c>
      <c r="X33" s="391">
        <f>AUGUST!Y283</f>
        <v>0</v>
      </c>
      <c r="Y33" s="391">
        <f>AUGUST!Z283</f>
        <v>0</v>
      </c>
      <c r="Z33" s="391">
        <f>AUGUST!AA283</f>
        <v>0</v>
      </c>
      <c r="AA33" s="391">
        <f>AUGUST!AB283</f>
        <v>0</v>
      </c>
      <c r="AB33" s="391">
        <f>AUGUST!AC283</f>
        <v>0</v>
      </c>
      <c r="AC33" s="391">
        <f>AUGUST!AD283</f>
        <v>0</v>
      </c>
      <c r="AD33" s="391">
        <f>AUGUST!AE283</f>
        <v>0</v>
      </c>
      <c r="AE33" s="391">
        <f>AUGUST!AF283</f>
        <v>0</v>
      </c>
      <c r="AF33" s="391">
        <f>AUGUST!AG283</f>
        <v>0</v>
      </c>
      <c r="AG33" s="391">
        <f>AUGUST!AH283</f>
        <v>0</v>
      </c>
      <c r="AH33" s="391">
        <f>AUGUST!AJ283</f>
        <v>0</v>
      </c>
      <c r="AI33" s="396">
        <f>AUGUST!AK283</f>
        <v>0</v>
      </c>
      <c r="AJ33" s="393">
        <f t="shared" si="6"/>
        <v>0</v>
      </c>
    </row>
    <row r="34" spans="1:36" s="144" customFormat="1" ht="14.45" customHeight="1" x14ac:dyDescent="0.2">
      <c r="A34" s="466" t="s">
        <v>101</v>
      </c>
      <c r="B34" s="391">
        <f>SEPTEMBER!B283</f>
        <v>0</v>
      </c>
      <c r="C34" s="391">
        <f>SEPTEMBER!C283</f>
        <v>0</v>
      </c>
      <c r="D34" s="391">
        <f>SEPTEMBER!D283</f>
        <v>0</v>
      </c>
      <c r="E34" s="391">
        <f>SEPTEMBER!E283</f>
        <v>0</v>
      </c>
      <c r="F34" s="396">
        <f>SEPTEMBER!F283</f>
        <v>0</v>
      </c>
      <c r="G34" s="387">
        <f>SEPTEMBER!J283-SEPTEMBER!J21</f>
        <v>0</v>
      </c>
      <c r="H34" s="387">
        <f t="shared" si="3"/>
        <v>0</v>
      </c>
      <c r="I34" s="387">
        <f>SUM(S34-AJ34)</f>
        <v>0</v>
      </c>
      <c r="J34" s="390">
        <f>SEPTEMBER!K283</f>
        <v>0</v>
      </c>
      <c r="K34" s="391">
        <f>SEPTEMBER!L283</f>
        <v>0</v>
      </c>
      <c r="L34" s="391">
        <f>SEPTEMBER!M283</f>
        <v>0</v>
      </c>
      <c r="M34" s="391">
        <f>SEPTEMBER!N283</f>
        <v>0</v>
      </c>
      <c r="N34" s="391">
        <f>SEPTEMBER!O283</f>
        <v>0</v>
      </c>
      <c r="O34" s="391">
        <f>SEPTEMBER!P283</f>
        <v>0</v>
      </c>
      <c r="P34" s="391">
        <f>SEPTEMBER!Q283</f>
        <v>0</v>
      </c>
      <c r="Q34" s="392">
        <f>SEPTEMBER!R283</f>
        <v>0</v>
      </c>
      <c r="R34" s="393">
        <f t="shared" si="4"/>
        <v>0</v>
      </c>
      <c r="S34" s="394">
        <f t="shared" si="5"/>
        <v>0</v>
      </c>
      <c r="T34" s="391">
        <f>SEPTEMBER!U283</f>
        <v>0</v>
      </c>
      <c r="U34" s="391">
        <f>SEPTEMBER!V283</f>
        <v>0</v>
      </c>
      <c r="V34" s="391">
        <f>SEPTEMBER!W283</f>
        <v>0</v>
      </c>
      <c r="W34" s="391">
        <f>SEPTEMBER!X283</f>
        <v>0</v>
      </c>
      <c r="X34" s="391">
        <f>SEPTEMBER!Y283</f>
        <v>0</v>
      </c>
      <c r="Y34" s="391">
        <f>SEPTEMBER!Z283</f>
        <v>0</v>
      </c>
      <c r="Z34" s="391">
        <f>SEPTEMBER!AA283</f>
        <v>0</v>
      </c>
      <c r="AA34" s="391">
        <f>SEPTEMBER!AB283</f>
        <v>0</v>
      </c>
      <c r="AB34" s="391">
        <f>SEPTEMBER!AC283</f>
        <v>0</v>
      </c>
      <c r="AC34" s="391">
        <f>SEPTEMBER!AD283</f>
        <v>0</v>
      </c>
      <c r="AD34" s="391">
        <f>SEPTEMBER!AE283</f>
        <v>0</v>
      </c>
      <c r="AE34" s="391">
        <f>SEPTEMBER!AF283</f>
        <v>0</v>
      </c>
      <c r="AF34" s="391">
        <f>SEPTEMBER!AG283</f>
        <v>0</v>
      </c>
      <c r="AG34" s="391">
        <f>SEPTEMBER!AH283</f>
        <v>0</v>
      </c>
      <c r="AH34" s="391">
        <f>SEPTEMBER!AJ283</f>
        <v>0</v>
      </c>
      <c r="AI34" s="396">
        <f>SEPTEMBER!AK283</f>
        <v>0</v>
      </c>
      <c r="AJ34" s="393">
        <f t="shared" si="6"/>
        <v>0</v>
      </c>
    </row>
    <row r="35" spans="1:36" s="155" customFormat="1" ht="14.45" customHeight="1" x14ac:dyDescent="0.2">
      <c r="A35" s="466" t="s">
        <v>102</v>
      </c>
      <c r="B35" s="397">
        <f>SUM(B32:B34)</f>
        <v>0</v>
      </c>
      <c r="C35" s="397">
        <f>SUM(C32:C34)</f>
        <v>0</v>
      </c>
      <c r="D35" s="397">
        <f>SUM(D32:D34)</f>
        <v>0</v>
      </c>
      <c r="E35" s="398">
        <f>SUM(E32:E34)</f>
        <v>0</v>
      </c>
      <c r="F35" s="399">
        <f>SUM(F32:F34)</f>
        <v>0</v>
      </c>
      <c r="G35" s="398">
        <f>SUM(B35:F35)</f>
        <v>0</v>
      </c>
      <c r="H35" s="398">
        <f t="shared" si="3"/>
        <v>0</v>
      </c>
      <c r="I35" s="398">
        <f>SUM(S35-AJ35)</f>
        <v>0</v>
      </c>
      <c r="J35" s="400">
        <f>SUM(J32:J34)</f>
        <v>0</v>
      </c>
      <c r="K35" s="397">
        <f t="shared" ref="K35:AI35" si="10">SUM(K32:K34)</f>
        <v>0</v>
      </c>
      <c r="L35" s="401">
        <f t="shared" si="10"/>
        <v>0</v>
      </c>
      <c r="M35" s="401">
        <f t="shared" si="10"/>
        <v>0</v>
      </c>
      <c r="N35" s="401">
        <f t="shared" si="10"/>
        <v>0</v>
      </c>
      <c r="O35" s="401">
        <f t="shared" si="10"/>
        <v>0</v>
      </c>
      <c r="P35" s="401">
        <f t="shared" si="10"/>
        <v>0</v>
      </c>
      <c r="Q35" s="402">
        <f t="shared" si="10"/>
        <v>0</v>
      </c>
      <c r="R35" s="398">
        <f t="shared" si="10"/>
        <v>0</v>
      </c>
      <c r="S35" s="400">
        <f t="shared" si="10"/>
        <v>0</v>
      </c>
      <c r="T35" s="397">
        <f t="shared" si="10"/>
        <v>0</v>
      </c>
      <c r="U35" s="397">
        <f t="shared" si="10"/>
        <v>0</v>
      </c>
      <c r="V35" s="397">
        <f t="shared" si="10"/>
        <v>0</v>
      </c>
      <c r="W35" s="397">
        <f t="shared" si="10"/>
        <v>0</v>
      </c>
      <c r="X35" s="397">
        <f t="shared" si="10"/>
        <v>0</v>
      </c>
      <c r="Y35" s="397">
        <f t="shared" si="10"/>
        <v>0</v>
      </c>
      <c r="Z35" s="397">
        <f t="shared" si="10"/>
        <v>0</v>
      </c>
      <c r="AA35" s="397">
        <f t="shared" si="10"/>
        <v>0</v>
      </c>
      <c r="AB35" s="397">
        <f t="shared" si="10"/>
        <v>0</v>
      </c>
      <c r="AC35" s="397">
        <f t="shared" si="10"/>
        <v>0</v>
      </c>
      <c r="AD35" s="397">
        <f t="shared" si="10"/>
        <v>0</v>
      </c>
      <c r="AE35" s="397">
        <f t="shared" si="10"/>
        <v>0</v>
      </c>
      <c r="AF35" s="397">
        <f t="shared" si="10"/>
        <v>0</v>
      </c>
      <c r="AG35" s="397">
        <f t="shared" si="10"/>
        <v>0</v>
      </c>
      <c r="AH35" s="397">
        <f t="shared" si="10"/>
        <v>0</v>
      </c>
      <c r="AI35" s="400">
        <f t="shared" si="10"/>
        <v>0</v>
      </c>
      <c r="AJ35" s="403">
        <f t="shared" si="6"/>
        <v>0</v>
      </c>
    </row>
    <row r="36" spans="1:36" s="156" customFormat="1" ht="14.45" customHeight="1" x14ac:dyDescent="0.2">
      <c r="A36" s="467"/>
      <c r="B36" s="387"/>
      <c r="C36" s="387"/>
      <c r="D36" s="387"/>
      <c r="E36" s="387"/>
      <c r="F36" s="387"/>
      <c r="G36" s="387"/>
      <c r="H36" s="387"/>
      <c r="I36" s="387"/>
      <c r="J36" s="387"/>
      <c r="K36" s="387"/>
      <c r="L36" s="387"/>
      <c r="M36" s="387"/>
      <c r="N36" s="387"/>
      <c r="O36" s="387"/>
      <c r="P36" s="387"/>
      <c r="Q36" s="387"/>
      <c r="R36" s="393"/>
      <c r="S36" s="393"/>
      <c r="T36" s="387"/>
      <c r="U36" s="387"/>
      <c r="V36" s="387"/>
      <c r="W36" s="387"/>
      <c r="X36" s="387"/>
      <c r="Y36" s="387"/>
      <c r="Z36" s="387"/>
      <c r="AA36" s="387"/>
      <c r="AB36" s="387"/>
      <c r="AC36" s="387"/>
      <c r="AD36" s="387"/>
      <c r="AE36" s="387"/>
      <c r="AF36" s="387"/>
      <c r="AG36" s="387"/>
      <c r="AH36" s="387"/>
      <c r="AI36" s="387"/>
      <c r="AJ36" s="393"/>
    </row>
    <row r="37" spans="1:36" s="144" customFormat="1" ht="14.45" customHeight="1" x14ac:dyDescent="0.2">
      <c r="A37" s="466" t="s">
        <v>103</v>
      </c>
      <c r="B37" s="391">
        <f>OCTOBER!B283</f>
        <v>0</v>
      </c>
      <c r="C37" s="391">
        <f>OCTOBER!C283</f>
        <v>0</v>
      </c>
      <c r="D37" s="391">
        <f>OCTOBER!D283</f>
        <v>0</v>
      </c>
      <c r="E37" s="391">
        <f>OCTOBER!E283</f>
        <v>0</v>
      </c>
      <c r="F37" s="395">
        <f>OCTOBER!F283</f>
        <v>0</v>
      </c>
      <c r="G37" s="387">
        <f>OCTOBER!J283-OCTOBER!J21</f>
        <v>0</v>
      </c>
      <c r="H37" s="387">
        <f t="shared" si="3"/>
        <v>0</v>
      </c>
      <c r="I37" s="387">
        <f>SUM(S37-AJ37)</f>
        <v>0</v>
      </c>
      <c r="J37" s="390">
        <f>OCTOBER!K283</f>
        <v>0</v>
      </c>
      <c r="K37" s="391">
        <f>OCTOBER!L283</f>
        <v>0</v>
      </c>
      <c r="L37" s="391">
        <f>OCTOBER!M283</f>
        <v>0</v>
      </c>
      <c r="M37" s="391">
        <f>OCTOBER!N283</f>
        <v>0</v>
      </c>
      <c r="N37" s="391">
        <f>OCTOBER!O283</f>
        <v>0</v>
      </c>
      <c r="O37" s="391">
        <f>OCTOBER!P283</f>
        <v>0</v>
      </c>
      <c r="P37" s="391">
        <f>OCTOBER!Q283</f>
        <v>0</v>
      </c>
      <c r="Q37" s="392">
        <f>OCTOBER!R283</f>
        <v>0</v>
      </c>
      <c r="R37" s="393">
        <f t="shared" si="4"/>
        <v>0</v>
      </c>
      <c r="S37" s="394">
        <f t="shared" si="5"/>
        <v>0</v>
      </c>
      <c r="T37" s="391">
        <f>OCTOBER!U283</f>
        <v>0</v>
      </c>
      <c r="U37" s="391">
        <f>OCTOBER!V283</f>
        <v>0</v>
      </c>
      <c r="V37" s="391">
        <f>OCTOBER!W283</f>
        <v>0</v>
      </c>
      <c r="W37" s="391">
        <f>OCTOBER!X283</f>
        <v>0</v>
      </c>
      <c r="X37" s="391">
        <f>OCTOBER!Y283</f>
        <v>0</v>
      </c>
      <c r="Y37" s="391">
        <f>OCTOBER!Z283</f>
        <v>0</v>
      </c>
      <c r="Z37" s="391">
        <f>OCTOBER!AA283</f>
        <v>0</v>
      </c>
      <c r="AA37" s="391">
        <f>OCTOBER!AB283</f>
        <v>0</v>
      </c>
      <c r="AB37" s="391">
        <f>OCTOBER!AC283</f>
        <v>0</v>
      </c>
      <c r="AC37" s="391">
        <f>OCTOBER!AD283</f>
        <v>0</v>
      </c>
      <c r="AD37" s="391">
        <f>OCTOBER!AE283</f>
        <v>0</v>
      </c>
      <c r="AE37" s="391">
        <f>OCTOBER!AF283</f>
        <v>0</v>
      </c>
      <c r="AF37" s="391">
        <f>OCTOBER!AG283</f>
        <v>0</v>
      </c>
      <c r="AG37" s="391">
        <f>OCTOBER!AH283</f>
        <v>0</v>
      </c>
      <c r="AH37" s="391">
        <f>OCTOBER!AJ283</f>
        <v>0</v>
      </c>
      <c r="AI37" s="395">
        <f>OCTOBER!AK283</f>
        <v>0</v>
      </c>
      <c r="AJ37" s="393">
        <f t="shared" si="6"/>
        <v>0</v>
      </c>
    </row>
    <row r="38" spans="1:36" s="144" customFormat="1" ht="14.45" customHeight="1" x14ac:dyDescent="0.2">
      <c r="A38" s="466" t="s">
        <v>104</v>
      </c>
      <c r="B38" s="391">
        <f>NOVEMBER!B283</f>
        <v>0</v>
      </c>
      <c r="C38" s="391">
        <f>NOVEMBER!C283</f>
        <v>0</v>
      </c>
      <c r="D38" s="391">
        <f>NOVEMBER!D283</f>
        <v>0</v>
      </c>
      <c r="E38" s="391">
        <f>NOVEMBER!E283</f>
        <v>0</v>
      </c>
      <c r="F38" s="396">
        <f>NOVEMBER!F283</f>
        <v>0</v>
      </c>
      <c r="G38" s="387">
        <f>NOVEMBER!J283-NOVEMBER!J21</f>
        <v>0</v>
      </c>
      <c r="H38" s="387">
        <f t="shared" si="3"/>
        <v>0</v>
      </c>
      <c r="I38" s="387">
        <f>SUM(S38-AJ38)</f>
        <v>0</v>
      </c>
      <c r="J38" s="390">
        <f>NOVEMBER!K283</f>
        <v>0</v>
      </c>
      <c r="K38" s="391">
        <f>NOVEMBER!L283</f>
        <v>0</v>
      </c>
      <c r="L38" s="391">
        <f>NOVEMBER!M283</f>
        <v>0</v>
      </c>
      <c r="M38" s="391">
        <f>NOVEMBER!N283</f>
        <v>0</v>
      </c>
      <c r="N38" s="391">
        <f>NOVEMBER!O283</f>
        <v>0</v>
      </c>
      <c r="O38" s="391">
        <f>NOVEMBER!P283</f>
        <v>0</v>
      </c>
      <c r="P38" s="391">
        <f>NOVEMBER!Q283</f>
        <v>0</v>
      </c>
      <c r="Q38" s="392">
        <f>NOVEMBER!R283</f>
        <v>0</v>
      </c>
      <c r="R38" s="393">
        <f t="shared" si="4"/>
        <v>0</v>
      </c>
      <c r="S38" s="394">
        <f t="shared" si="5"/>
        <v>0</v>
      </c>
      <c r="T38" s="391">
        <f>NOVEMBER!U283</f>
        <v>0</v>
      </c>
      <c r="U38" s="391">
        <f>NOVEMBER!V283</f>
        <v>0</v>
      </c>
      <c r="V38" s="391">
        <f>NOVEMBER!W283</f>
        <v>0</v>
      </c>
      <c r="W38" s="391">
        <f>NOVEMBER!X283</f>
        <v>0</v>
      </c>
      <c r="X38" s="391">
        <f>NOVEMBER!Y283</f>
        <v>0</v>
      </c>
      <c r="Y38" s="391">
        <f>NOVEMBER!Z283</f>
        <v>0</v>
      </c>
      <c r="Z38" s="391">
        <f>NOVEMBER!AA283</f>
        <v>0</v>
      </c>
      <c r="AA38" s="391">
        <f>NOVEMBER!AB283</f>
        <v>0</v>
      </c>
      <c r="AB38" s="391">
        <f>NOVEMBER!AC283</f>
        <v>0</v>
      </c>
      <c r="AC38" s="391">
        <f>NOVEMBER!AD283</f>
        <v>0</v>
      </c>
      <c r="AD38" s="391">
        <f>NOVEMBER!AE283</f>
        <v>0</v>
      </c>
      <c r="AE38" s="391">
        <f>NOVEMBER!AF283</f>
        <v>0</v>
      </c>
      <c r="AF38" s="391">
        <f>NOVEMBER!AG283</f>
        <v>0</v>
      </c>
      <c r="AG38" s="391">
        <f>NOVEMBER!AH283</f>
        <v>0</v>
      </c>
      <c r="AH38" s="391">
        <f>NOVEMBER!AJ283</f>
        <v>0</v>
      </c>
      <c r="AI38" s="396">
        <f>NOVEMBER!AK283</f>
        <v>0</v>
      </c>
      <c r="AJ38" s="393">
        <f t="shared" si="6"/>
        <v>0</v>
      </c>
    </row>
    <row r="39" spans="1:36" s="144" customFormat="1" ht="14.45" customHeight="1" x14ac:dyDescent="0.2">
      <c r="A39" s="466" t="s">
        <v>105</v>
      </c>
      <c r="B39" s="391">
        <f>DECEMBER!B283</f>
        <v>0</v>
      </c>
      <c r="C39" s="391">
        <f>DECEMBER!C283</f>
        <v>0</v>
      </c>
      <c r="D39" s="391">
        <f>DECEMBER!D283</f>
        <v>0</v>
      </c>
      <c r="E39" s="391">
        <f>DECEMBER!E283</f>
        <v>0</v>
      </c>
      <c r="F39" s="396">
        <f>DECEMBER!F283</f>
        <v>0</v>
      </c>
      <c r="G39" s="387">
        <f>DECEMBER!J283-DECEMBER!J21</f>
        <v>0</v>
      </c>
      <c r="H39" s="387">
        <f t="shared" si="3"/>
        <v>0</v>
      </c>
      <c r="I39" s="387">
        <f>SUM(S39-AJ39)</f>
        <v>0</v>
      </c>
      <c r="J39" s="390">
        <f>DECEMBER!K283</f>
        <v>0</v>
      </c>
      <c r="K39" s="391">
        <f>DECEMBER!L283</f>
        <v>0</v>
      </c>
      <c r="L39" s="391">
        <f>DECEMBER!M283</f>
        <v>0</v>
      </c>
      <c r="M39" s="391">
        <f>DECEMBER!N283</f>
        <v>0</v>
      </c>
      <c r="N39" s="391">
        <f>DECEMBER!O283</f>
        <v>0</v>
      </c>
      <c r="O39" s="391">
        <f>DECEMBER!P283</f>
        <v>0</v>
      </c>
      <c r="P39" s="391">
        <f>DECEMBER!Q283</f>
        <v>0</v>
      </c>
      <c r="Q39" s="392">
        <f>DECEMBER!R283</f>
        <v>0</v>
      </c>
      <c r="R39" s="393">
        <f t="shared" si="4"/>
        <v>0</v>
      </c>
      <c r="S39" s="394">
        <f t="shared" si="5"/>
        <v>0</v>
      </c>
      <c r="T39" s="391">
        <f>DECEMBER!U283</f>
        <v>0</v>
      </c>
      <c r="U39" s="391">
        <f>DECEMBER!V283</f>
        <v>0</v>
      </c>
      <c r="V39" s="391">
        <f>DECEMBER!W283</f>
        <v>0</v>
      </c>
      <c r="W39" s="391">
        <f>DECEMBER!X283</f>
        <v>0</v>
      </c>
      <c r="X39" s="391">
        <f>DECEMBER!Y283</f>
        <v>0</v>
      </c>
      <c r="Y39" s="391">
        <f>DECEMBER!Z283</f>
        <v>0</v>
      </c>
      <c r="Z39" s="391">
        <f>DECEMBER!AA283</f>
        <v>0</v>
      </c>
      <c r="AA39" s="391">
        <f>DECEMBER!AB283</f>
        <v>0</v>
      </c>
      <c r="AB39" s="391">
        <f>DECEMBER!AC283</f>
        <v>0</v>
      </c>
      <c r="AC39" s="391">
        <f>DECEMBER!AD283</f>
        <v>0</v>
      </c>
      <c r="AD39" s="391">
        <f>DECEMBER!AE283</f>
        <v>0</v>
      </c>
      <c r="AE39" s="391">
        <f>DECEMBER!AF283</f>
        <v>0</v>
      </c>
      <c r="AF39" s="391">
        <f>DECEMBER!AG283</f>
        <v>0</v>
      </c>
      <c r="AG39" s="391">
        <f>DECEMBER!AH283</f>
        <v>0</v>
      </c>
      <c r="AH39" s="391">
        <f>DECEMBER!AJ283</f>
        <v>0</v>
      </c>
      <c r="AI39" s="396">
        <f>DECEMBER!AK283</f>
        <v>0</v>
      </c>
      <c r="AJ39" s="393">
        <f t="shared" si="6"/>
        <v>0</v>
      </c>
    </row>
    <row r="40" spans="1:36" s="155" customFormat="1" ht="14.45" customHeight="1" x14ac:dyDescent="0.2">
      <c r="A40" s="466" t="s">
        <v>106</v>
      </c>
      <c r="B40" s="397">
        <f>SUM(B37:B39)</f>
        <v>0</v>
      </c>
      <c r="C40" s="397">
        <f>SUM(C37:C39)</f>
        <v>0</v>
      </c>
      <c r="D40" s="397">
        <f>SUM(D37:D39)</f>
        <v>0</v>
      </c>
      <c r="E40" s="398">
        <f>SUM(E37:E39)</f>
        <v>0</v>
      </c>
      <c r="F40" s="399">
        <f>SUM(F37:F39)</f>
        <v>0</v>
      </c>
      <c r="G40" s="398">
        <f>SUM(B40:F40)</f>
        <v>0</v>
      </c>
      <c r="H40" s="398">
        <f t="shared" si="3"/>
        <v>0</v>
      </c>
      <c r="I40" s="398">
        <f>SUM(S40-AJ40)</f>
        <v>0</v>
      </c>
      <c r="J40" s="400">
        <f t="shared" ref="J40:AI40" si="11">SUM(J37:J39)</f>
        <v>0</v>
      </c>
      <c r="K40" s="397">
        <f t="shared" si="11"/>
        <v>0</v>
      </c>
      <c r="L40" s="401">
        <f t="shared" si="11"/>
        <v>0</v>
      </c>
      <c r="M40" s="401">
        <f t="shared" si="11"/>
        <v>0</v>
      </c>
      <c r="N40" s="401">
        <f t="shared" si="11"/>
        <v>0</v>
      </c>
      <c r="O40" s="401">
        <f t="shared" si="11"/>
        <v>0</v>
      </c>
      <c r="P40" s="401">
        <f t="shared" si="11"/>
        <v>0</v>
      </c>
      <c r="Q40" s="402">
        <f t="shared" si="11"/>
        <v>0</v>
      </c>
      <c r="R40" s="398">
        <f t="shared" si="11"/>
        <v>0</v>
      </c>
      <c r="S40" s="400">
        <f t="shared" si="11"/>
        <v>0</v>
      </c>
      <c r="T40" s="397">
        <f t="shared" si="11"/>
        <v>0</v>
      </c>
      <c r="U40" s="397">
        <f t="shared" si="11"/>
        <v>0</v>
      </c>
      <c r="V40" s="397">
        <f t="shared" si="11"/>
        <v>0</v>
      </c>
      <c r="W40" s="397">
        <f t="shared" si="11"/>
        <v>0</v>
      </c>
      <c r="X40" s="397">
        <f t="shared" si="11"/>
        <v>0</v>
      </c>
      <c r="Y40" s="397">
        <f t="shared" si="11"/>
        <v>0</v>
      </c>
      <c r="Z40" s="397">
        <f t="shared" si="11"/>
        <v>0</v>
      </c>
      <c r="AA40" s="397">
        <f t="shared" si="11"/>
        <v>0</v>
      </c>
      <c r="AB40" s="397">
        <f t="shared" si="11"/>
        <v>0</v>
      </c>
      <c r="AC40" s="397">
        <f t="shared" si="11"/>
        <v>0</v>
      </c>
      <c r="AD40" s="397">
        <f t="shared" si="11"/>
        <v>0</v>
      </c>
      <c r="AE40" s="397">
        <f t="shared" si="11"/>
        <v>0</v>
      </c>
      <c r="AF40" s="397">
        <f t="shared" si="11"/>
        <v>0</v>
      </c>
      <c r="AG40" s="397">
        <f t="shared" si="11"/>
        <v>0</v>
      </c>
      <c r="AH40" s="397">
        <f t="shared" si="11"/>
        <v>0</v>
      </c>
      <c r="AI40" s="400">
        <f t="shared" si="11"/>
        <v>0</v>
      </c>
      <c r="AJ40" s="403">
        <f t="shared" si="6"/>
        <v>0</v>
      </c>
    </row>
    <row r="41" spans="1:36" s="156" customFormat="1" ht="14.45" customHeight="1" thickBot="1" x14ac:dyDescent="0.25">
      <c r="A41" s="143"/>
      <c r="B41" s="387"/>
      <c r="C41" s="387"/>
      <c r="D41" s="387"/>
      <c r="E41" s="387"/>
      <c r="F41" s="398"/>
      <c r="G41" s="387"/>
      <c r="H41" s="387"/>
      <c r="I41" s="387"/>
      <c r="J41" s="387"/>
      <c r="K41" s="387"/>
      <c r="L41" s="387"/>
      <c r="M41" s="387"/>
      <c r="N41" s="387"/>
      <c r="O41" s="387"/>
      <c r="P41" s="387"/>
      <c r="Q41" s="387"/>
      <c r="R41" s="393"/>
      <c r="S41" s="393"/>
      <c r="T41" s="387"/>
      <c r="U41" s="387"/>
      <c r="V41" s="387"/>
      <c r="W41" s="387"/>
      <c r="X41" s="387"/>
      <c r="Y41" s="387"/>
      <c r="Z41" s="387"/>
      <c r="AA41" s="387"/>
      <c r="AB41" s="387"/>
      <c r="AC41" s="387"/>
      <c r="AD41" s="387"/>
      <c r="AE41" s="387"/>
      <c r="AF41" s="387"/>
      <c r="AG41" s="387"/>
      <c r="AH41" s="387"/>
      <c r="AI41" s="387"/>
      <c r="AJ41" s="393"/>
    </row>
    <row r="42" spans="1:36" s="155" customFormat="1" ht="14.45" customHeight="1" thickTop="1" thickBot="1" x14ac:dyDescent="0.25">
      <c r="A42" s="421" t="s">
        <v>107</v>
      </c>
      <c r="B42" s="422">
        <f>SUM(B25+B30+B35+B40)</f>
        <v>0</v>
      </c>
      <c r="C42" s="423">
        <f t="shared" ref="C42:AI42" si="12">SUM(C25+C30+C35+C40)</f>
        <v>0</v>
      </c>
      <c r="D42" s="423">
        <f t="shared" si="12"/>
        <v>0</v>
      </c>
      <c r="E42" s="424">
        <f t="shared" si="12"/>
        <v>0</v>
      </c>
      <c r="F42" s="425">
        <f t="shared" si="12"/>
        <v>0</v>
      </c>
      <c r="G42" s="424">
        <f t="shared" si="12"/>
        <v>0</v>
      </c>
      <c r="H42" s="424">
        <f t="shared" si="12"/>
        <v>0</v>
      </c>
      <c r="I42" s="424">
        <f>SUM(S42-AJ42)</f>
        <v>0</v>
      </c>
      <c r="J42" s="426">
        <f t="shared" si="12"/>
        <v>0</v>
      </c>
      <c r="K42" s="423">
        <f t="shared" si="12"/>
        <v>0</v>
      </c>
      <c r="L42" s="427">
        <f t="shared" si="12"/>
        <v>0</v>
      </c>
      <c r="M42" s="427">
        <f t="shared" si="12"/>
        <v>0</v>
      </c>
      <c r="N42" s="427">
        <f t="shared" si="12"/>
        <v>0</v>
      </c>
      <c r="O42" s="427">
        <f t="shared" si="12"/>
        <v>0</v>
      </c>
      <c r="P42" s="427">
        <f t="shared" si="12"/>
        <v>0</v>
      </c>
      <c r="Q42" s="428">
        <f t="shared" si="12"/>
        <v>0</v>
      </c>
      <c r="R42" s="424">
        <f t="shared" si="12"/>
        <v>0</v>
      </c>
      <c r="S42" s="426">
        <f t="shared" si="12"/>
        <v>0</v>
      </c>
      <c r="T42" s="423">
        <f t="shared" si="12"/>
        <v>0</v>
      </c>
      <c r="U42" s="423">
        <f t="shared" si="12"/>
        <v>0</v>
      </c>
      <c r="V42" s="423">
        <f t="shared" si="12"/>
        <v>0</v>
      </c>
      <c r="W42" s="423">
        <f t="shared" si="12"/>
        <v>0</v>
      </c>
      <c r="X42" s="423">
        <f t="shared" si="12"/>
        <v>0</v>
      </c>
      <c r="Y42" s="423">
        <f t="shared" si="12"/>
        <v>0</v>
      </c>
      <c r="Z42" s="423">
        <f t="shared" si="12"/>
        <v>0</v>
      </c>
      <c r="AA42" s="423">
        <f t="shared" si="12"/>
        <v>0</v>
      </c>
      <c r="AB42" s="423">
        <f t="shared" si="12"/>
        <v>0</v>
      </c>
      <c r="AC42" s="423">
        <f t="shared" si="12"/>
        <v>0</v>
      </c>
      <c r="AD42" s="423">
        <f t="shared" si="12"/>
        <v>0</v>
      </c>
      <c r="AE42" s="423">
        <f t="shared" si="12"/>
        <v>0</v>
      </c>
      <c r="AF42" s="423">
        <f t="shared" si="12"/>
        <v>0</v>
      </c>
      <c r="AG42" s="423">
        <f t="shared" si="12"/>
        <v>0</v>
      </c>
      <c r="AH42" s="423">
        <f t="shared" si="12"/>
        <v>0</v>
      </c>
      <c r="AI42" s="426">
        <f t="shared" si="12"/>
        <v>0</v>
      </c>
      <c r="AJ42" s="429">
        <f t="shared" si="6"/>
        <v>0</v>
      </c>
    </row>
    <row r="43" spans="1:36" s="120" customFormat="1" ht="14.45" customHeight="1" thickTop="1" x14ac:dyDescent="0.2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1"/>
      <c r="S43" s="111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</row>
    <row r="44" spans="1:36" s="120" customFormat="1" ht="14.45" customHeight="1" x14ac:dyDescent="0.2">
      <c r="A44" s="110"/>
      <c r="B44" s="117"/>
      <c r="C44" s="117"/>
      <c r="D44" s="117"/>
      <c r="E44" s="117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</row>
    <row r="45" spans="1:36" customFormat="1" ht="14.45" customHeight="1" x14ac:dyDescent="0.2">
      <c r="A45" s="58"/>
      <c r="B45" s="58"/>
      <c r="C45" s="555" t="s">
        <v>403</v>
      </c>
      <c r="D45" s="555"/>
      <c r="E45" s="555"/>
      <c r="F45" s="555"/>
      <c r="G45" s="555"/>
      <c r="H45" s="22"/>
      <c r="I45" s="58"/>
      <c r="J45" s="58"/>
      <c r="K45" s="555" t="s">
        <v>404</v>
      </c>
      <c r="L45" s="555"/>
      <c r="M45" s="555"/>
      <c r="N45" s="555"/>
      <c r="O45" s="555"/>
      <c r="P45" s="22"/>
    </row>
    <row r="46" spans="1:36" customFormat="1" ht="14.45" customHeight="1" thickBot="1" x14ac:dyDescent="0.25">
      <c r="A46" s="58"/>
      <c r="B46" s="58"/>
      <c r="C46" s="58"/>
      <c r="D46" s="58"/>
      <c r="E46" s="58"/>
      <c r="F46" s="58"/>
      <c r="G46" s="58"/>
      <c r="H46" s="22"/>
      <c r="I46" s="58"/>
      <c r="J46" s="58"/>
      <c r="K46" s="58"/>
      <c r="L46" s="58"/>
      <c r="M46" s="58"/>
      <c r="N46" s="58"/>
      <c r="O46" s="58"/>
      <c r="P46" s="22"/>
    </row>
    <row r="47" spans="1:36" customFormat="1" ht="14.45" customHeight="1" x14ac:dyDescent="0.2">
      <c r="A47" s="278"/>
      <c r="B47" s="278"/>
      <c r="C47" s="556" t="s">
        <v>405</v>
      </c>
      <c r="D47" s="557"/>
      <c r="E47" s="558"/>
      <c r="F47" s="559" t="s">
        <v>406</v>
      </c>
      <c r="G47" s="560"/>
      <c r="H47" s="22"/>
      <c r="I47" s="278"/>
      <c r="J47" s="278"/>
      <c r="K47" s="556" t="s">
        <v>405</v>
      </c>
      <c r="L47" s="557"/>
      <c r="M47" s="558"/>
      <c r="N47" s="559" t="s">
        <v>406</v>
      </c>
      <c r="O47" s="560"/>
      <c r="P47" s="22"/>
    </row>
    <row r="48" spans="1:36" customFormat="1" ht="14.45" customHeight="1" x14ac:dyDescent="0.2">
      <c r="A48" s="279" t="s">
        <v>396</v>
      </c>
      <c r="B48" s="280"/>
      <c r="C48" s="567"/>
      <c r="D48" s="568"/>
      <c r="E48" s="569"/>
      <c r="F48" s="570">
        <f>D8</f>
        <v>0</v>
      </c>
      <c r="G48" s="571"/>
      <c r="H48" s="22"/>
      <c r="I48" s="279" t="s">
        <v>396</v>
      </c>
      <c r="J48" s="280"/>
      <c r="K48" s="572">
        <f>C48</f>
        <v>0</v>
      </c>
      <c r="L48" s="573"/>
      <c r="M48" s="574"/>
      <c r="N48" s="570">
        <f>D9</f>
        <v>0</v>
      </c>
      <c r="O48" s="571"/>
      <c r="P48" s="22"/>
    </row>
    <row r="49" spans="1:16" customFormat="1" ht="14.45" customHeight="1" x14ac:dyDescent="0.2">
      <c r="A49" s="575" t="s">
        <v>213</v>
      </c>
      <c r="B49" s="576"/>
      <c r="C49" s="577">
        <f>JANUARY!$U$290</f>
        <v>0</v>
      </c>
      <c r="D49" s="578"/>
      <c r="E49" s="579"/>
      <c r="F49" s="580">
        <f>JANUARY!U291</f>
        <v>0</v>
      </c>
      <c r="G49" s="581"/>
      <c r="H49" s="22"/>
      <c r="I49" s="575" t="s">
        <v>213</v>
      </c>
      <c r="J49" s="576"/>
      <c r="K49" s="577">
        <f>DECEMBER!$U$290</f>
        <v>0</v>
      </c>
      <c r="L49" s="578"/>
      <c r="M49" s="579"/>
      <c r="N49" s="580">
        <f>DECEMBER!U295</f>
        <v>0</v>
      </c>
      <c r="O49" s="581"/>
      <c r="P49" s="22"/>
    </row>
    <row r="50" spans="1:16" customFormat="1" ht="14.45" customHeight="1" x14ac:dyDescent="0.2">
      <c r="A50" s="575" t="s">
        <v>214</v>
      </c>
      <c r="B50" s="576"/>
      <c r="C50" s="577">
        <f>JANUARY!$U$300</f>
        <v>0</v>
      </c>
      <c r="D50" s="578"/>
      <c r="E50" s="579"/>
      <c r="F50" s="580">
        <f>JANUARY!U301</f>
        <v>0</v>
      </c>
      <c r="G50" s="581"/>
      <c r="H50" s="22"/>
      <c r="I50" s="575" t="s">
        <v>214</v>
      </c>
      <c r="J50" s="576"/>
      <c r="K50" s="577">
        <f>DECEMBER!$U$300</f>
        <v>0</v>
      </c>
      <c r="L50" s="578"/>
      <c r="M50" s="579"/>
      <c r="N50" s="580">
        <f>DECEMBER!U305</f>
        <v>0</v>
      </c>
      <c r="O50" s="581"/>
      <c r="P50" s="22"/>
    </row>
    <row r="51" spans="1:16" customFormat="1" ht="14.45" customHeight="1" x14ac:dyDescent="0.2">
      <c r="A51" s="575" t="s">
        <v>215</v>
      </c>
      <c r="B51" s="576"/>
      <c r="C51" s="577">
        <f>JANUARY!$U$310</f>
        <v>0</v>
      </c>
      <c r="D51" s="578"/>
      <c r="E51" s="579"/>
      <c r="F51" s="580">
        <f>JANUARY!U311</f>
        <v>0</v>
      </c>
      <c r="G51" s="581"/>
      <c r="H51" s="22"/>
      <c r="I51" s="575" t="s">
        <v>215</v>
      </c>
      <c r="J51" s="576"/>
      <c r="K51" s="577">
        <f>DECEMBER!$U$310</f>
        <v>0</v>
      </c>
      <c r="L51" s="578"/>
      <c r="M51" s="579"/>
      <c r="N51" s="580">
        <f>DECEMBER!U315</f>
        <v>0</v>
      </c>
      <c r="O51" s="581"/>
      <c r="P51" s="22"/>
    </row>
    <row r="52" spans="1:16" customFormat="1" ht="14.45" customHeight="1" x14ac:dyDescent="0.2">
      <c r="A52" s="575" t="s">
        <v>216</v>
      </c>
      <c r="B52" s="576"/>
      <c r="C52" s="577">
        <f>JANUARY!$U$320</f>
        <v>0</v>
      </c>
      <c r="D52" s="578"/>
      <c r="E52" s="579"/>
      <c r="F52" s="580">
        <f>JANUARY!U321</f>
        <v>0</v>
      </c>
      <c r="G52" s="581"/>
      <c r="H52" s="22"/>
      <c r="I52" s="575" t="s">
        <v>216</v>
      </c>
      <c r="J52" s="576"/>
      <c r="K52" s="577">
        <f>DECEMBER!$U$320</f>
        <v>0</v>
      </c>
      <c r="L52" s="578"/>
      <c r="M52" s="579"/>
      <c r="N52" s="580">
        <f>DECEMBER!U325</f>
        <v>0</v>
      </c>
      <c r="O52" s="581"/>
      <c r="P52" s="22"/>
    </row>
    <row r="53" spans="1:16" customFormat="1" ht="14.45" customHeight="1" x14ac:dyDescent="0.2">
      <c r="A53" s="575" t="s">
        <v>247</v>
      </c>
      <c r="B53" s="576"/>
      <c r="C53" s="577">
        <f>JANUARY!$Z$290</f>
        <v>0</v>
      </c>
      <c r="D53" s="578"/>
      <c r="E53" s="579"/>
      <c r="F53" s="580">
        <f>JANUARY!Z291</f>
        <v>0</v>
      </c>
      <c r="G53" s="581"/>
      <c r="H53" s="22"/>
      <c r="I53" s="575" t="s">
        <v>247</v>
      </c>
      <c r="J53" s="576"/>
      <c r="K53" s="577">
        <f>DECEMBER!$Z$290</f>
        <v>0</v>
      </c>
      <c r="L53" s="578"/>
      <c r="M53" s="579"/>
      <c r="N53" s="580">
        <f>DECEMBER!Z295</f>
        <v>0</v>
      </c>
      <c r="O53" s="581"/>
      <c r="P53" s="22"/>
    </row>
    <row r="54" spans="1:16" customFormat="1" ht="14.45" customHeight="1" x14ac:dyDescent="0.2">
      <c r="A54" s="575" t="s">
        <v>248</v>
      </c>
      <c r="B54" s="576"/>
      <c r="C54" s="577">
        <f>JANUARY!$Z$300</f>
        <v>0</v>
      </c>
      <c r="D54" s="578"/>
      <c r="E54" s="579"/>
      <c r="F54" s="580">
        <f>JANUARY!Z301</f>
        <v>0</v>
      </c>
      <c r="G54" s="581"/>
      <c r="H54" s="22"/>
      <c r="I54" s="575" t="s">
        <v>248</v>
      </c>
      <c r="J54" s="576"/>
      <c r="K54" s="577">
        <f>DECEMBER!$Z$300</f>
        <v>0</v>
      </c>
      <c r="L54" s="578"/>
      <c r="M54" s="579"/>
      <c r="N54" s="580">
        <f>DECEMBER!Z305</f>
        <v>0</v>
      </c>
      <c r="O54" s="581"/>
      <c r="P54" s="22"/>
    </row>
    <row r="55" spans="1:16" customFormat="1" ht="14.45" customHeight="1" x14ac:dyDescent="0.2">
      <c r="A55" s="575" t="s">
        <v>249</v>
      </c>
      <c r="B55" s="576"/>
      <c r="C55" s="577">
        <f>JANUARY!$Z$310</f>
        <v>0</v>
      </c>
      <c r="D55" s="578"/>
      <c r="E55" s="579"/>
      <c r="F55" s="580">
        <f>JANUARY!Z311</f>
        <v>0</v>
      </c>
      <c r="G55" s="581"/>
      <c r="H55" s="22"/>
      <c r="I55" s="575" t="s">
        <v>249</v>
      </c>
      <c r="J55" s="576"/>
      <c r="K55" s="577">
        <f>DECEMBER!$Z$310</f>
        <v>0</v>
      </c>
      <c r="L55" s="578"/>
      <c r="M55" s="579"/>
      <c r="N55" s="580">
        <f>DECEMBER!Z315</f>
        <v>0</v>
      </c>
      <c r="O55" s="581"/>
      <c r="P55" s="22"/>
    </row>
    <row r="56" spans="1:16" customFormat="1" ht="14.45" customHeight="1" x14ac:dyDescent="0.2">
      <c r="A56" s="575" t="s">
        <v>250</v>
      </c>
      <c r="B56" s="576"/>
      <c r="C56" s="577">
        <f>JANUARY!$Z$320</f>
        <v>0</v>
      </c>
      <c r="D56" s="578"/>
      <c r="E56" s="579"/>
      <c r="F56" s="580">
        <f>JANUARY!Z321</f>
        <v>0</v>
      </c>
      <c r="G56" s="581"/>
      <c r="H56" s="4"/>
      <c r="I56" s="575" t="s">
        <v>250</v>
      </c>
      <c r="J56" s="576"/>
      <c r="K56" s="577">
        <f>DECEMBER!$Z$320</f>
        <v>0</v>
      </c>
      <c r="L56" s="578"/>
      <c r="M56" s="579"/>
      <c r="N56" s="580">
        <f>DECEMBER!Z325</f>
        <v>0</v>
      </c>
      <c r="O56" s="581"/>
      <c r="P56" s="4"/>
    </row>
    <row r="57" spans="1:16" customFormat="1" ht="14.45" customHeight="1" x14ac:dyDescent="0.2">
      <c r="A57" s="575" t="s">
        <v>217</v>
      </c>
      <c r="B57" s="576"/>
      <c r="C57" s="582"/>
      <c r="D57" s="583"/>
      <c r="E57" s="584"/>
      <c r="F57" s="580">
        <f>JANUARY!K2</f>
        <v>0</v>
      </c>
      <c r="G57" s="581"/>
      <c r="H57" s="4"/>
      <c r="I57" s="575" t="s">
        <v>217</v>
      </c>
      <c r="J57" s="576"/>
      <c r="K57" s="582" t="s">
        <v>407</v>
      </c>
      <c r="L57" s="583"/>
      <c r="M57" s="584"/>
      <c r="N57" s="588"/>
      <c r="O57" s="589"/>
      <c r="P57" s="4"/>
    </row>
    <row r="58" spans="1:16" customFormat="1" ht="14.45" customHeight="1" thickBot="1" x14ac:dyDescent="0.25">
      <c r="A58" s="278"/>
      <c r="B58" s="278"/>
      <c r="C58" s="590" t="s">
        <v>135</v>
      </c>
      <c r="D58" s="591"/>
      <c r="E58" s="592"/>
      <c r="F58" s="593">
        <f>SUM(F48:G57)</f>
        <v>0</v>
      </c>
      <c r="G58" s="594"/>
      <c r="I58" s="278"/>
      <c r="J58" s="278"/>
      <c r="K58" s="595" t="s">
        <v>135</v>
      </c>
      <c r="L58" s="596"/>
      <c r="M58" s="597"/>
      <c r="N58" s="593">
        <f>SUM(N48:O57)</f>
        <v>0</v>
      </c>
      <c r="O58" s="594"/>
    </row>
    <row r="59" spans="1:16" customFormat="1" ht="14.45" customHeight="1" x14ac:dyDescent="0.2"/>
    <row r="60" spans="1:16" customFormat="1" ht="14.45" customHeight="1" x14ac:dyDescent="0.2"/>
    <row r="61" spans="1:16" customFormat="1" ht="14.45" customHeight="1" x14ac:dyDescent="0.2">
      <c r="J61" s="220" t="s">
        <v>408</v>
      </c>
    </row>
    <row r="62" spans="1:16" customFormat="1" ht="14.45" customHeight="1" x14ac:dyDescent="0.2">
      <c r="J62" s="220" t="s">
        <v>409</v>
      </c>
      <c r="M62" s="585">
        <f>DECEMBER!O297</f>
        <v>0</v>
      </c>
      <c r="N62" s="585"/>
    </row>
    <row r="63" spans="1:16" customFormat="1" ht="14.45" customHeight="1" x14ac:dyDescent="0.2">
      <c r="J63" s="220" t="s">
        <v>480</v>
      </c>
      <c r="M63" s="598">
        <f>DECEMBER!O298</f>
        <v>0</v>
      </c>
      <c r="N63" s="598"/>
    </row>
    <row r="64" spans="1:16" customFormat="1" ht="14.45" customHeight="1" x14ac:dyDescent="0.2">
      <c r="J64" s="220" t="s">
        <v>410</v>
      </c>
      <c r="M64" s="586">
        <f>DECEMBER!O299</f>
        <v>0</v>
      </c>
      <c r="N64" s="586"/>
    </row>
    <row r="65" spans="10:14" customFormat="1" ht="14.45" customHeight="1" thickBot="1" x14ac:dyDescent="0.25">
      <c r="J65" s="220" t="s">
        <v>411</v>
      </c>
      <c r="M65" s="587">
        <f>M62-M64+M63</f>
        <v>0</v>
      </c>
      <c r="N65" s="587"/>
    </row>
    <row r="66" spans="10:14" ht="14.45" customHeight="1" thickTop="1" x14ac:dyDescent="0.2"/>
  </sheetData>
  <sheetProtection algorithmName="SHA-512" hashValue="z5OmktJ7fu2F28J5LRvUGU9jNghHdsffP+nfFLZxXiRat3Aofdz/pdwSElZ1eDwtGUI8t+4r2wzPUuRrI8eL3g==" saltValue="e/f/jNUA3qQ+vkLU0fZ57g==" spinCount="100000" sheet="1" objects="1" scenarios="1" formatColumns="0" formatRows="0"/>
  <mergeCells count="77">
    <mergeCell ref="M62:N62"/>
    <mergeCell ref="M64:N64"/>
    <mergeCell ref="M65:N65"/>
    <mergeCell ref="N57:O57"/>
    <mergeCell ref="C58:E58"/>
    <mergeCell ref="F58:G58"/>
    <mergeCell ref="K58:M58"/>
    <mergeCell ref="N58:O58"/>
    <mergeCell ref="M63:N63"/>
    <mergeCell ref="N56:O56"/>
    <mergeCell ref="A55:B55"/>
    <mergeCell ref="C55:E55"/>
    <mergeCell ref="F55:G55"/>
    <mergeCell ref="A57:B57"/>
    <mergeCell ref="C57:E57"/>
    <mergeCell ref="F57:G57"/>
    <mergeCell ref="I57:J57"/>
    <mergeCell ref="K57:M57"/>
    <mergeCell ref="A56:B56"/>
    <mergeCell ref="C56:E56"/>
    <mergeCell ref="F56:G56"/>
    <mergeCell ref="I56:J56"/>
    <mergeCell ref="K56:M56"/>
    <mergeCell ref="N54:O54"/>
    <mergeCell ref="A53:B53"/>
    <mergeCell ref="C53:E53"/>
    <mergeCell ref="F53:G53"/>
    <mergeCell ref="I55:J55"/>
    <mergeCell ref="K55:M55"/>
    <mergeCell ref="N55:O55"/>
    <mergeCell ref="A54:B54"/>
    <mergeCell ref="C54:E54"/>
    <mergeCell ref="F54:G54"/>
    <mergeCell ref="I54:J54"/>
    <mergeCell ref="K54:M54"/>
    <mergeCell ref="N52:O52"/>
    <mergeCell ref="A51:B51"/>
    <mergeCell ref="C51:E51"/>
    <mergeCell ref="F51:G51"/>
    <mergeCell ref="I53:J53"/>
    <mergeCell ref="K53:M53"/>
    <mergeCell ref="N53:O53"/>
    <mergeCell ref="A52:B52"/>
    <mergeCell ref="C52:E52"/>
    <mergeCell ref="F52:G52"/>
    <mergeCell ref="I52:J52"/>
    <mergeCell ref="K52:M52"/>
    <mergeCell ref="N50:O50"/>
    <mergeCell ref="A49:B49"/>
    <mergeCell ref="C49:E49"/>
    <mergeCell ref="F49:G49"/>
    <mergeCell ref="I51:J51"/>
    <mergeCell ref="K51:M51"/>
    <mergeCell ref="N51:O51"/>
    <mergeCell ref="A50:B50"/>
    <mergeCell ref="C50:E50"/>
    <mergeCell ref="F50:G50"/>
    <mergeCell ref="I50:J50"/>
    <mergeCell ref="K50:M50"/>
    <mergeCell ref="C48:E48"/>
    <mergeCell ref="F48:G48"/>
    <mergeCell ref="K48:M48"/>
    <mergeCell ref="N48:O48"/>
    <mergeCell ref="I49:J49"/>
    <mergeCell ref="K49:M49"/>
    <mergeCell ref="N49:O49"/>
    <mergeCell ref="T4:X4"/>
    <mergeCell ref="T18:X18"/>
    <mergeCell ref="F11:J11"/>
    <mergeCell ref="B15:F15"/>
    <mergeCell ref="G15:J15"/>
    <mergeCell ref="C45:G45"/>
    <mergeCell ref="K45:O45"/>
    <mergeCell ref="C47:E47"/>
    <mergeCell ref="F47:G47"/>
    <mergeCell ref="K47:M47"/>
    <mergeCell ref="N47:O47"/>
  </mergeCells>
  <phoneticPr fontId="1" type="noConversion"/>
  <printOptions horizontalCentered="1" verticalCentered="1"/>
  <pageMargins left="0" right="0" top="0.75" bottom="0.5" header="0.5" footer="0.2"/>
  <pageSetup paperSize="5" scale="91" fitToWidth="2" fitToHeight="0" pageOrder="overThenDown" orientation="landscape" horizontalDpi="360" verticalDpi="300" r:id="rId1"/>
  <headerFooter alignWithMargins="0">
    <oddHeader>&amp;C&amp;"Arial,Bold"&amp;12ANNUAL REPORT</oddHeader>
  </headerFooter>
  <rowBreaks count="1" manualBreakCount="1">
    <brk id="43" max="16383" man="1"/>
  </rowBreaks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N333"/>
  <sheetViews>
    <sheetView zoomScaleNormal="100" workbookViewId="0">
      <pane ySplit="8" topLeftCell="A9" activePane="bottomLeft" state="frozen"/>
      <selection activeCell="G39" sqref="G39"/>
      <selection pane="bottomLeft" activeCell="G22" sqref="G22"/>
    </sheetView>
  </sheetViews>
  <sheetFormatPr defaultColWidth="9.140625" defaultRowHeight="12.75" customHeight="1" x14ac:dyDescent="0.2"/>
  <cols>
    <col min="1" max="1" width="2.5703125" style="58" customWidth="1"/>
    <col min="2" max="7" width="9.140625" style="58" customWidth="1"/>
    <col min="8" max="8" width="30.42578125" style="58" customWidth="1"/>
    <col min="9" max="34" width="9.140625" style="58" customWidth="1"/>
    <col min="35" max="35" width="36.42578125" style="58" customWidth="1"/>
    <col min="36" max="37" width="9.140625" style="58" customWidth="1"/>
    <col min="38" max="38" width="2.5703125" style="58" customWidth="1"/>
    <col min="39" max="16384" width="9.140625" style="58"/>
  </cols>
  <sheetData>
    <row r="1" spans="1:248" ht="12.75" customHeight="1" x14ac:dyDescent="0.2">
      <c r="A1" s="22"/>
      <c r="B1" s="24" t="s">
        <v>0</v>
      </c>
      <c r="C1" s="22"/>
      <c r="D1" s="22"/>
      <c r="E1" s="22"/>
      <c r="F1" s="22"/>
      <c r="G1" s="23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1:248" ht="12.75" customHeight="1" x14ac:dyDescent="0.2">
      <c r="A2" s="22"/>
      <c r="B2" s="479" t="s">
        <v>127</v>
      </c>
      <c r="C2" s="480"/>
      <c r="D2" s="480"/>
      <c r="E2" s="481">
        <f>J285</f>
        <v>0</v>
      </c>
      <c r="F2" s="482"/>
      <c r="G2" s="23"/>
      <c r="H2" s="22"/>
      <c r="I2" s="22"/>
      <c r="J2" s="22"/>
      <c r="K2" s="336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</row>
    <row r="3" spans="1:248" customFormat="1" ht="12.75" customHeight="1" thickBot="1" x14ac:dyDescent="0.25">
      <c r="A3" s="25"/>
      <c r="B3" s="26">
        <v>1</v>
      </c>
      <c r="C3" s="26">
        <v>2</v>
      </c>
      <c r="D3" s="26">
        <v>3</v>
      </c>
      <c r="E3" s="26">
        <v>4</v>
      </c>
      <c r="F3" s="26">
        <v>5</v>
      </c>
      <c r="G3" s="27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 t="s">
        <v>1</v>
      </c>
      <c r="N3" s="26">
        <v>12</v>
      </c>
      <c r="O3" s="26">
        <v>13</v>
      </c>
      <c r="P3" s="26">
        <v>14</v>
      </c>
      <c r="Q3" s="26">
        <v>15</v>
      </c>
      <c r="R3" s="26" t="s">
        <v>2</v>
      </c>
      <c r="S3" s="25"/>
      <c r="T3" s="25"/>
      <c r="U3" s="26">
        <v>16</v>
      </c>
      <c r="V3" s="26">
        <v>17</v>
      </c>
      <c r="W3" s="26">
        <v>18</v>
      </c>
      <c r="X3" s="26">
        <v>19</v>
      </c>
      <c r="Y3" s="26">
        <v>20</v>
      </c>
      <c r="Z3" s="26" t="s">
        <v>3</v>
      </c>
      <c r="AA3" s="26">
        <v>21</v>
      </c>
      <c r="AB3" s="26">
        <v>22</v>
      </c>
      <c r="AC3" s="26">
        <v>23</v>
      </c>
      <c r="AD3" s="26">
        <v>24</v>
      </c>
      <c r="AE3" s="26">
        <v>25</v>
      </c>
      <c r="AF3" s="26">
        <v>26</v>
      </c>
      <c r="AG3" s="26">
        <v>27</v>
      </c>
      <c r="AH3" s="26">
        <v>28</v>
      </c>
      <c r="AI3" s="26">
        <v>29</v>
      </c>
      <c r="AJ3" s="26">
        <v>30</v>
      </c>
      <c r="AK3" s="26">
        <v>31</v>
      </c>
      <c r="AL3" s="25"/>
    </row>
    <row r="4" spans="1:248" s="91" customFormat="1" ht="12.75" customHeight="1" thickTop="1" x14ac:dyDescent="0.2">
      <c r="A4" s="10"/>
      <c r="B4" s="68" t="s">
        <v>4</v>
      </c>
      <c r="C4" s="69"/>
      <c r="D4" s="68" t="s">
        <v>202</v>
      </c>
      <c r="E4" s="163" t="s">
        <v>6</v>
      </c>
      <c r="F4" s="70" t="s">
        <v>7</v>
      </c>
      <c r="G4" s="158"/>
      <c r="H4" s="70"/>
      <c r="I4" s="86"/>
      <c r="J4" s="68"/>
      <c r="K4" s="70"/>
      <c r="L4" s="68" t="s">
        <v>237</v>
      </c>
      <c r="M4" s="68"/>
      <c r="N4" s="68" t="s">
        <v>260</v>
      </c>
      <c r="O4" s="75" t="s">
        <v>481</v>
      </c>
      <c r="P4" s="164"/>
      <c r="Q4" s="68" t="s">
        <v>391</v>
      </c>
      <c r="R4" s="70" t="s">
        <v>274</v>
      </c>
      <c r="S4" s="88"/>
      <c r="T4" s="89"/>
      <c r="U4" s="470" t="s">
        <v>9</v>
      </c>
      <c r="V4" s="471"/>
      <c r="W4" s="471"/>
      <c r="X4" s="471"/>
      <c r="Y4" s="472"/>
      <c r="Z4" s="68" t="s">
        <v>10</v>
      </c>
      <c r="AA4" s="68" t="s">
        <v>11</v>
      </c>
      <c r="AB4" s="68" t="s">
        <v>205</v>
      </c>
      <c r="AC4" s="68" t="s">
        <v>12</v>
      </c>
      <c r="AD4" s="68" t="s">
        <v>13</v>
      </c>
      <c r="AE4" s="68" t="s">
        <v>14</v>
      </c>
      <c r="AF4" s="68"/>
      <c r="AG4" s="68"/>
      <c r="AH4" s="75"/>
      <c r="AI4" s="87"/>
      <c r="AJ4" s="68" t="s">
        <v>15</v>
      </c>
      <c r="AK4" s="70" t="s">
        <v>7</v>
      </c>
      <c r="AL4" s="88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</row>
    <row r="5" spans="1:248" s="91" customFormat="1" ht="12.75" customHeight="1" x14ac:dyDescent="0.2">
      <c r="A5" s="10"/>
      <c r="B5" s="68" t="s">
        <v>8</v>
      </c>
      <c r="C5" s="68" t="s">
        <v>16</v>
      </c>
      <c r="D5" s="68" t="s">
        <v>203</v>
      </c>
      <c r="E5" s="166" t="s">
        <v>8</v>
      </c>
      <c r="F5" s="70" t="s">
        <v>18</v>
      </c>
      <c r="G5" s="158" t="s">
        <v>19</v>
      </c>
      <c r="H5" s="70" t="s">
        <v>20</v>
      </c>
      <c r="I5" s="86" t="s">
        <v>394</v>
      </c>
      <c r="J5" s="68" t="s">
        <v>21</v>
      </c>
      <c r="K5" s="70" t="s">
        <v>22</v>
      </c>
      <c r="L5" s="68" t="s">
        <v>392</v>
      </c>
      <c r="M5" s="68" t="s">
        <v>393</v>
      </c>
      <c r="N5" s="68" t="s">
        <v>261</v>
      </c>
      <c r="O5" s="75" t="s">
        <v>262</v>
      </c>
      <c r="P5" s="166" t="s">
        <v>23</v>
      </c>
      <c r="Q5" s="68" t="s">
        <v>8</v>
      </c>
      <c r="R5" s="70" t="s">
        <v>8</v>
      </c>
      <c r="S5" s="75" t="s">
        <v>135</v>
      </c>
      <c r="T5" s="70" t="s">
        <v>135</v>
      </c>
      <c r="U5" s="68" t="s">
        <v>25</v>
      </c>
      <c r="V5" s="68" t="s">
        <v>26</v>
      </c>
      <c r="W5" s="68" t="s">
        <v>27</v>
      </c>
      <c r="X5" s="68" t="s">
        <v>28</v>
      </c>
      <c r="Y5" s="68" t="s">
        <v>136</v>
      </c>
      <c r="Z5" s="68" t="s">
        <v>252</v>
      </c>
      <c r="AA5" s="68" t="s">
        <v>137</v>
      </c>
      <c r="AB5" s="68" t="s">
        <v>204</v>
      </c>
      <c r="AC5" s="68" t="s">
        <v>30</v>
      </c>
      <c r="AD5" s="68" t="s">
        <v>140</v>
      </c>
      <c r="AE5" s="68" t="s">
        <v>31</v>
      </c>
      <c r="AF5" s="68" t="s">
        <v>32</v>
      </c>
      <c r="AG5" s="68" t="s">
        <v>206</v>
      </c>
      <c r="AH5" s="75" t="s">
        <v>16</v>
      </c>
      <c r="AI5" s="71" t="s">
        <v>34</v>
      </c>
      <c r="AJ5" s="68" t="s">
        <v>35</v>
      </c>
      <c r="AK5" s="70" t="s">
        <v>18</v>
      </c>
      <c r="AL5" s="88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</row>
    <row r="6" spans="1:248" s="91" customFormat="1" ht="12.75" customHeight="1" thickBot="1" x14ac:dyDescent="0.25">
      <c r="A6" s="12"/>
      <c r="B6" s="77" t="s">
        <v>36</v>
      </c>
      <c r="C6" s="77" t="s">
        <v>37</v>
      </c>
      <c r="D6" s="77" t="s">
        <v>38</v>
      </c>
      <c r="E6" s="167" t="s">
        <v>39</v>
      </c>
      <c r="F6" s="78" t="s">
        <v>40</v>
      </c>
      <c r="G6" s="159"/>
      <c r="H6" s="78"/>
      <c r="I6" s="92" t="s">
        <v>41</v>
      </c>
      <c r="J6" s="77"/>
      <c r="K6" s="78"/>
      <c r="L6" s="77" t="s">
        <v>237</v>
      </c>
      <c r="M6" s="77"/>
      <c r="N6" s="77" t="s">
        <v>236</v>
      </c>
      <c r="O6" s="79" t="s">
        <v>236</v>
      </c>
      <c r="P6" s="168"/>
      <c r="Q6" s="273" t="s">
        <v>24</v>
      </c>
      <c r="R6" s="80" t="s">
        <v>24</v>
      </c>
      <c r="S6" s="79" t="s">
        <v>109</v>
      </c>
      <c r="T6" s="78" t="s">
        <v>186</v>
      </c>
      <c r="U6" s="77" t="s">
        <v>42</v>
      </c>
      <c r="V6" s="77" t="s">
        <v>43</v>
      </c>
      <c r="W6" s="77"/>
      <c r="X6" s="77" t="s">
        <v>44</v>
      </c>
      <c r="Y6" s="77" t="s">
        <v>30</v>
      </c>
      <c r="Z6" s="77" t="s">
        <v>30</v>
      </c>
      <c r="AA6" s="77" t="s">
        <v>138</v>
      </c>
      <c r="AB6" s="77" t="s">
        <v>15</v>
      </c>
      <c r="AC6" s="77" t="s">
        <v>139</v>
      </c>
      <c r="AD6" s="77" t="s">
        <v>141</v>
      </c>
      <c r="AE6" s="77" t="s">
        <v>47</v>
      </c>
      <c r="AF6" s="77" t="s">
        <v>48</v>
      </c>
      <c r="AG6" s="77" t="s">
        <v>15</v>
      </c>
      <c r="AH6" s="79" t="s">
        <v>30</v>
      </c>
      <c r="AI6" s="93"/>
      <c r="AJ6" s="77" t="s">
        <v>49</v>
      </c>
      <c r="AK6" s="78" t="s">
        <v>187</v>
      </c>
      <c r="AL6" s="94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</row>
    <row r="7" spans="1:248" s="309" customFormat="1" ht="12.75" customHeight="1" thickTop="1" x14ac:dyDescent="0.2">
      <c r="A7" s="307"/>
      <c r="B7" s="352">
        <f>B283</f>
        <v>0</v>
      </c>
      <c r="C7" s="352">
        <f>C283</f>
        <v>0</v>
      </c>
      <c r="D7" s="352">
        <f>D283</f>
        <v>0</v>
      </c>
      <c r="E7" s="353">
        <f>E283</f>
        <v>0</v>
      </c>
      <c r="F7" s="354">
        <f>F283</f>
        <v>0</v>
      </c>
      <c r="G7" s="355" t="str">
        <f>C11</f>
        <v>FEBRUARY</v>
      </c>
      <c r="H7" s="356"/>
      <c r="I7" s="357"/>
      <c r="J7" s="352">
        <f>J283-J21</f>
        <v>0</v>
      </c>
      <c r="K7" s="358">
        <f t="shared" ref="K7:R7" si="0">K283</f>
        <v>0</v>
      </c>
      <c r="L7" s="352">
        <f t="shared" si="0"/>
        <v>0</v>
      </c>
      <c r="M7" s="352">
        <f t="shared" si="0"/>
        <v>0</v>
      </c>
      <c r="N7" s="352">
        <f t="shared" si="0"/>
        <v>0</v>
      </c>
      <c r="O7" s="353">
        <f t="shared" si="0"/>
        <v>0</v>
      </c>
      <c r="P7" s="353">
        <f t="shared" si="0"/>
        <v>0</v>
      </c>
      <c r="Q7" s="352">
        <f t="shared" si="0"/>
        <v>0</v>
      </c>
      <c r="R7" s="358">
        <f t="shared" si="0"/>
        <v>0</v>
      </c>
      <c r="S7" s="359">
        <f>SUM(L7:R7)</f>
        <v>0</v>
      </c>
      <c r="T7" s="354">
        <f>SUM(U7:AK7)</f>
        <v>0</v>
      </c>
      <c r="U7" s="352">
        <f t="shared" ref="U7:AH7" si="1">U283</f>
        <v>0</v>
      </c>
      <c r="V7" s="352">
        <f t="shared" si="1"/>
        <v>0</v>
      </c>
      <c r="W7" s="352">
        <f t="shared" si="1"/>
        <v>0</v>
      </c>
      <c r="X7" s="352">
        <f t="shared" si="1"/>
        <v>0</v>
      </c>
      <c r="Y7" s="352">
        <f t="shared" si="1"/>
        <v>0</v>
      </c>
      <c r="Z7" s="352">
        <f t="shared" si="1"/>
        <v>0</v>
      </c>
      <c r="AA7" s="352">
        <f t="shared" si="1"/>
        <v>0</v>
      </c>
      <c r="AB7" s="352">
        <f t="shared" si="1"/>
        <v>0</v>
      </c>
      <c r="AC7" s="352">
        <f t="shared" si="1"/>
        <v>0</v>
      </c>
      <c r="AD7" s="352">
        <f t="shared" si="1"/>
        <v>0</v>
      </c>
      <c r="AE7" s="352">
        <f t="shared" si="1"/>
        <v>0</v>
      </c>
      <c r="AF7" s="352">
        <f t="shared" si="1"/>
        <v>0</v>
      </c>
      <c r="AG7" s="352">
        <f t="shared" si="1"/>
        <v>0</v>
      </c>
      <c r="AH7" s="358">
        <f t="shared" si="1"/>
        <v>0</v>
      </c>
      <c r="AI7" s="355"/>
      <c r="AJ7" s="352">
        <f>AJ283</f>
        <v>0</v>
      </c>
      <c r="AK7" s="358">
        <f>AK283</f>
        <v>0</v>
      </c>
      <c r="AL7" s="308"/>
    </row>
    <row r="8" spans="1:248" s="109" customFormat="1" ht="12.75" customHeight="1" x14ac:dyDescent="0.2">
      <c r="A8" s="52"/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313">
        <f>SUM(K7:R7)-T7</f>
        <v>0</v>
      </c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52"/>
      <c r="AJ8" s="52"/>
      <c r="AK8" s="52"/>
      <c r="AL8" s="52"/>
    </row>
    <row r="9" spans="1:248" ht="12.75" customHeight="1" x14ac:dyDescent="0.2">
      <c r="A9" s="22"/>
      <c r="B9" s="22"/>
      <c r="C9" s="22"/>
      <c r="D9" s="22"/>
      <c r="E9" s="22"/>
      <c r="F9" s="22"/>
      <c r="G9" s="31"/>
      <c r="H9" s="22"/>
      <c r="I9" s="3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</row>
    <row r="10" spans="1:248" ht="12.75" customHeight="1" x14ac:dyDescent="0.2">
      <c r="A10" s="22"/>
      <c r="B10" s="22"/>
      <c r="C10" s="22"/>
      <c r="D10" s="22"/>
      <c r="E10" s="22"/>
      <c r="F10" s="22"/>
      <c r="G10" s="527" t="str">
        <f>JANUARY!G10</f>
        <v>UNITED STEELWORKERS - LOCAL UNION</v>
      </c>
      <c r="H10" s="527"/>
      <c r="I10" s="527"/>
      <c r="J10" s="11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11" t="s">
        <v>436</v>
      </c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</row>
    <row r="11" spans="1:248" ht="12.75" customHeight="1" x14ac:dyDescent="0.2">
      <c r="A11" s="22"/>
      <c r="B11" s="137" t="s">
        <v>51</v>
      </c>
      <c r="C11" s="73" t="s">
        <v>144</v>
      </c>
      <c r="D11" s="137" t="s">
        <v>238</v>
      </c>
      <c r="E11" s="44">
        <f>JANUARY!E11</f>
        <v>0</v>
      </c>
      <c r="F11" s="22"/>
      <c r="G11" s="31"/>
      <c r="H11" s="22"/>
      <c r="I11" s="5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137"/>
      <c r="AJ11" s="178" t="str">
        <f>C11</f>
        <v>FEBRUARY</v>
      </c>
      <c r="AK11" s="44">
        <f>E11</f>
        <v>0</v>
      </c>
    </row>
    <row r="12" spans="1:248" ht="12.75" customHeight="1" x14ac:dyDescent="0.2">
      <c r="A12" s="22"/>
      <c r="B12" s="137" t="s">
        <v>52</v>
      </c>
      <c r="C12" s="177" t="s">
        <v>143</v>
      </c>
      <c r="D12" s="110"/>
      <c r="E12" s="110"/>
      <c r="F12" s="22"/>
      <c r="G12" s="31"/>
      <c r="H12" s="22"/>
      <c r="I12" s="5" t="s">
        <v>53</v>
      </c>
      <c r="J12" s="22"/>
      <c r="K12" s="22"/>
      <c r="L12" s="5"/>
      <c r="M12" s="22"/>
      <c r="N12" s="22"/>
      <c r="O12" s="22"/>
      <c r="P12" s="33"/>
      <c r="Q12" s="22"/>
      <c r="R12" s="33"/>
      <c r="S12" s="22"/>
      <c r="T12" s="22"/>
      <c r="U12" s="22"/>
      <c r="V12" s="22"/>
      <c r="W12" s="22"/>
      <c r="X12" s="22"/>
      <c r="Y12" s="22"/>
      <c r="Z12" s="22"/>
      <c r="AA12" s="22"/>
      <c r="AB12" s="34" t="s">
        <v>54</v>
      </c>
      <c r="AC12" s="22"/>
      <c r="AD12" s="22"/>
      <c r="AE12" s="22"/>
      <c r="AF12" s="22"/>
      <c r="AG12" s="22"/>
      <c r="AH12" s="22"/>
      <c r="AI12" s="137" t="str">
        <f>B12</f>
        <v>Page No.</v>
      </c>
      <c r="AJ12" s="180" t="str">
        <f>C12</f>
        <v>1</v>
      </c>
      <c r="AK12" s="172"/>
      <c r="AL12" s="111"/>
    </row>
    <row r="13" spans="1:248" ht="12.75" customHeight="1" x14ac:dyDescent="0.2">
      <c r="A13" s="3"/>
      <c r="B13" s="3"/>
      <c r="C13" s="3"/>
      <c r="D13" s="3"/>
      <c r="E13" s="3"/>
      <c r="F13" s="3"/>
      <c r="G13" s="35"/>
      <c r="H13" s="3"/>
      <c r="I13" s="5"/>
      <c r="J13" s="3"/>
      <c r="K13" s="3"/>
      <c r="L13" s="2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22"/>
      <c r="AF13" s="3"/>
      <c r="AG13" s="3"/>
      <c r="AH13" s="3"/>
      <c r="AI13" s="33"/>
      <c r="AJ13" s="44"/>
      <c r="AK13" s="56"/>
      <c r="AL13" s="3"/>
    </row>
    <row r="14" spans="1:248" ht="12.75" customHeight="1" x14ac:dyDescent="0.2">
      <c r="A14" s="36"/>
      <c r="B14" s="36"/>
      <c r="C14" s="36"/>
      <c r="D14" s="36"/>
      <c r="E14" s="36"/>
      <c r="F14" s="36"/>
      <c r="G14" s="37"/>
      <c r="H14" s="36"/>
      <c r="I14" s="38"/>
      <c r="J14" s="36"/>
      <c r="K14" s="36"/>
      <c r="L14" s="38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8"/>
      <c r="AF14" s="36"/>
      <c r="AG14" s="36"/>
      <c r="AH14" s="36"/>
      <c r="AI14" s="36"/>
      <c r="AJ14" s="57"/>
      <c r="AK14" s="36"/>
      <c r="AL14" s="36"/>
    </row>
    <row r="15" spans="1:248" customFormat="1" ht="12.75" customHeight="1" x14ac:dyDescent="0.2">
      <c r="A15" s="1"/>
      <c r="B15" s="484" t="s">
        <v>55</v>
      </c>
      <c r="C15" s="473"/>
      <c r="D15" s="473"/>
      <c r="E15" s="473"/>
      <c r="F15" s="474"/>
      <c r="G15" s="21"/>
      <c r="H15" s="2" t="s">
        <v>56</v>
      </c>
      <c r="I15" s="95"/>
      <c r="J15" s="473" t="s">
        <v>255</v>
      </c>
      <c r="K15" s="474"/>
      <c r="L15" s="3"/>
      <c r="M15" s="3"/>
      <c r="N15" s="3"/>
      <c r="O15" s="5" t="s">
        <v>57</v>
      </c>
      <c r="P15" s="3"/>
      <c r="Q15" s="3"/>
      <c r="R15" s="1"/>
      <c r="S15" s="3"/>
      <c r="T15" s="1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3"/>
      <c r="AJ15" s="3"/>
      <c r="AK15" s="1"/>
      <c r="AL15" s="3"/>
    </row>
    <row r="16" spans="1:248" customFormat="1" ht="12.75" customHeight="1" x14ac:dyDescent="0.2">
      <c r="A16" s="1"/>
      <c r="B16" s="3"/>
      <c r="C16" s="3"/>
      <c r="D16" s="3"/>
      <c r="E16" s="188"/>
      <c r="F16" s="1"/>
      <c r="G16" s="21"/>
      <c r="H16" s="13"/>
      <c r="I16" s="96"/>
      <c r="J16" s="3"/>
      <c r="K16" s="1"/>
      <c r="L16" s="3"/>
      <c r="M16" s="3"/>
      <c r="N16" s="3"/>
      <c r="O16" s="3"/>
      <c r="P16" s="3"/>
      <c r="Q16" s="3"/>
      <c r="R16" s="1"/>
      <c r="S16" s="3"/>
      <c r="T16" s="1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13"/>
      <c r="AJ16" s="3"/>
      <c r="AK16" s="1"/>
      <c r="AL16" s="3"/>
    </row>
    <row r="17" spans="1:38" customFormat="1" ht="12.75" customHeight="1" thickBot="1" x14ac:dyDescent="0.25">
      <c r="A17" s="29"/>
      <c r="B17" s="26">
        <v>1</v>
      </c>
      <c r="C17" s="26">
        <v>2</v>
      </c>
      <c r="D17" s="26">
        <v>3</v>
      </c>
      <c r="E17" s="26">
        <v>4</v>
      </c>
      <c r="F17" s="28">
        <v>5</v>
      </c>
      <c r="G17" s="39">
        <v>6</v>
      </c>
      <c r="H17" s="28">
        <v>7</v>
      </c>
      <c r="I17" s="97">
        <v>8</v>
      </c>
      <c r="J17" s="26">
        <v>9</v>
      </c>
      <c r="K17" s="28">
        <v>10</v>
      </c>
      <c r="L17" s="26">
        <v>11</v>
      </c>
      <c r="M17" s="26" t="s">
        <v>1</v>
      </c>
      <c r="N17" s="26">
        <v>12</v>
      </c>
      <c r="O17" s="26">
        <v>13</v>
      </c>
      <c r="P17" s="26">
        <v>14</v>
      </c>
      <c r="Q17" s="26">
        <v>15</v>
      </c>
      <c r="R17" s="28" t="s">
        <v>2</v>
      </c>
      <c r="S17" s="25"/>
      <c r="T17" s="29"/>
      <c r="U17" s="26">
        <v>16</v>
      </c>
      <c r="V17" s="26">
        <v>17</v>
      </c>
      <c r="W17" s="26">
        <v>18</v>
      </c>
      <c r="X17" s="26">
        <v>19</v>
      </c>
      <c r="Y17" s="26">
        <v>20</v>
      </c>
      <c r="Z17" s="26" t="s">
        <v>3</v>
      </c>
      <c r="AA17" s="26">
        <v>21</v>
      </c>
      <c r="AB17" s="26">
        <v>22</v>
      </c>
      <c r="AC17" s="26">
        <v>23</v>
      </c>
      <c r="AD17" s="26">
        <v>24</v>
      </c>
      <c r="AE17" s="26">
        <v>25</v>
      </c>
      <c r="AF17" s="26">
        <v>26</v>
      </c>
      <c r="AG17" s="26">
        <v>27</v>
      </c>
      <c r="AH17" s="26">
        <v>28</v>
      </c>
      <c r="AI17" s="30">
        <v>29</v>
      </c>
      <c r="AJ17" s="26">
        <v>30</v>
      </c>
      <c r="AK17" s="28">
        <v>31</v>
      </c>
      <c r="AL17" s="25"/>
    </row>
    <row r="18" spans="1:38" s="4" customFormat="1" ht="12.75" customHeight="1" thickTop="1" x14ac:dyDescent="0.2">
      <c r="A18" s="1"/>
      <c r="B18" s="84" t="s">
        <v>4</v>
      </c>
      <c r="C18" s="98"/>
      <c r="D18" s="84" t="s">
        <v>5</v>
      </c>
      <c r="E18" s="185" t="s">
        <v>6</v>
      </c>
      <c r="F18" s="83" t="s">
        <v>7</v>
      </c>
      <c r="G18" s="160"/>
      <c r="H18" s="83"/>
      <c r="I18" s="100"/>
      <c r="J18" s="84"/>
      <c r="K18" s="83"/>
      <c r="L18" s="84" t="s">
        <v>237</v>
      </c>
      <c r="M18" s="84"/>
      <c r="N18" s="84" t="s">
        <v>235</v>
      </c>
      <c r="O18" s="101" t="s">
        <v>481</v>
      </c>
      <c r="P18" s="274"/>
      <c r="Q18" s="84" t="s">
        <v>391</v>
      </c>
      <c r="R18" s="83" t="s">
        <v>274</v>
      </c>
      <c r="S18" s="103"/>
      <c r="T18" s="67"/>
      <c r="U18" s="475" t="s">
        <v>256</v>
      </c>
      <c r="V18" s="476"/>
      <c r="W18" s="476"/>
      <c r="X18" s="476"/>
      <c r="Y18" s="477"/>
      <c r="Z18" s="84" t="s">
        <v>10</v>
      </c>
      <c r="AA18" s="84" t="s">
        <v>11</v>
      </c>
      <c r="AB18" s="84" t="s">
        <v>205</v>
      </c>
      <c r="AC18" s="84" t="s">
        <v>12</v>
      </c>
      <c r="AD18" s="84" t="s">
        <v>13</v>
      </c>
      <c r="AE18" s="84" t="s">
        <v>14</v>
      </c>
      <c r="AF18" s="84"/>
      <c r="AG18" s="84"/>
      <c r="AH18" s="101"/>
      <c r="AI18" s="102"/>
      <c r="AJ18" s="84" t="s">
        <v>15</v>
      </c>
      <c r="AK18" s="83" t="s">
        <v>7</v>
      </c>
      <c r="AL18" s="3"/>
    </row>
    <row r="19" spans="1:38" s="4" customFormat="1" ht="12.75" customHeight="1" x14ac:dyDescent="0.2">
      <c r="A19" s="1"/>
      <c r="B19" s="84" t="s">
        <v>8</v>
      </c>
      <c r="C19" s="84" t="s">
        <v>16</v>
      </c>
      <c r="D19" s="84" t="s">
        <v>17</v>
      </c>
      <c r="E19" s="186" t="s">
        <v>8</v>
      </c>
      <c r="F19" s="83" t="s">
        <v>18</v>
      </c>
      <c r="G19" s="160" t="s">
        <v>19</v>
      </c>
      <c r="H19" s="83" t="s">
        <v>20</v>
      </c>
      <c r="I19" s="100" t="s">
        <v>394</v>
      </c>
      <c r="J19" s="84" t="s">
        <v>21</v>
      </c>
      <c r="K19" s="83" t="s">
        <v>22</v>
      </c>
      <c r="L19" s="84" t="s">
        <v>392</v>
      </c>
      <c r="M19" s="84" t="s">
        <v>393</v>
      </c>
      <c r="N19" s="84" t="s">
        <v>262</v>
      </c>
      <c r="O19" s="101" t="s">
        <v>262</v>
      </c>
      <c r="P19" s="186" t="s">
        <v>23</v>
      </c>
      <c r="Q19" s="84" t="s">
        <v>8</v>
      </c>
      <c r="R19" s="83" t="s">
        <v>8</v>
      </c>
      <c r="S19" s="103"/>
      <c r="T19" s="67"/>
      <c r="U19" s="84" t="s">
        <v>25</v>
      </c>
      <c r="V19" s="84" t="s">
        <v>26</v>
      </c>
      <c r="W19" s="84" t="s">
        <v>27</v>
      </c>
      <c r="X19" s="84" t="s">
        <v>28</v>
      </c>
      <c r="Y19" s="84" t="s">
        <v>136</v>
      </c>
      <c r="Z19" s="84" t="s">
        <v>252</v>
      </c>
      <c r="AA19" s="84" t="s">
        <v>137</v>
      </c>
      <c r="AB19" s="84" t="s">
        <v>204</v>
      </c>
      <c r="AC19" s="84" t="s">
        <v>30</v>
      </c>
      <c r="AD19" s="84" t="s">
        <v>140</v>
      </c>
      <c r="AE19" s="84" t="s">
        <v>31</v>
      </c>
      <c r="AF19" s="84" t="s">
        <v>32</v>
      </c>
      <c r="AG19" s="84" t="s">
        <v>206</v>
      </c>
      <c r="AH19" s="101" t="s">
        <v>16</v>
      </c>
      <c r="AI19" s="99" t="s">
        <v>34</v>
      </c>
      <c r="AJ19" s="84" t="s">
        <v>35</v>
      </c>
      <c r="AK19" s="83" t="s">
        <v>18</v>
      </c>
      <c r="AL19" s="3"/>
    </row>
    <row r="20" spans="1:38" s="4" customFormat="1" ht="12.75" customHeight="1" thickBot="1" x14ac:dyDescent="0.25">
      <c r="A20" s="6"/>
      <c r="B20" s="85" t="s">
        <v>36</v>
      </c>
      <c r="C20" s="85" t="s">
        <v>37</v>
      </c>
      <c r="D20" s="85" t="s">
        <v>38</v>
      </c>
      <c r="E20" s="187" t="s">
        <v>39</v>
      </c>
      <c r="F20" s="104" t="s">
        <v>40</v>
      </c>
      <c r="G20" s="161"/>
      <c r="H20" s="104"/>
      <c r="I20" s="105" t="s">
        <v>41</v>
      </c>
      <c r="J20" s="85"/>
      <c r="K20" s="104"/>
      <c r="L20" s="85" t="s">
        <v>237</v>
      </c>
      <c r="M20" s="85"/>
      <c r="N20" s="85" t="s">
        <v>236</v>
      </c>
      <c r="O20" s="106" t="s">
        <v>236</v>
      </c>
      <c r="P20" s="275"/>
      <c r="Q20" s="276" t="s">
        <v>24</v>
      </c>
      <c r="R20" s="277" t="s">
        <v>24</v>
      </c>
      <c r="S20" s="108"/>
      <c r="T20" s="76"/>
      <c r="U20" s="85" t="s">
        <v>42</v>
      </c>
      <c r="V20" s="85" t="s">
        <v>43</v>
      </c>
      <c r="W20" s="85"/>
      <c r="X20" s="85" t="s">
        <v>44</v>
      </c>
      <c r="Y20" s="85" t="s">
        <v>30</v>
      </c>
      <c r="Z20" s="85" t="s">
        <v>30</v>
      </c>
      <c r="AA20" s="85" t="s">
        <v>138</v>
      </c>
      <c r="AB20" s="85" t="s">
        <v>15</v>
      </c>
      <c r="AC20" s="85" t="s">
        <v>139</v>
      </c>
      <c r="AD20" s="85" t="s">
        <v>141</v>
      </c>
      <c r="AE20" s="85" t="s">
        <v>47</v>
      </c>
      <c r="AF20" s="85" t="s">
        <v>48</v>
      </c>
      <c r="AG20" s="85" t="s">
        <v>15</v>
      </c>
      <c r="AH20" s="106" t="s">
        <v>30</v>
      </c>
      <c r="AI20" s="107"/>
      <c r="AJ20" s="85" t="s">
        <v>49</v>
      </c>
      <c r="AK20" s="104" t="s">
        <v>188</v>
      </c>
      <c r="AL20" s="7"/>
    </row>
    <row r="21" spans="1:38" s="22" customFormat="1" ht="12.75" customHeight="1" thickTop="1" x14ac:dyDescent="0.2">
      <c r="A21" s="8"/>
      <c r="B21" s="364"/>
      <c r="C21" s="364"/>
      <c r="D21" s="364"/>
      <c r="E21" s="376"/>
      <c r="F21" s="363"/>
      <c r="G21" s="132" t="str">
        <f>$C$11</f>
        <v>FEBRUARY</v>
      </c>
      <c r="H21" s="14" t="s">
        <v>58</v>
      </c>
      <c r="I21" s="15"/>
      <c r="J21" s="377">
        <f>JANUARY!E2</f>
        <v>0</v>
      </c>
      <c r="K21" s="55"/>
      <c r="L21" s="371"/>
      <c r="M21" s="371"/>
      <c r="N21" s="371"/>
      <c r="O21" s="375"/>
      <c r="P21" s="375"/>
      <c r="Q21" s="371"/>
      <c r="R21" s="55"/>
      <c r="S21" s="9"/>
      <c r="T21" s="8"/>
      <c r="U21" s="371"/>
      <c r="V21" s="371"/>
      <c r="W21" s="371"/>
      <c r="X21" s="371"/>
      <c r="Y21" s="371"/>
      <c r="Z21" s="371"/>
      <c r="AA21" s="371"/>
      <c r="AB21" s="371"/>
      <c r="AC21" s="371"/>
      <c r="AD21" s="371"/>
      <c r="AE21" s="371"/>
      <c r="AF21" s="371"/>
      <c r="AG21" s="371"/>
      <c r="AH21" s="372"/>
      <c r="AI21" s="373"/>
      <c r="AJ21" s="371"/>
      <c r="AK21" s="55"/>
      <c r="AL21" s="9"/>
    </row>
    <row r="22" spans="1:38" s="22" customFormat="1" ht="12.75" customHeight="1" x14ac:dyDescent="0.2">
      <c r="A22" s="8">
        <v>1</v>
      </c>
      <c r="B22" s="343"/>
      <c r="C22" s="343"/>
      <c r="D22" s="343"/>
      <c r="E22" s="343"/>
      <c r="F22" s="345"/>
      <c r="G22" s="438"/>
      <c r="H22" s="287"/>
      <c r="I22" s="439"/>
      <c r="J22" s="364">
        <f t="shared" ref="J22:J52" si="2">SUM(B22:F22)</f>
        <v>0</v>
      </c>
      <c r="K22" s="363">
        <f>SUM(U22:AK22)-SUM(L22:R22)</f>
        <v>0</v>
      </c>
      <c r="L22" s="343"/>
      <c r="M22" s="343"/>
      <c r="N22" s="343"/>
      <c r="O22" s="367"/>
      <c r="P22" s="344"/>
      <c r="Q22" s="343"/>
      <c r="R22" s="345"/>
      <c r="S22" s="16" t="s">
        <v>59</v>
      </c>
      <c r="T22" s="8">
        <v>1</v>
      </c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343"/>
      <c r="AG22" s="343"/>
      <c r="AH22" s="367"/>
      <c r="AI22" s="287"/>
      <c r="AJ22" s="343"/>
      <c r="AK22" s="345"/>
      <c r="AL22" s="16" t="s">
        <v>59</v>
      </c>
    </row>
    <row r="23" spans="1:38" s="22" customFormat="1" ht="12.75" customHeight="1" x14ac:dyDescent="0.2">
      <c r="A23" s="8">
        <v>2</v>
      </c>
      <c r="B23" s="343"/>
      <c r="C23" s="343"/>
      <c r="D23" s="343"/>
      <c r="E23" s="343"/>
      <c r="F23" s="345"/>
      <c r="G23" s="438"/>
      <c r="H23" s="287"/>
      <c r="I23" s="439"/>
      <c r="J23" s="364">
        <f t="shared" si="2"/>
        <v>0</v>
      </c>
      <c r="K23" s="363">
        <f t="shared" ref="K23:K52" si="3">SUM(U23:AK23)-SUM(L23:R23)</f>
        <v>0</v>
      </c>
      <c r="L23" s="343"/>
      <c r="M23" s="343"/>
      <c r="N23" s="343"/>
      <c r="O23" s="367"/>
      <c r="P23" s="344"/>
      <c r="Q23" s="343"/>
      <c r="R23" s="345"/>
      <c r="S23" s="16" t="s">
        <v>60</v>
      </c>
      <c r="T23" s="8">
        <v>2</v>
      </c>
      <c r="U23" s="343"/>
      <c r="V23" s="343"/>
      <c r="W23" s="343"/>
      <c r="X23" s="343"/>
      <c r="Y23" s="343"/>
      <c r="Z23" s="343"/>
      <c r="AA23" s="343"/>
      <c r="AB23" s="343"/>
      <c r="AC23" s="343"/>
      <c r="AD23" s="343"/>
      <c r="AE23" s="343"/>
      <c r="AF23" s="343"/>
      <c r="AG23" s="343"/>
      <c r="AH23" s="367"/>
      <c r="AI23" s="287"/>
      <c r="AJ23" s="343"/>
      <c r="AK23" s="345"/>
      <c r="AL23" s="16" t="s">
        <v>60</v>
      </c>
    </row>
    <row r="24" spans="1:38" s="22" customFormat="1" ht="12.75" customHeight="1" x14ac:dyDescent="0.2">
      <c r="A24" s="8">
        <v>3</v>
      </c>
      <c r="B24" s="343"/>
      <c r="C24" s="343"/>
      <c r="D24" s="343"/>
      <c r="E24" s="343"/>
      <c r="F24" s="345"/>
      <c r="G24" s="438"/>
      <c r="H24" s="287"/>
      <c r="I24" s="439"/>
      <c r="J24" s="364">
        <f t="shared" si="2"/>
        <v>0</v>
      </c>
      <c r="K24" s="363">
        <f t="shared" si="3"/>
        <v>0</v>
      </c>
      <c r="L24" s="343"/>
      <c r="M24" s="343"/>
      <c r="N24" s="343"/>
      <c r="O24" s="367"/>
      <c r="P24" s="344"/>
      <c r="Q24" s="343"/>
      <c r="R24" s="345"/>
      <c r="S24" s="16" t="s">
        <v>61</v>
      </c>
      <c r="T24" s="8">
        <v>3</v>
      </c>
      <c r="U24" s="343"/>
      <c r="V24" s="343"/>
      <c r="W24" s="343"/>
      <c r="X24" s="343"/>
      <c r="Y24" s="343"/>
      <c r="Z24" s="343"/>
      <c r="AA24" s="343"/>
      <c r="AB24" s="343"/>
      <c r="AC24" s="343"/>
      <c r="AD24" s="343"/>
      <c r="AE24" s="343"/>
      <c r="AF24" s="343"/>
      <c r="AG24" s="343"/>
      <c r="AH24" s="367"/>
      <c r="AI24" s="287"/>
      <c r="AJ24" s="343"/>
      <c r="AK24" s="345"/>
      <c r="AL24" s="16" t="s">
        <v>61</v>
      </c>
    </row>
    <row r="25" spans="1:38" s="22" customFormat="1" ht="12.75" customHeight="1" x14ac:dyDescent="0.2">
      <c r="A25" s="8">
        <v>4</v>
      </c>
      <c r="B25" s="343"/>
      <c r="C25" s="343"/>
      <c r="D25" s="343"/>
      <c r="E25" s="343"/>
      <c r="F25" s="345"/>
      <c r="G25" s="438"/>
      <c r="H25" s="287"/>
      <c r="I25" s="439"/>
      <c r="J25" s="364">
        <f t="shared" si="2"/>
        <v>0</v>
      </c>
      <c r="K25" s="363">
        <f t="shared" si="3"/>
        <v>0</v>
      </c>
      <c r="L25" s="343"/>
      <c r="M25" s="343"/>
      <c r="N25" s="343"/>
      <c r="O25" s="367"/>
      <c r="P25" s="344"/>
      <c r="Q25" s="343"/>
      <c r="R25" s="345"/>
      <c r="S25" s="16" t="s">
        <v>62</v>
      </c>
      <c r="T25" s="8">
        <v>4</v>
      </c>
      <c r="U25" s="343"/>
      <c r="V25" s="343"/>
      <c r="W25" s="343"/>
      <c r="X25" s="343"/>
      <c r="Y25" s="343"/>
      <c r="Z25" s="343"/>
      <c r="AA25" s="343"/>
      <c r="AB25" s="343"/>
      <c r="AC25" s="343"/>
      <c r="AD25" s="343"/>
      <c r="AE25" s="343"/>
      <c r="AF25" s="343"/>
      <c r="AG25" s="343"/>
      <c r="AH25" s="367"/>
      <c r="AI25" s="287"/>
      <c r="AJ25" s="343"/>
      <c r="AK25" s="345"/>
      <c r="AL25" s="16" t="s">
        <v>62</v>
      </c>
    </row>
    <row r="26" spans="1:38" s="22" customFormat="1" ht="12.75" customHeight="1" x14ac:dyDescent="0.2">
      <c r="A26" s="8">
        <v>5</v>
      </c>
      <c r="B26" s="343"/>
      <c r="C26" s="343"/>
      <c r="D26" s="343"/>
      <c r="E26" s="343"/>
      <c r="F26" s="345"/>
      <c r="G26" s="440"/>
      <c r="H26" s="287"/>
      <c r="I26" s="439"/>
      <c r="J26" s="364">
        <f t="shared" si="2"/>
        <v>0</v>
      </c>
      <c r="K26" s="363">
        <f t="shared" si="3"/>
        <v>0</v>
      </c>
      <c r="L26" s="343"/>
      <c r="M26" s="343"/>
      <c r="N26" s="343"/>
      <c r="O26" s="367"/>
      <c r="P26" s="344"/>
      <c r="Q26" s="343"/>
      <c r="R26" s="345"/>
      <c r="S26" s="16" t="s">
        <v>63</v>
      </c>
      <c r="T26" s="8">
        <v>5</v>
      </c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67"/>
      <c r="AI26" s="287"/>
      <c r="AJ26" s="343"/>
      <c r="AK26" s="345"/>
      <c r="AL26" s="16" t="s">
        <v>63</v>
      </c>
    </row>
    <row r="27" spans="1:38" s="22" customFormat="1" ht="12.75" customHeight="1" x14ac:dyDescent="0.2">
      <c r="A27" s="17">
        <v>6</v>
      </c>
      <c r="B27" s="346"/>
      <c r="C27" s="346"/>
      <c r="D27" s="346"/>
      <c r="E27" s="346"/>
      <c r="F27" s="348"/>
      <c r="G27" s="438"/>
      <c r="H27" s="288"/>
      <c r="I27" s="441"/>
      <c r="J27" s="364">
        <f t="shared" si="2"/>
        <v>0</v>
      </c>
      <c r="K27" s="363">
        <f t="shared" si="3"/>
        <v>0</v>
      </c>
      <c r="L27" s="346"/>
      <c r="M27" s="346"/>
      <c r="N27" s="346"/>
      <c r="O27" s="368"/>
      <c r="P27" s="347"/>
      <c r="Q27" s="346"/>
      <c r="R27" s="348"/>
      <c r="S27" s="18" t="s">
        <v>64</v>
      </c>
      <c r="T27" s="17">
        <v>6</v>
      </c>
      <c r="U27" s="346"/>
      <c r="V27" s="346"/>
      <c r="W27" s="346"/>
      <c r="X27" s="346"/>
      <c r="Y27" s="346"/>
      <c r="Z27" s="346"/>
      <c r="AA27" s="346"/>
      <c r="AB27" s="346"/>
      <c r="AC27" s="346"/>
      <c r="AD27" s="346"/>
      <c r="AE27" s="346"/>
      <c r="AF27" s="346"/>
      <c r="AG27" s="346"/>
      <c r="AH27" s="368"/>
      <c r="AI27" s="288"/>
      <c r="AJ27" s="346"/>
      <c r="AK27" s="348"/>
      <c r="AL27" s="18" t="s">
        <v>64</v>
      </c>
    </row>
    <row r="28" spans="1:38" s="22" customFormat="1" ht="12.75" customHeight="1" x14ac:dyDescent="0.2">
      <c r="A28" s="8">
        <v>7</v>
      </c>
      <c r="B28" s="343"/>
      <c r="C28" s="343"/>
      <c r="D28" s="343"/>
      <c r="E28" s="343"/>
      <c r="F28" s="345"/>
      <c r="G28" s="438"/>
      <c r="H28" s="287"/>
      <c r="I28" s="439"/>
      <c r="J28" s="364">
        <f t="shared" si="2"/>
        <v>0</v>
      </c>
      <c r="K28" s="363">
        <f t="shared" si="3"/>
        <v>0</v>
      </c>
      <c r="L28" s="343"/>
      <c r="M28" s="343"/>
      <c r="N28" s="343"/>
      <c r="O28" s="367"/>
      <c r="P28" s="344"/>
      <c r="Q28" s="343"/>
      <c r="R28" s="345"/>
      <c r="S28" s="16" t="s">
        <v>65</v>
      </c>
      <c r="T28" s="8">
        <v>7</v>
      </c>
      <c r="U28" s="343"/>
      <c r="V28" s="343"/>
      <c r="W28" s="343"/>
      <c r="X28" s="343"/>
      <c r="Y28" s="343"/>
      <c r="Z28" s="343"/>
      <c r="AA28" s="343"/>
      <c r="AB28" s="343"/>
      <c r="AC28" s="343"/>
      <c r="AD28" s="343"/>
      <c r="AE28" s="343"/>
      <c r="AF28" s="343"/>
      <c r="AG28" s="343"/>
      <c r="AH28" s="367"/>
      <c r="AI28" s="287"/>
      <c r="AJ28" s="343"/>
      <c r="AK28" s="345"/>
      <c r="AL28" s="16" t="s">
        <v>65</v>
      </c>
    </row>
    <row r="29" spans="1:38" s="22" customFormat="1" ht="12.75" customHeight="1" x14ac:dyDescent="0.2">
      <c r="A29" s="8">
        <v>8</v>
      </c>
      <c r="B29" s="343"/>
      <c r="C29" s="343"/>
      <c r="D29" s="343"/>
      <c r="E29" s="343"/>
      <c r="F29" s="345"/>
      <c r="G29" s="438"/>
      <c r="H29" s="287"/>
      <c r="I29" s="439"/>
      <c r="J29" s="364">
        <f t="shared" si="2"/>
        <v>0</v>
      </c>
      <c r="K29" s="363">
        <f t="shared" si="3"/>
        <v>0</v>
      </c>
      <c r="L29" s="343"/>
      <c r="M29" s="343"/>
      <c r="N29" s="343"/>
      <c r="O29" s="367"/>
      <c r="P29" s="344"/>
      <c r="Q29" s="343"/>
      <c r="R29" s="345"/>
      <c r="S29" s="16" t="s">
        <v>66</v>
      </c>
      <c r="T29" s="8">
        <v>8</v>
      </c>
      <c r="U29" s="343"/>
      <c r="V29" s="343"/>
      <c r="W29" s="343"/>
      <c r="X29" s="343"/>
      <c r="Y29" s="343"/>
      <c r="Z29" s="343"/>
      <c r="AA29" s="343"/>
      <c r="AB29" s="343"/>
      <c r="AC29" s="343"/>
      <c r="AD29" s="343"/>
      <c r="AE29" s="343"/>
      <c r="AF29" s="343"/>
      <c r="AG29" s="343"/>
      <c r="AH29" s="367"/>
      <c r="AI29" s="287"/>
      <c r="AJ29" s="343"/>
      <c r="AK29" s="345"/>
      <c r="AL29" s="16" t="s">
        <v>66</v>
      </c>
    </row>
    <row r="30" spans="1:38" s="22" customFormat="1" ht="12.75" customHeight="1" x14ac:dyDescent="0.2">
      <c r="A30" s="8">
        <v>9</v>
      </c>
      <c r="B30" s="343"/>
      <c r="C30" s="343"/>
      <c r="D30" s="343"/>
      <c r="E30" s="343"/>
      <c r="F30" s="345"/>
      <c r="G30" s="438"/>
      <c r="H30" s="287"/>
      <c r="I30" s="439"/>
      <c r="J30" s="364">
        <f t="shared" si="2"/>
        <v>0</v>
      </c>
      <c r="K30" s="363">
        <f t="shared" si="3"/>
        <v>0</v>
      </c>
      <c r="L30" s="343"/>
      <c r="M30" s="343"/>
      <c r="N30" s="343"/>
      <c r="O30" s="367"/>
      <c r="P30" s="344"/>
      <c r="Q30" s="343"/>
      <c r="R30" s="345"/>
      <c r="S30" s="16" t="s">
        <v>67</v>
      </c>
      <c r="T30" s="8">
        <v>9</v>
      </c>
      <c r="U30" s="343"/>
      <c r="V30" s="343"/>
      <c r="W30" s="343"/>
      <c r="X30" s="343"/>
      <c r="Y30" s="343"/>
      <c r="Z30" s="343"/>
      <c r="AA30" s="343"/>
      <c r="AB30" s="343"/>
      <c r="AC30" s="343"/>
      <c r="AD30" s="343"/>
      <c r="AE30" s="343"/>
      <c r="AF30" s="343"/>
      <c r="AG30" s="343"/>
      <c r="AH30" s="367"/>
      <c r="AI30" s="287"/>
      <c r="AJ30" s="343"/>
      <c r="AK30" s="345"/>
      <c r="AL30" s="16" t="s">
        <v>67</v>
      </c>
    </row>
    <row r="31" spans="1:38" s="22" customFormat="1" ht="12.75" customHeight="1" x14ac:dyDescent="0.2">
      <c r="A31" s="8">
        <v>10</v>
      </c>
      <c r="B31" s="343"/>
      <c r="C31" s="343"/>
      <c r="D31" s="343"/>
      <c r="E31" s="343"/>
      <c r="F31" s="345"/>
      <c r="G31" s="438"/>
      <c r="H31" s="287"/>
      <c r="I31" s="439"/>
      <c r="J31" s="364">
        <f t="shared" si="2"/>
        <v>0</v>
      </c>
      <c r="K31" s="363">
        <f t="shared" si="3"/>
        <v>0</v>
      </c>
      <c r="L31" s="343"/>
      <c r="M31" s="343"/>
      <c r="N31" s="343"/>
      <c r="O31" s="367"/>
      <c r="P31" s="344"/>
      <c r="Q31" s="343"/>
      <c r="R31" s="345"/>
      <c r="S31" s="16" t="s">
        <v>68</v>
      </c>
      <c r="T31" s="8">
        <v>10</v>
      </c>
      <c r="U31" s="343"/>
      <c r="V31" s="343"/>
      <c r="W31" s="343"/>
      <c r="X31" s="343"/>
      <c r="Y31" s="343"/>
      <c r="Z31" s="343"/>
      <c r="AA31" s="343"/>
      <c r="AB31" s="343"/>
      <c r="AC31" s="343"/>
      <c r="AD31" s="343"/>
      <c r="AE31" s="343"/>
      <c r="AF31" s="343"/>
      <c r="AG31" s="343"/>
      <c r="AH31" s="367"/>
      <c r="AI31" s="287"/>
      <c r="AJ31" s="343"/>
      <c r="AK31" s="345"/>
      <c r="AL31" s="16" t="s">
        <v>68</v>
      </c>
    </row>
    <row r="32" spans="1:38" s="22" customFormat="1" ht="12.75" customHeight="1" x14ac:dyDescent="0.2">
      <c r="A32" s="8">
        <v>11</v>
      </c>
      <c r="B32" s="343"/>
      <c r="C32" s="343"/>
      <c r="D32" s="343"/>
      <c r="E32" s="343"/>
      <c r="F32" s="345"/>
      <c r="G32" s="438"/>
      <c r="H32" s="287"/>
      <c r="I32" s="439"/>
      <c r="J32" s="364">
        <f t="shared" si="2"/>
        <v>0</v>
      </c>
      <c r="K32" s="363">
        <f t="shared" si="3"/>
        <v>0</v>
      </c>
      <c r="L32" s="343"/>
      <c r="M32" s="343"/>
      <c r="N32" s="343"/>
      <c r="O32" s="367"/>
      <c r="P32" s="344"/>
      <c r="Q32" s="343"/>
      <c r="R32" s="345"/>
      <c r="S32" s="16" t="s">
        <v>69</v>
      </c>
      <c r="T32" s="8">
        <v>11</v>
      </c>
      <c r="U32" s="343"/>
      <c r="V32" s="343"/>
      <c r="W32" s="343"/>
      <c r="X32" s="343"/>
      <c r="Y32" s="343"/>
      <c r="Z32" s="343"/>
      <c r="AA32" s="343"/>
      <c r="AB32" s="343"/>
      <c r="AC32" s="343"/>
      <c r="AD32" s="343"/>
      <c r="AE32" s="343"/>
      <c r="AF32" s="343"/>
      <c r="AG32" s="343"/>
      <c r="AH32" s="367"/>
      <c r="AI32" s="287"/>
      <c r="AJ32" s="343"/>
      <c r="AK32" s="345"/>
      <c r="AL32" s="16" t="s">
        <v>69</v>
      </c>
    </row>
    <row r="33" spans="1:38" s="22" customFormat="1" ht="12.75" customHeight="1" x14ac:dyDescent="0.2">
      <c r="A33" s="8">
        <v>12</v>
      </c>
      <c r="B33" s="343"/>
      <c r="C33" s="343"/>
      <c r="D33" s="343"/>
      <c r="E33" s="343"/>
      <c r="F33" s="345"/>
      <c r="G33" s="438"/>
      <c r="H33" s="287"/>
      <c r="I33" s="439"/>
      <c r="J33" s="364">
        <f t="shared" si="2"/>
        <v>0</v>
      </c>
      <c r="K33" s="363">
        <f t="shared" si="3"/>
        <v>0</v>
      </c>
      <c r="L33" s="343"/>
      <c r="M33" s="343"/>
      <c r="N33" s="343"/>
      <c r="O33" s="367"/>
      <c r="P33" s="344"/>
      <c r="Q33" s="343"/>
      <c r="R33" s="345"/>
      <c r="S33" s="16" t="s">
        <v>70</v>
      </c>
      <c r="T33" s="8">
        <v>12</v>
      </c>
      <c r="U33" s="343"/>
      <c r="V33" s="343"/>
      <c r="W33" s="343"/>
      <c r="X33" s="343"/>
      <c r="Y33" s="343"/>
      <c r="Z33" s="343"/>
      <c r="AA33" s="343"/>
      <c r="AB33" s="343"/>
      <c r="AC33" s="343"/>
      <c r="AD33" s="343"/>
      <c r="AE33" s="343"/>
      <c r="AF33" s="343"/>
      <c r="AG33" s="343"/>
      <c r="AH33" s="367"/>
      <c r="AI33" s="287"/>
      <c r="AJ33" s="343"/>
      <c r="AK33" s="345"/>
      <c r="AL33" s="16" t="s">
        <v>70</v>
      </c>
    </row>
    <row r="34" spans="1:38" s="22" customFormat="1" ht="12.75" customHeight="1" x14ac:dyDescent="0.2">
      <c r="A34" s="8">
        <v>13</v>
      </c>
      <c r="B34" s="343"/>
      <c r="C34" s="343"/>
      <c r="D34" s="343"/>
      <c r="E34" s="343"/>
      <c r="F34" s="345"/>
      <c r="G34" s="438"/>
      <c r="H34" s="287"/>
      <c r="I34" s="439"/>
      <c r="J34" s="364">
        <f t="shared" si="2"/>
        <v>0</v>
      </c>
      <c r="K34" s="363">
        <f t="shared" si="3"/>
        <v>0</v>
      </c>
      <c r="L34" s="343"/>
      <c r="M34" s="343"/>
      <c r="N34" s="343"/>
      <c r="O34" s="367"/>
      <c r="P34" s="344"/>
      <c r="Q34" s="343"/>
      <c r="R34" s="345"/>
      <c r="S34" s="16" t="s">
        <v>71</v>
      </c>
      <c r="T34" s="8">
        <v>13</v>
      </c>
      <c r="U34" s="343"/>
      <c r="V34" s="343"/>
      <c r="W34" s="343"/>
      <c r="X34" s="343"/>
      <c r="Y34" s="343"/>
      <c r="Z34" s="343"/>
      <c r="AA34" s="343"/>
      <c r="AB34" s="343"/>
      <c r="AC34" s="343"/>
      <c r="AD34" s="343"/>
      <c r="AE34" s="343"/>
      <c r="AF34" s="343"/>
      <c r="AG34" s="343"/>
      <c r="AH34" s="367"/>
      <c r="AI34" s="287"/>
      <c r="AJ34" s="343"/>
      <c r="AK34" s="345"/>
      <c r="AL34" s="16" t="s">
        <v>71</v>
      </c>
    </row>
    <row r="35" spans="1:38" s="22" customFormat="1" ht="12.75" customHeight="1" x14ac:dyDescent="0.2">
      <c r="A35" s="8">
        <v>14</v>
      </c>
      <c r="B35" s="343"/>
      <c r="C35" s="343"/>
      <c r="D35" s="343"/>
      <c r="E35" s="343"/>
      <c r="F35" s="345"/>
      <c r="G35" s="438"/>
      <c r="H35" s="287"/>
      <c r="I35" s="439"/>
      <c r="J35" s="364">
        <f t="shared" si="2"/>
        <v>0</v>
      </c>
      <c r="K35" s="363">
        <f t="shared" si="3"/>
        <v>0</v>
      </c>
      <c r="L35" s="343"/>
      <c r="M35" s="343"/>
      <c r="N35" s="343"/>
      <c r="O35" s="367"/>
      <c r="P35" s="344"/>
      <c r="Q35" s="343"/>
      <c r="R35" s="345"/>
      <c r="S35" s="16" t="s">
        <v>72</v>
      </c>
      <c r="T35" s="8">
        <v>14</v>
      </c>
      <c r="U35" s="343"/>
      <c r="V35" s="343"/>
      <c r="W35" s="343"/>
      <c r="X35" s="343"/>
      <c r="Y35" s="343"/>
      <c r="Z35" s="343"/>
      <c r="AA35" s="343"/>
      <c r="AB35" s="343"/>
      <c r="AC35" s="343"/>
      <c r="AD35" s="343"/>
      <c r="AE35" s="343"/>
      <c r="AF35" s="343"/>
      <c r="AG35" s="343"/>
      <c r="AH35" s="367"/>
      <c r="AI35" s="287"/>
      <c r="AJ35" s="343"/>
      <c r="AK35" s="345"/>
      <c r="AL35" s="16" t="s">
        <v>72</v>
      </c>
    </row>
    <row r="36" spans="1:38" s="22" customFormat="1" ht="12.75" customHeight="1" x14ac:dyDescent="0.2">
      <c r="A36" s="8">
        <v>15</v>
      </c>
      <c r="B36" s="343"/>
      <c r="C36" s="343"/>
      <c r="D36" s="343"/>
      <c r="E36" s="343"/>
      <c r="F36" s="345"/>
      <c r="G36" s="438"/>
      <c r="H36" s="287"/>
      <c r="I36" s="439"/>
      <c r="J36" s="364">
        <f t="shared" si="2"/>
        <v>0</v>
      </c>
      <c r="K36" s="363">
        <f t="shared" si="3"/>
        <v>0</v>
      </c>
      <c r="L36" s="343"/>
      <c r="M36" s="343"/>
      <c r="N36" s="343"/>
      <c r="O36" s="367"/>
      <c r="P36" s="344"/>
      <c r="Q36" s="343"/>
      <c r="R36" s="345"/>
      <c r="S36" s="16" t="s">
        <v>73</v>
      </c>
      <c r="T36" s="8">
        <v>15</v>
      </c>
      <c r="U36" s="343"/>
      <c r="V36" s="343"/>
      <c r="W36" s="343"/>
      <c r="X36" s="343"/>
      <c r="Y36" s="343"/>
      <c r="Z36" s="343"/>
      <c r="AA36" s="343"/>
      <c r="AB36" s="343"/>
      <c r="AC36" s="343"/>
      <c r="AD36" s="343"/>
      <c r="AE36" s="343"/>
      <c r="AF36" s="343"/>
      <c r="AG36" s="343"/>
      <c r="AH36" s="367"/>
      <c r="AI36" s="287"/>
      <c r="AJ36" s="343"/>
      <c r="AK36" s="345"/>
      <c r="AL36" s="16" t="s">
        <v>73</v>
      </c>
    </row>
    <row r="37" spans="1:38" s="22" customFormat="1" ht="12.75" customHeight="1" x14ac:dyDescent="0.2">
      <c r="A37" s="8">
        <v>16</v>
      </c>
      <c r="B37" s="343"/>
      <c r="C37" s="343"/>
      <c r="D37" s="343"/>
      <c r="E37" s="343"/>
      <c r="F37" s="345"/>
      <c r="G37" s="438"/>
      <c r="H37" s="287"/>
      <c r="I37" s="439"/>
      <c r="J37" s="364">
        <f t="shared" si="2"/>
        <v>0</v>
      </c>
      <c r="K37" s="363">
        <f t="shared" si="3"/>
        <v>0</v>
      </c>
      <c r="L37" s="343"/>
      <c r="M37" s="343"/>
      <c r="N37" s="343"/>
      <c r="O37" s="367"/>
      <c r="P37" s="344"/>
      <c r="Q37" s="343"/>
      <c r="R37" s="345"/>
      <c r="S37" s="16" t="s">
        <v>74</v>
      </c>
      <c r="T37" s="8">
        <v>16</v>
      </c>
      <c r="U37" s="343"/>
      <c r="V37" s="343"/>
      <c r="W37" s="343"/>
      <c r="X37" s="343"/>
      <c r="Y37" s="343"/>
      <c r="Z37" s="343"/>
      <c r="AA37" s="343"/>
      <c r="AB37" s="343"/>
      <c r="AC37" s="343"/>
      <c r="AD37" s="343"/>
      <c r="AE37" s="343"/>
      <c r="AF37" s="343"/>
      <c r="AG37" s="343"/>
      <c r="AH37" s="367"/>
      <c r="AI37" s="287"/>
      <c r="AJ37" s="343"/>
      <c r="AK37" s="345"/>
      <c r="AL37" s="16" t="s">
        <v>74</v>
      </c>
    </row>
    <row r="38" spans="1:38" s="22" customFormat="1" ht="12.75" customHeight="1" x14ac:dyDescent="0.2">
      <c r="A38" s="8">
        <v>17</v>
      </c>
      <c r="B38" s="343"/>
      <c r="C38" s="343"/>
      <c r="D38" s="343"/>
      <c r="E38" s="343"/>
      <c r="F38" s="345"/>
      <c r="G38" s="438"/>
      <c r="H38" s="287"/>
      <c r="I38" s="439"/>
      <c r="J38" s="364">
        <f t="shared" si="2"/>
        <v>0</v>
      </c>
      <c r="K38" s="363">
        <f t="shared" si="3"/>
        <v>0</v>
      </c>
      <c r="L38" s="343"/>
      <c r="M38" s="343"/>
      <c r="N38" s="343"/>
      <c r="O38" s="367"/>
      <c r="P38" s="344"/>
      <c r="Q38" s="343"/>
      <c r="R38" s="345"/>
      <c r="S38" s="16" t="s">
        <v>75</v>
      </c>
      <c r="T38" s="8">
        <v>17</v>
      </c>
      <c r="U38" s="343"/>
      <c r="V38" s="343"/>
      <c r="W38" s="343"/>
      <c r="X38" s="343"/>
      <c r="Y38" s="343"/>
      <c r="Z38" s="343"/>
      <c r="AA38" s="343"/>
      <c r="AB38" s="343"/>
      <c r="AC38" s="343"/>
      <c r="AD38" s="343"/>
      <c r="AE38" s="343"/>
      <c r="AF38" s="343"/>
      <c r="AG38" s="343"/>
      <c r="AH38" s="367"/>
      <c r="AI38" s="287"/>
      <c r="AJ38" s="343"/>
      <c r="AK38" s="345"/>
      <c r="AL38" s="16" t="s">
        <v>75</v>
      </c>
    </row>
    <row r="39" spans="1:38" s="22" customFormat="1" ht="12.75" customHeight="1" x14ac:dyDescent="0.2">
      <c r="A39" s="8">
        <v>18</v>
      </c>
      <c r="B39" s="343"/>
      <c r="C39" s="343"/>
      <c r="D39" s="343"/>
      <c r="E39" s="343"/>
      <c r="F39" s="345"/>
      <c r="G39" s="438"/>
      <c r="H39" s="287"/>
      <c r="I39" s="439"/>
      <c r="J39" s="364">
        <f t="shared" si="2"/>
        <v>0</v>
      </c>
      <c r="K39" s="363">
        <f t="shared" si="3"/>
        <v>0</v>
      </c>
      <c r="L39" s="343"/>
      <c r="M39" s="343"/>
      <c r="N39" s="343"/>
      <c r="O39" s="367"/>
      <c r="P39" s="344"/>
      <c r="Q39" s="343"/>
      <c r="R39" s="345"/>
      <c r="S39" s="16" t="s">
        <v>76</v>
      </c>
      <c r="T39" s="8">
        <v>18</v>
      </c>
      <c r="U39" s="343"/>
      <c r="V39" s="343"/>
      <c r="W39" s="343"/>
      <c r="X39" s="343"/>
      <c r="Y39" s="343"/>
      <c r="Z39" s="343"/>
      <c r="AA39" s="343"/>
      <c r="AB39" s="343"/>
      <c r="AC39" s="343"/>
      <c r="AD39" s="343"/>
      <c r="AE39" s="343"/>
      <c r="AF39" s="343"/>
      <c r="AG39" s="343"/>
      <c r="AH39" s="367"/>
      <c r="AI39" s="287"/>
      <c r="AJ39" s="343"/>
      <c r="AK39" s="345"/>
      <c r="AL39" s="16" t="s">
        <v>76</v>
      </c>
    </row>
    <row r="40" spans="1:38" s="22" customFormat="1" ht="12.75" customHeight="1" x14ac:dyDescent="0.2">
      <c r="A40" s="8">
        <v>19</v>
      </c>
      <c r="B40" s="343"/>
      <c r="C40" s="343"/>
      <c r="D40" s="343"/>
      <c r="E40" s="343"/>
      <c r="F40" s="345"/>
      <c r="G40" s="438"/>
      <c r="H40" s="287"/>
      <c r="I40" s="439"/>
      <c r="J40" s="364">
        <f t="shared" si="2"/>
        <v>0</v>
      </c>
      <c r="K40" s="363">
        <f t="shared" si="3"/>
        <v>0</v>
      </c>
      <c r="L40" s="343"/>
      <c r="M40" s="343"/>
      <c r="N40" s="343"/>
      <c r="O40" s="367"/>
      <c r="P40" s="344"/>
      <c r="Q40" s="343"/>
      <c r="R40" s="345"/>
      <c r="S40" s="16" t="s">
        <v>77</v>
      </c>
      <c r="T40" s="8">
        <v>19</v>
      </c>
      <c r="U40" s="343"/>
      <c r="V40" s="343"/>
      <c r="W40" s="343"/>
      <c r="X40" s="343"/>
      <c r="Y40" s="343"/>
      <c r="Z40" s="343"/>
      <c r="AA40" s="343"/>
      <c r="AB40" s="343"/>
      <c r="AC40" s="343"/>
      <c r="AD40" s="343"/>
      <c r="AE40" s="343"/>
      <c r="AF40" s="343"/>
      <c r="AG40" s="343"/>
      <c r="AH40" s="367"/>
      <c r="AI40" s="287"/>
      <c r="AJ40" s="343"/>
      <c r="AK40" s="345"/>
      <c r="AL40" s="16" t="s">
        <v>77</v>
      </c>
    </row>
    <row r="41" spans="1:38" s="22" customFormat="1" ht="12.75" customHeight="1" x14ac:dyDescent="0.2">
      <c r="A41" s="8">
        <v>20</v>
      </c>
      <c r="B41" s="343"/>
      <c r="C41" s="343"/>
      <c r="D41" s="343"/>
      <c r="E41" s="343"/>
      <c r="F41" s="345"/>
      <c r="G41" s="438"/>
      <c r="H41" s="287"/>
      <c r="I41" s="439"/>
      <c r="J41" s="364">
        <f t="shared" si="2"/>
        <v>0</v>
      </c>
      <c r="K41" s="363">
        <f t="shared" si="3"/>
        <v>0</v>
      </c>
      <c r="L41" s="343"/>
      <c r="M41" s="343"/>
      <c r="N41" s="343"/>
      <c r="O41" s="367"/>
      <c r="P41" s="344"/>
      <c r="Q41" s="343"/>
      <c r="R41" s="345"/>
      <c r="S41" s="16" t="s">
        <v>78</v>
      </c>
      <c r="T41" s="8">
        <v>20</v>
      </c>
      <c r="U41" s="343"/>
      <c r="V41" s="343"/>
      <c r="W41" s="343"/>
      <c r="X41" s="343"/>
      <c r="Y41" s="343"/>
      <c r="Z41" s="343"/>
      <c r="AA41" s="343"/>
      <c r="AB41" s="343"/>
      <c r="AC41" s="343"/>
      <c r="AD41" s="343"/>
      <c r="AE41" s="343"/>
      <c r="AF41" s="343"/>
      <c r="AG41" s="343"/>
      <c r="AH41" s="367"/>
      <c r="AI41" s="287"/>
      <c r="AJ41" s="343"/>
      <c r="AK41" s="345"/>
      <c r="AL41" s="16" t="s">
        <v>78</v>
      </c>
    </row>
    <row r="42" spans="1:38" s="22" customFormat="1" ht="12.75" customHeight="1" x14ac:dyDescent="0.2">
      <c r="A42" s="8">
        <v>21</v>
      </c>
      <c r="B42" s="343"/>
      <c r="C42" s="343"/>
      <c r="D42" s="343"/>
      <c r="E42" s="343"/>
      <c r="F42" s="345"/>
      <c r="G42" s="438"/>
      <c r="H42" s="287"/>
      <c r="I42" s="439"/>
      <c r="J42" s="364">
        <f t="shared" si="2"/>
        <v>0</v>
      </c>
      <c r="K42" s="363">
        <f t="shared" si="3"/>
        <v>0</v>
      </c>
      <c r="L42" s="343"/>
      <c r="M42" s="343"/>
      <c r="N42" s="343"/>
      <c r="O42" s="367"/>
      <c r="P42" s="344"/>
      <c r="Q42" s="343"/>
      <c r="R42" s="345"/>
      <c r="S42" s="16" t="s">
        <v>79</v>
      </c>
      <c r="T42" s="8">
        <v>21</v>
      </c>
      <c r="U42" s="343"/>
      <c r="V42" s="343"/>
      <c r="W42" s="343"/>
      <c r="X42" s="343"/>
      <c r="Y42" s="343"/>
      <c r="Z42" s="343"/>
      <c r="AA42" s="343"/>
      <c r="AB42" s="343"/>
      <c r="AC42" s="343"/>
      <c r="AD42" s="343"/>
      <c r="AE42" s="343"/>
      <c r="AF42" s="343"/>
      <c r="AG42" s="343"/>
      <c r="AH42" s="367"/>
      <c r="AI42" s="287"/>
      <c r="AJ42" s="343"/>
      <c r="AK42" s="345"/>
      <c r="AL42" s="16" t="s">
        <v>79</v>
      </c>
    </row>
    <row r="43" spans="1:38" s="22" customFormat="1" ht="12.75" customHeight="1" x14ac:dyDescent="0.2">
      <c r="A43" s="8">
        <v>22</v>
      </c>
      <c r="B43" s="343"/>
      <c r="C43" s="343"/>
      <c r="D43" s="343"/>
      <c r="E43" s="343"/>
      <c r="F43" s="345"/>
      <c r="G43" s="438"/>
      <c r="H43" s="287"/>
      <c r="I43" s="439"/>
      <c r="J43" s="364">
        <f t="shared" si="2"/>
        <v>0</v>
      </c>
      <c r="K43" s="363">
        <f t="shared" si="3"/>
        <v>0</v>
      </c>
      <c r="L43" s="343"/>
      <c r="M43" s="343"/>
      <c r="N43" s="343"/>
      <c r="O43" s="367"/>
      <c r="P43" s="344"/>
      <c r="Q43" s="343"/>
      <c r="R43" s="345"/>
      <c r="S43" s="16" t="s">
        <v>80</v>
      </c>
      <c r="T43" s="8">
        <v>22</v>
      </c>
      <c r="U43" s="343"/>
      <c r="V43" s="343"/>
      <c r="W43" s="343"/>
      <c r="X43" s="343"/>
      <c r="Y43" s="343"/>
      <c r="Z43" s="343"/>
      <c r="AA43" s="343"/>
      <c r="AB43" s="343"/>
      <c r="AC43" s="343"/>
      <c r="AD43" s="343"/>
      <c r="AE43" s="343"/>
      <c r="AF43" s="343"/>
      <c r="AG43" s="343"/>
      <c r="AH43" s="367"/>
      <c r="AI43" s="287"/>
      <c r="AJ43" s="343"/>
      <c r="AK43" s="345"/>
      <c r="AL43" s="16" t="s">
        <v>80</v>
      </c>
    </row>
    <row r="44" spans="1:38" s="22" customFormat="1" ht="12.75" customHeight="1" x14ac:dyDescent="0.2">
      <c r="A44" s="8">
        <v>23</v>
      </c>
      <c r="B44" s="343"/>
      <c r="C44" s="343"/>
      <c r="D44" s="343"/>
      <c r="E44" s="343"/>
      <c r="F44" s="345"/>
      <c r="G44" s="438"/>
      <c r="H44" s="287"/>
      <c r="I44" s="439"/>
      <c r="J44" s="364">
        <f t="shared" si="2"/>
        <v>0</v>
      </c>
      <c r="K44" s="363">
        <f t="shared" si="3"/>
        <v>0</v>
      </c>
      <c r="L44" s="343"/>
      <c r="M44" s="343"/>
      <c r="N44" s="343"/>
      <c r="O44" s="367"/>
      <c r="P44" s="344"/>
      <c r="Q44" s="343"/>
      <c r="R44" s="345"/>
      <c r="S44" s="16" t="s">
        <v>81</v>
      </c>
      <c r="T44" s="8">
        <v>23</v>
      </c>
      <c r="U44" s="343"/>
      <c r="V44" s="343"/>
      <c r="W44" s="343"/>
      <c r="X44" s="343"/>
      <c r="Y44" s="343"/>
      <c r="Z44" s="343"/>
      <c r="AA44" s="343"/>
      <c r="AB44" s="343"/>
      <c r="AC44" s="343"/>
      <c r="AD44" s="343"/>
      <c r="AE44" s="343"/>
      <c r="AF44" s="343"/>
      <c r="AG44" s="343"/>
      <c r="AH44" s="367"/>
      <c r="AI44" s="287"/>
      <c r="AJ44" s="343"/>
      <c r="AK44" s="345"/>
      <c r="AL44" s="16" t="s">
        <v>81</v>
      </c>
    </row>
    <row r="45" spans="1:38" s="22" customFormat="1" ht="12.75" customHeight="1" x14ac:dyDescent="0.2">
      <c r="A45" s="8">
        <v>24</v>
      </c>
      <c r="B45" s="343"/>
      <c r="C45" s="343"/>
      <c r="D45" s="343"/>
      <c r="E45" s="343"/>
      <c r="F45" s="345"/>
      <c r="G45" s="438"/>
      <c r="H45" s="287"/>
      <c r="I45" s="439"/>
      <c r="J45" s="364">
        <f t="shared" si="2"/>
        <v>0</v>
      </c>
      <c r="K45" s="363">
        <f t="shared" si="3"/>
        <v>0</v>
      </c>
      <c r="L45" s="343"/>
      <c r="M45" s="343"/>
      <c r="N45" s="343"/>
      <c r="O45" s="367"/>
      <c r="P45" s="344"/>
      <c r="Q45" s="343"/>
      <c r="R45" s="345"/>
      <c r="S45" s="16" t="s">
        <v>82</v>
      </c>
      <c r="T45" s="8">
        <v>24</v>
      </c>
      <c r="U45" s="343"/>
      <c r="V45" s="343"/>
      <c r="W45" s="343"/>
      <c r="X45" s="343"/>
      <c r="Y45" s="343"/>
      <c r="Z45" s="343"/>
      <c r="AA45" s="343"/>
      <c r="AB45" s="343"/>
      <c r="AC45" s="343"/>
      <c r="AD45" s="343"/>
      <c r="AE45" s="343"/>
      <c r="AF45" s="343"/>
      <c r="AG45" s="343"/>
      <c r="AH45" s="367"/>
      <c r="AI45" s="287"/>
      <c r="AJ45" s="343"/>
      <c r="AK45" s="345"/>
      <c r="AL45" s="16" t="s">
        <v>82</v>
      </c>
    </row>
    <row r="46" spans="1:38" s="22" customFormat="1" ht="12.75" customHeight="1" x14ac:dyDescent="0.2">
      <c r="A46" s="8">
        <v>25</v>
      </c>
      <c r="B46" s="343"/>
      <c r="C46" s="343"/>
      <c r="D46" s="343"/>
      <c r="E46" s="343"/>
      <c r="F46" s="345"/>
      <c r="G46" s="438"/>
      <c r="H46" s="287"/>
      <c r="I46" s="439"/>
      <c r="J46" s="364">
        <f t="shared" si="2"/>
        <v>0</v>
      </c>
      <c r="K46" s="363">
        <f t="shared" si="3"/>
        <v>0</v>
      </c>
      <c r="L46" s="343"/>
      <c r="M46" s="343"/>
      <c r="N46" s="343"/>
      <c r="O46" s="367"/>
      <c r="P46" s="344"/>
      <c r="Q46" s="343"/>
      <c r="R46" s="345"/>
      <c r="S46" s="16" t="s">
        <v>83</v>
      </c>
      <c r="T46" s="8">
        <v>25</v>
      </c>
      <c r="U46" s="343"/>
      <c r="V46" s="343"/>
      <c r="W46" s="343"/>
      <c r="X46" s="343"/>
      <c r="Y46" s="343"/>
      <c r="Z46" s="343"/>
      <c r="AA46" s="343"/>
      <c r="AB46" s="343"/>
      <c r="AC46" s="343"/>
      <c r="AD46" s="343"/>
      <c r="AE46" s="343"/>
      <c r="AF46" s="343"/>
      <c r="AG46" s="343"/>
      <c r="AH46" s="367"/>
      <c r="AI46" s="287"/>
      <c r="AJ46" s="343"/>
      <c r="AK46" s="345"/>
      <c r="AL46" s="16" t="s">
        <v>83</v>
      </c>
    </row>
    <row r="47" spans="1:38" s="22" customFormat="1" ht="12.75" customHeight="1" x14ac:dyDescent="0.2">
      <c r="A47" s="8">
        <v>26</v>
      </c>
      <c r="B47" s="343"/>
      <c r="C47" s="343"/>
      <c r="D47" s="343"/>
      <c r="E47" s="343"/>
      <c r="F47" s="345"/>
      <c r="G47" s="438"/>
      <c r="H47" s="287"/>
      <c r="I47" s="439"/>
      <c r="J47" s="364">
        <f t="shared" si="2"/>
        <v>0</v>
      </c>
      <c r="K47" s="363">
        <f t="shared" si="3"/>
        <v>0</v>
      </c>
      <c r="L47" s="343"/>
      <c r="M47" s="343"/>
      <c r="N47" s="343"/>
      <c r="O47" s="367"/>
      <c r="P47" s="344"/>
      <c r="Q47" s="343"/>
      <c r="R47" s="345"/>
      <c r="S47" s="16" t="s">
        <v>84</v>
      </c>
      <c r="T47" s="8">
        <v>26</v>
      </c>
      <c r="U47" s="343"/>
      <c r="V47" s="343"/>
      <c r="W47" s="343"/>
      <c r="X47" s="343"/>
      <c r="Y47" s="343"/>
      <c r="Z47" s="343"/>
      <c r="AA47" s="343"/>
      <c r="AB47" s="343"/>
      <c r="AC47" s="343"/>
      <c r="AD47" s="343"/>
      <c r="AE47" s="343"/>
      <c r="AF47" s="343"/>
      <c r="AG47" s="343"/>
      <c r="AH47" s="367"/>
      <c r="AI47" s="287"/>
      <c r="AJ47" s="343"/>
      <c r="AK47" s="345"/>
      <c r="AL47" s="16" t="s">
        <v>84</v>
      </c>
    </row>
    <row r="48" spans="1:38" s="22" customFormat="1" ht="12.75" customHeight="1" x14ac:dyDescent="0.2">
      <c r="A48" s="8">
        <v>27</v>
      </c>
      <c r="B48" s="343"/>
      <c r="C48" s="343"/>
      <c r="D48" s="343"/>
      <c r="E48" s="343"/>
      <c r="F48" s="345"/>
      <c r="G48" s="438"/>
      <c r="H48" s="287"/>
      <c r="I48" s="439"/>
      <c r="J48" s="364">
        <f t="shared" si="2"/>
        <v>0</v>
      </c>
      <c r="K48" s="363">
        <f t="shared" si="3"/>
        <v>0</v>
      </c>
      <c r="L48" s="343"/>
      <c r="M48" s="343"/>
      <c r="N48" s="343"/>
      <c r="O48" s="367"/>
      <c r="P48" s="344"/>
      <c r="Q48" s="343"/>
      <c r="R48" s="345"/>
      <c r="S48" s="16" t="s">
        <v>85</v>
      </c>
      <c r="T48" s="8">
        <v>27</v>
      </c>
      <c r="U48" s="343"/>
      <c r="V48" s="343"/>
      <c r="W48" s="343"/>
      <c r="X48" s="343"/>
      <c r="Y48" s="343"/>
      <c r="Z48" s="343"/>
      <c r="AA48" s="343"/>
      <c r="AB48" s="343"/>
      <c r="AC48" s="343"/>
      <c r="AD48" s="343"/>
      <c r="AE48" s="343"/>
      <c r="AF48" s="343"/>
      <c r="AG48" s="343"/>
      <c r="AH48" s="367"/>
      <c r="AI48" s="287"/>
      <c r="AJ48" s="343"/>
      <c r="AK48" s="345"/>
      <c r="AL48" s="16" t="s">
        <v>85</v>
      </c>
    </row>
    <row r="49" spans="1:38" s="22" customFormat="1" ht="12.75" customHeight="1" x14ac:dyDescent="0.2">
      <c r="A49" s="8">
        <v>28</v>
      </c>
      <c r="B49" s="343"/>
      <c r="C49" s="343"/>
      <c r="D49" s="343"/>
      <c r="E49" s="343"/>
      <c r="F49" s="345"/>
      <c r="G49" s="438"/>
      <c r="H49" s="287"/>
      <c r="I49" s="439"/>
      <c r="J49" s="364">
        <f t="shared" si="2"/>
        <v>0</v>
      </c>
      <c r="K49" s="363">
        <f t="shared" si="3"/>
        <v>0</v>
      </c>
      <c r="L49" s="343"/>
      <c r="M49" s="343"/>
      <c r="N49" s="343"/>
      <c r="O49" s="367"/>
      <c r="P49" s="344"/>
      <c r="Q49" s="343"/>
      <c r="R49" s="345"/>
      <c r="S49" s="16" t="s">
        <v>86</v>
      </c>
      <c r="T49" s="8">
        <v>28</v>
      </c>
      <c r="U49" s="343"/>
      <c r="V49" s="343"/>
      <c r="W49" s="343"/>
      <c r="X49" s="343"/>
      <c r="Y49" s="343"/>
      <c r="Z49" s="343"/>
      <c r="AA49" s="343"/>
      <c r="AB49" s="343"/>
      <c r="AC49" s="343"/>
      <c r="AD49" s="343"/>
      <c r="AE49" s="343"/>
      <c r="AF49" s="343"/>
      <c r="AG49" s="343"/>
      <c r="AH49" s="367"/>
      <c r="AI49" s="287"/>
      <c r="AJ49" s="343"/>
      <c r="AK49" s="345"/>
      <c r="AL49" s="16" t="s">
        <v>86</v>
      </c>
    </row>
    <row r="50" spans="1:38" s="22" customFormat="1" ht="12.75" customHeight="1" x14ac:dyDescent="0.2">
      <c r="A50" s="8">
        <v>29</v>
      </c>
      <c r="B50" s="343"/>
      <c r="C50" s="343"/>
      <c r="D50" s="343"/>
      <c r="E50" s="343"/>
      <c r="F50" s="345"/>
      <c r="G50" s="438"/>
      <c r="H50" s="287"/>
      <c r="I50" s="439"/>
      <c r="J50" s="364">
        <f t="shared" si="2"/>
        <v>0</v>
      </c>
      <c r="K50" s="363">
        <f t="shared" si="3"/>
        <v>0</v>
      </c>
      <c r="L50" s="343"/>
      <c r="M50" s="343"/>
      <c r="N50" s="343"/>
      <c r="O50" s="367"/>
      <c r="P50" s="344"/>
      <c r="Q50" s="343"/>
      <c r="R50" s="345"/>
      <c r="S50" s="16" t="s">
        <v>87</v>
      </c>
      <c r="T50" s="8">
        <v>29</v>
      </c>
      <c r="U50" s="343"/>
      <c r="V50" s="343"/>
      <c r="W50" s="343"/>
      <c r="X50" s="347"/>
      <c r="Y50" s="343"/>
      <c r="Z50" s="343"/>
      <c r="AA50" s="343"/>
      <c r="AB50" s="343"/>
      <c r="AC50" s="343"/>
      <c r="AD50" s="343"/>
      <c r="AE50" s="343"/>
      <c r="AF50" s="343"/>
      <c r="AG50" s="343"/>
      <c r="AH50" s="367"/>
      <c r="AI50" s="287"/>
      <c r="AJ50" s="343"/>
      <c r="AK50" s="345"/>
      <c r="AL50" s="16" t="s">
        <v>87</v>
      </c>
    </row>
    <row r="51" spans="1:38" s="22" customFormat="1" ht="12.75" customHeight="1" x14ac:dyDescent="0.2">
      <c r="A51" s="8">
        <v>30</v>
      </c>
      <c r="B51" s="343"/>
      <c r="C51" s="343"/>
      <c r="D51" s="343"/>
      <c r="E51" s="343"/>
      <c r="F51" s="345"/>
      <c r="G51" s="442"/>
      <c r="H51" s="287"/>
      <c r="I51" s="439"/>
      <c r="J51" s="364">
        <f t="shared" si="2"/>
        <v>0</v>
      </c>
      <c r="K51" s="363">
        <f t="shared" si="3"/>
        <v>0</v>
      </c>
      <c r="L51" s="343"/>
      <c r="M51" s="343"/>
      <c r="N51" s="343"/>
      <c r="O51" s="367"/>
      <c r="P51" s="344"/>
      <c r="Q51" s="343"/>
      <c r="R51" s="345"/>
      <c r="S51" s="16" t="s">
        <v>88</v>
      </c>
      <c r="T51" s="8">
        <v>30</v>
      </c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67"/>
      <c r="AI51" s="287"/>
      <c r="AJ51" s="343"/>
      <c r="AK51" s="345"/>
      <c r="AL51" s="16" t="s">
        <v>88</v>
      </c>
    </row>
    <row r="52" spans="1:38" s="22" customFormat="1" ht="12.75" customHeight="1" x14ac:dyDescent="0.2">
      <c r="A52" s="19">
        <v>31</v>
      </c>
      <c r="B52" s="349"/>
      <c r="C52" s="349"/>
      <c r="D52" s="349"/>
      <c r="E52" s="349"/>
      <c r="F52" s="351"/>
      <c r="G52" s="443"/>
      <c r="H52" s="289"/>
      <c r="I52" s="444"/>
      <c r="J52" s="445">
        <f t="shared" si="2"/>
        <v>0</v>
      </c>
      <c r="K52" s="365">
        <f t="shared" si="3"/>
        <v>0</v>
      </c>
      <c r="L52" s="349"/>
      <c r="M52" s="349"/>
      <c r="N52" s="349"/>
      <c r="O52" s="369"/>
      <c r="P52" s="350"/>
      <c r="Q52" s="349"/>
      <c r="R52" s="351"/>
      <c r="S52" s="20" t="s">
        <v>89</v>
      </c>
      <c r="T52" s="19">
        <v>31</v>
      </c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9"/>
      <c r="AH52" s="369"/>
      <c r="AI52" s="289"/>
      <c r="AJ52" s="349"/>
      <c r="AK52" s="351"/>
      <c r="AL52" s="20" t="s">
        <v>89</v>
      </c>
    </row>
    <row r="53" spans="1:38" s="297" customFormat="1" ht="12.75" customHeight="1" thickBot="1" x14ac:dyDescent="0.25">
      <c r="A53" s="298"/>
      <c r="B53" s="360">
        <f>SUM(B22:B52)</f>
        <v>0</v>
      </c>
      <c r="C53" s="360">
        <f>SUM(C22:C52)</f>
        <v>0</v>
      </c>
      <c r="D53" s="360">
        <f>SUM(D22:D52)</f>
        <v>0</v>
      </c>
      <c r="E53" s="361">
        <f>SUM(E22:E52)</f>
        <v>0</v>
      </c>
      <c r="F53" s="362">
        <f>SUM(F22:F52)</f>
        <v>0</v>
      </c>
      <c r="G53" s="306"/>
      <c r="H53" s="306" t="s">
        <v>90</v>
      </c>
      <c r="I53" s="314">
        <f>COUNTA(I22:I52)</f>
        <v>0</v>
      </c>
      <c r="J53" s="360">
        <f>SUM(J21:J52)</f>
        <v>0</v>
      </c>
      <c r="K53" s="360">
        <f t="shared" ref="K53:R53" si="4">SUM(K22:K52)</f>
        <v>0</v>
      </c>
      <c r="L53" s="360">
        <f t="shared" si="4"/>
        <v>0</v>
      </c>
      <c r="M53" s="360">
        <f t="shared" si="4"/>
        <v>0</v>
      </c>
      <c r="N53" s="360">
        <f t="shared" si="4"/>
        <v>0</v>
      </c>
      <c r="O53" s="361">
        <f t="shared" si="4"/>
        <v>0</v>
      </c>
      <c r="P53" s="361">
        <f t="shared" si="4"/>
        <v>0</v>
      </c>
      <c r="Q53" s="360">
        <f t="shared" si="4"/>
        <v>0</v>
      </c>
      <c r="R53" s="366">
        <f t="shared" si="4"/>
        <v>0</v>
      </c>
      <c r="S53" s="300"/>
      <c r="T53" s="298"/>
      <c r="U53" s="360">
        <f t="shared" ref="U53:AH53" si="5">SUM(U22:U52)</f>
        <v>0</v>
      </c>
      <c r="V53" s="360">
        <f t="shared" si="5"/>
        <v>0</v>
      </c>
      <c r="W53" s="360">
        <f t="shared" si="5"/>
        <v>0</v>
      </c>
      <c r="X53" s="360">
        <f t="shared" si="5"/>
        <v>0</v>
      </c>
      <c r="Y53" s="360">
        <f t="shared" si="5"/>
        <v>0</v>
      </c>
      <c r="Z53" s="360">
        <f t="shared" si="5"/>
        <v>0</v>
      </c>
      <c r="AA53" s="360">
        <f t="shared" si="5"/>
        <v>0</v>
      </c>
      <c r="AB53" s="360">
        <f t="shared" si="5"/>
        <v>0</v>
      </c>
      <c r="AC53" s="360">
        <f t="shared" si="5"/>
        <v>0</v>
      </c>
      <c r="AD53" s="360">
        <f t="shared" si="5"/>
        <v>0</v>
      </c>
      <c r="AE53" s="360">
        <f t="shared" si="5"/>
        <v>0</v>
      </c>
      <c r="AF53" s="360">
        <f t="shared" si="5"/>
        <v>0</v>
      </c>
      <c r="AG53" s="360">
        <f t="shared" si="5"/>
        <v>0</v>
      </c>
      <c r="AH53" s="362">
        <f t="shared" si="5"/>
        <v>0</v>
      </c>
      <c r="AI53" s="370"/>
      <c r="AJ53" s="360">
        <f>SUM(AJ22:AJ52)</f>
        <v>0</v>
      </c>
      <c r="AK53" s="366">
        <f>SUM(AK22:AK52)</f>
        <v>0</v>
      </c>
      <c r="AL53" s="300"/>
    </row>
    <row r="54" spans="1:38" ht="12.75" customHeight="1" thickTop="1" x14ac:dyDescent="0.2">
      <c r="A54" s="40"/>
      <c r="B54" s="40"/>
      <c r="C54" s="40"/>
      <c r="D54" s="40"/>
      <c r="E54" s="40"/>
      <c r="F54" s="40"/>
      <c r="G54" s="41"/>
      <c r="H54" s="40"/>
      <c r="I54" s="42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</row>
    <row r="55" spans="1:38" ht="12.75" customHeight="1" x14ac:dyDescent="0.2">
      <c r="A55" s="188"/>
      <c r="B55" s="188"/>
      <c r="C55" s="188"/>
      <c r="D55" s="188"/>
      <c r="E55" s="188"/>
      <c r="F55" s="188"/>
      <c r="G55" s="285"/>
      <c r="H55" s="188"/>
      <c r="I55" s="169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</row>
    <row r="56" spans="1:38" ht="12.75" customHeight="1" x14ac:dyDescent="0.2">
      <c r="A56" s="22"/>
      <c r="B56" s="22"/>
      <c r="C56" s="22"/>
      <c r="D56" s="22"/>
      <c r="E56" s="22"/>
      <c r="F56" s="22"/>
      <c r="G56" s="527" t="str">
        <f>$G$10</f>
        <v>UNITED STEELWORKERS - LOCAL UNION</v>
      </c>
      <c r="H56" s="527"/>
      <c r="I56" s="527"/>
      <c r="J56" s="11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11" t="str">
        <f>$AA$10</f>
        <v>FINANCIAL SECRETARY'S CASH BOOK</v>
      </c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</row>
    <row r="57" spans="1:38" ht="12.75" customHeight="1" x14ac:dyDescent="0.2">
      <c r="A57" s="22"/>
      <c r="B57" s="137" t="str">
        <f>$B$11</f>
        <v>Month</v>
      </c>
      <c r="C57" s="73" t="str">
        <f>$C$11</f>
        <v>FEBRUARY</v>
      </c>
      <c r="D57" s="137" t="str">
        <f>$D$11</f>
        <v>Year</v>
      </c>
      <c r="E57" s="44">
        <f>$E$11</f>
        <v>0</v>
      </c>
      <c r="F57" s="22"/>
      <c r="G57" s="31"/>
      <c r="H57" s="22"/>
      <c r="I57" s="5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137"/>
      <c r="AJ57" s="178" t="str">
        <f>$C$11</f>
        <v>FEBRUARY</v>
      </c>
      <c r="AK57" s="44">
        <f>$E$11</f>
        <v>0</v>
      </c>
    </row>
    <row r="58" spans="1:38" ht="12.75" customHeight="1" x14ac:dyDescent="0.2">
      <c r="A58" s="22"/>
      <c r="B58" s="137" t="str">
        <f>$B$12</f>
        <v>Page No.</v>
      </c>
      <c r="C58" s="177">
        <f>C12+1</f>
        <v>2</v>
      </c>
      <c r="D58" s="110"/>
      <c r="E58" s="110"/>
      <c r="F58" s="22"/>
      <c r="G58" s="31"/>
      <c r="H58" s="22"/>
      <c r="I58" s="5" t="s">
        <v>53</v>
      </c>
      <c r="J58" s="22"/>
      <c r="K58" s="22"/>
      <c r="L58" s="5"/>
      <c r="M58" s="22"/>
      <c r="N58" s="22"/>
      <c r="O58" s="22"/>
      <c r="P58" s="33"/>
      <c r="Q58" s="22"/>
      <c r="R58" s="33"/>
      <c r="S58" s="22"/>
      <c r="T58" s="22"/>
      <c r="U58" s="22"/>
      <c r="V58" s="22"/>
      <c r="W58" s="22"/>
      <c r="X58" s="22"/>
      <c r="Y58" s="22"/>
      <c r="Z58" s="22"/>
      <c r="AA58" s="22"/>
      <c r="AB58" s="34" t="s">
        <v>54</v>
      </c>
      <c r="AC58" s="22"/>
      <c r="AD58" s="22"/>
      <c r="AE58" s="22"/>
      <c r="AF58" s="22"/>
      <c r="AG58" s="22"/>
      <c r="AH58" s="22"/>
      <c r="AI58" s="137" t="str">
        <f>$B$12</f>
        <v>Page No.</v>
      </c>
      <c r="AJ58" s="323">
        <f>AJ12+1</f>
        <v>2</v>
      </c>
      <c r="AK58" s="172"/>
      <c r="AL58" s="111"/>
    </row>
    <row r="59" spans="1:38" ht="12.75" customHeight="1" x14ac:dyDescent="0.2">
      <c r="A59" s="3"/>
      <c r="B59" s="3"/>
      <c r="C59" s="3"/>
      <c r="D59" s="3"/>
      <c r="E59" s="3"/>
      <c r="F59" s="3"/>
      <c r="G59" s="35"/>
      <c r="H59" s="3"/>
      <c r="I59" s="5"/>
      <c r="J59" s="3"/>
      <c r="K59" s="3"/>
      <c r="L59" s="22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22"/>
      <c r="AF59" s="3"/>
      <c r="AG59" s="3"/>
      <c r="AH59" s="3"/>
      <c r="AI59" s="3"/>
      <c r="AJ59" s="3"/>
      <c r="AK59" s="3" t="s">
        <v>237</v>
      </c>
      <c r="AL59" s="3"/>
    </row>
    <row r="60" spans="1:38" ht="12.75" customHeight="1" x14ac:dyDescent="0.2">
      <c r="A60" s="36"/>
      <c r="B60" s="36"/>
      <c r="C60" s="36"/>
      <c r="D60" s="36"/>
      <c r="E60" s="36"/>
      <c r="F60" s="36"/>
      <c r="G60" s="37"/>
      <c r="H60" s="36"/>
      <c r="I60" s="38"/>
      <c r="J60" s="36"/>
      <c r="K60" s="36"/>
      <c r="L60" s="38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8"/>
      <c r="AF60" s="36"/>
      <c r="AG60" s="36"/>
      <c r="AH60" s="36"/>
      <c r="AI60" s="36"/>
      <c r="AJ60" s="36"/>
      <c r="AK60" s="36"/>
      <c r="AL60" s="36"/>
    </row>
    <row r="61" spans="1:38" customFormat="1" ht="12.75" customHeight="1" x14ac:dyDescent="0.2">
      <c r="A61" s="1"/>
      <c r="B61" s="484" t="s">
        <v>55</v>
      </c>
      <c r="C61" s="473"/>
      <c r="D61" s="473"/>
      <c r="E61" s="473"/>
      <c r="F61" s="474"/>
      <c r="G61" s="21"/>
      <c r="H61" s="2" t="s">
        <v>56</v>
      </c>
      <c r="I61" s="95"/>
      <c r="J61" s="478" t="s">
        <v>255</v>
      </c>
      <c r="K61" s="474"/>
      <c r="L61" s="3"/>
      <c r="M61" s="3"/>
      <c r="N61" s="3"/>
      <c r="O61" s="5" t="s">
        <v>57</v>
      </c>
      <c r="P61" s="3"/>
      <c r="Q61" s="3"/>
      <c r="R61" s="1"/>
      <c r="S61" s="3"/>
      <c r="T61" s="1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13"/>
      <c r="AJ61" s="3"/>
      <c r="AK61" s="1"/>
      <c r="AL61" s="3"/>
    </row>
    <row r="62" spans="1:38" customFormat="1" ht="12.75" customHeight="1" x14ac:dyDescent="0.2">
      <c r="A62" s="1"/>
      <c r="B62" s="3"/>
      <c r="C62" s="3"/>
      <c r="D62" s="3"/>
      <c r="E62" s="188"/>
      <c r="F62" s="1"/>
      <c r="G62" s="21"/>
      <c r="H62" s="13"/>
      <c r="I62" s="96"/>
      <c r="J62" s="3"/>
      <c r="K62" s="1"/>
      <c r="L62" s="3"/>
      <c r="M62" s="3"/>
      <c r="N62" s="3"/>
      <c r="O62" s="3"/>
      <c r="P62" s="3"/>
      <c r="Q62" s="3"/>
      <c r="R62" s="1"/>
      <c r="S62" s="3"/>
      <c r="T62" s="1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13"/>
      <c r="AJ62" s="3"/>
      <c r="AK62" s="1"/>
      <c r="AL62" s="3"/>
    </row>
    <row r="63" spans="1:38" customFormat="1" ht="12.75" customHeight="1" thickBot="1" x14ac:dyDescent="0.25">
      <c r="A63" s="29"/>
      <c r="B63" s="26">
        <v>1</v>
      </c>
      <c r="C63" s="26">
        <v>2</v>
      </c>
      <c r="D63" s="26">
        <v>3</v>
      </c>
      <c r="E63" s="26">
        <v>4</v>
      </c>
      <c r="F63" s="28">
        <v>5</v>
      </c>
      <c r="G63" s="39">
        <v>6</v>
      </c>
      <c r="H63" s="28">
        <v>7</v>
      </c>
      <c r="I63" s="97">
        <v>8</v>
      </c>
      <c r="J63" s="26">
        <v>9</v>
      </c>
      <c r="K63" s="28">
        <v>10</v>
      </c>
      <c r="L63" s="26">
        <v>11</v>
      </c>
      <c r="M63" s="26" t="s">
        <v>1</v>
      </c>
      <c r="N63" s="26">
        <v>12</v>
      </c>
      <c r="O63" s="26">
        <v>13</v>
      </c>
      <c r="P63" s="26">
        <v>14</v>
      </c>
      <c r="Q63" s="26">
        <v>15</v>
      </c>
      <c r="R63" s="28" t="s">
        <v>2</v>
      </c>
      <c r="S63" s="25"/>
      <c r="T63" s="29"/>
      <c r="U63" s="26">
        <v>16</v>
      </c>
      <c r="V63" s="26">
        <v>17</v>
      </c>
      <c r="W63" s="26">
        <v>18</v>
      </c>
      <c r="X63" s="26">
        <v>19</v>
      </c>
      <c r="Y63" s="26">
        <v>20</v>
      </c>
      <c r="Z63" s="26" t="s">
        <v>3</v>
      </c>
      <c r="AA63" s="26">
        <v>21</v>
      </c>
      <c r="AB63" s="26">
        <v>22</v>
      </c>
      <c r="AC63" s="26">
        <v>23</v>
      </c>
      <c r="AD63" s="26">
        <v>24</v>
      </c>
      <c r="AE63" s="26">
        <v>25</v>
      </c>
      <c r="AF63" s="26">
        <v>26</v>
      </c>
      <c r="AG63" s="26">
        <v>27</v>
      </c>
      <c r="AH63" s="26">
        <v>28</v>
      </c>
      <c r="AI63" s="30">
        <v>29</v>
      </c>
      <c r="AJ63" s="26">
        <v>30</v>
      </c>
      <c r="AK63" s="28">
        <v>31</v>
      </c>
      <c r="AL63" s="25"/>
    </row>
    <row r="64" spans="1:38" s="4" customFormat="1" ht="12.75" customHeight="1" thickTop="1" x14ac:dyDescent="0.2">
      <c r="A64" s="1"/>
      <c r="B64" s="84" t="s">
        <v>4</v>
      </c>
      <c r="C64" s="98"/>
      <c r="D64" s="84" t="s">
        <v>5</v>
      </c>
      <c r="E64" s="185" t="s">
        <v>6</v>
      </c>
      <c r="F64" s="83" t="s">
        <v>7</v>
      </c>
      <c r="G64" s="160"/>
      <c r="H64" s="83"/>
      <c r="I64" s="100"/>
      <c r="J64" s="84"/>
      <c r="K64" s="83"/>
      <c r="L64" s="84" t="s">
        <v>237</v>
      </c>
      <c r="M64" s="84"/>
      <c r="N64" s="84" t="s">
        <v>235</v>
      </c>
      <c r="O64" s="101" t="s">
        <v>481</v>
      </c>
      <c r="P64" s="274"/>
      <c r="Q64" s="84" t="s">
        <v>391</v>
      </c>
      <c r="R64" s="83" t="s">
        <v>274</v>
      </c>
      <c r="S64" s="103"/>
      <c r="T64" s="67"/>
      <c r="U64" s="475" t="s">
        <v>256</v>
      </c>
      <c r="V64" s="476"/>
      <c r="W64" s="476"/>
      <c r="X64" s="476"/>
      <c r="Y64" s="477"/>
      <c r="Z64" s="84" t="s">
        <v>10</v>
      </c>
      <c r="AA64" s="84" t="s">
        <v>11</v>
      </c>
      <c r="AB64" s="84" t="s">
        <v>205</v>
      </c>
      <c r="AC64" s="84" t="s">
        <v>12</v>
      </c>
      <c r="AD64" s="84" t="s">
        <v>13</v>
      </c>
      <c r="AE64" s="84" t="s">
        <v>14</v>
      </c>
      <c r="AF64" s="84"/>
      <c r="AG64" s="84"/>
      <c r="AH64" s="101"/>
      <c r="AI64" s="102"/>
      <c r="AJ64" s="84" t="s">
        <v>15</v>
      </c>
      <c r="AK64" s="83" t="s">
        <v>7</v>
      </c>
      <c r="AL64" s="3"/>
    </row>
    <row r="65" spans="1:38" s="4" customFormat="1" ht="12.75" customHeight="1" x14ac:dyDescent="0.2">
      <c r="A65" s="1"/>
      <c r="B65" s="84" t="s">
        <v>8</v>
      </c>
      <c r="C65" s="84" t="s">
        <v>16</v>
      </c>
      <c r="D65" s="84" t="s">
        <v>17</v>
      </c>
      <c r="E65" s="186" t="s">
        <v>8</v>
      </c>
      <c r="F65" s="83" t="s">
        <v>18</v>
      </c>
      <c r="G65" s="160" t="s">
        <v>19</v>
      </c>
      <c r="H65" s="83" t="s">
        <v>20</v>
      </c>
      <c r="I65" s="100" t="s">
        <v>394</v>
      </c>
      <c r="J65" s="84" t="s">
        <v>21</v>
      </c>
      <c r="K65" s="83" t="s">
        <v>22</v>
      </c>
      <c r="L65" s="84" t="s">
        <v>392</v>
      </c>
      <c r="M65" s="84" t="s">
        <v>393</v>
      </c>
      <c r="N65" s="84" t="s">
        <v>262</v>
      </c>
      <c r="O65" s="101" t="s">
        <v>262</v>
      </c>
      <c r="P65" s="186" t="s">
        <v>23</v>
      </c>
      <c r="Q65" s="84" t="s">
        <v>8</v>
      </c>
      <c r="R65" s="83" t="s">
        <v>8</v>
      </c>
      <c r="S65" s="103"/>
      <c r="T65" s="67"/>
      <c r="U65" s="84" t="s">
        <v>25</v>
      </c>
      <c r="V65" s="84" t="s">
        <v>26</v>
      </c>
      <c r="W65" s="84" t="s">
        <v>27</v>
      </c>
      <c r="X65" s="84" t="s">
        <v>28</v>
      </c>
      <c r="Y65" s="84" t="s">
        <v>136</v>
      </c>
      <c r="Z65" s="84" t="s">
        <v>252</v>
      </c>
      <c r="AA65" s="84" t="s">
        <v>137</v>
      </c>
      <c r="AB65" s="84" t="s">
        <v>204</v>
      </c>
      <c r="AC65" s="84" t="s">
        <v>30</v>
      </c>
      <c r="AD65" s="84" t="s">
        <v>140</v>
      </c>
      <c r="AE65" s="84" t="s">
        <v>31</v>
      </c>
      <c r="AF65" s="84" t="s">
        <v>32</v>
      </c>
      <c r="AG65" s="84" t="s">
        <v>206</v>
      </c>
      <c r="AH65" s="101" t="s">
        <v>16</v>
      </c>
      <c r="AI65" s="99" t="s">
        <v>34</v>
      </c>
      <c r="AJ65" s="84" t="s">
        <v>35</v>
      </c>
      <c r="AK65" s="83" t="s">
        <v>18</v>
      </c>
      <c r="AL65" s="3"/>
    </row>
    <row r="66" spans="1:38" s="4" customFormat="1" ht="12.75" customHeight="1" thickBot="1" x14ac:dyDescent="0.25">
      <c r="A66" s="6"/>
      <c r="B66" s="85" t="s">
        <v>36</v>
      </c>
      <c r="C66" s="85" t="s">
        <v>37</v>
      </c>
      <c r="D66" s="85" t="s">
        <v>38</v>
      </c>
      <c r="E66" s="187" t="s">
        <v>39</v>
      </c>
      <c r="F66" s="104" t="s">
        <v>40</v>
      </c>
      <c r="G66" s="161"/>
      <c r="H66" s="104"/>
      <c r="I66" s="105" t="s">
        <v>41</v>
      </c>
      <c r="J66" s="85"/>
      <c r="K66" s="104"/>
      <c r="L66" s="85" t="s">
        <v>237</v>
      </c>
      <c r="M66" s="85"/>
      <c r="N66" s="85" t="s">
        <v>236</v>
      </c>
      <c r="O66" s="106" t="s">
        <v>236</v>
      </c>
      <c r="P66" s="275"/>
      <c r="Q66" s="276" t="s">
        <v>24</v>
      </c>
      <c r="R66" s="277" t="s">
        <v>24</v>
      </c>
      <c r="S66" s="108"/>
      <c r="T66" s="76"/>
      <c r="U66" s="85" t="s">
        <v>42</v>
      </c>
      <c r="V66" s="85" t="s">
        <v>43</v>
      </c>
      <c r="W66" s="85"/>
      <c r="X66" s="85" t="s">
        <v>44</v>
      </c>
      <c r="Y66" s="85" t="s">
        <v>30</v>
      </c>
      <c r="Z66" s="85" t="s">
        <v>30</v>
      </c>
      <c r="AA66" s="85" t="s">
        <v>138</v>
      </c>
      <c r="AB66" s="85" t="s">
        <v>15</v>
      </c>
      <c r="AC66" s="85" t="s">
        <v>139</v>
      </c>
      <c r="AD66" s="85" t="s">
        <v>141</v>
      </c>
      <c r="AE66" s="85" t="s">
        <v>47</v>
      </c>
      <c r="AF66" s="85" t="s">
        <v>48</v>
      </c>
      <c r="AG66" s="85" t="s">
        <v>15</v>
      </c>
      <c r="AH66" s="106" t="s">
        <v>30</v>
      </c>
      <c r="AI66" s="107"/>
      <c r="AJ66" s="85" t="s">
        <v>49</v>
      </c>
      <c r="AK66" s="104" t="s">
        <v>188</v>
      </c>
      <c r="AL66" s="7"/>
    </row>
    <row r="67" spans="1:38" s="297" customFormat="1" ht="12.75" customHeight="1" thickTop="1" x14ac:dyDescent="0.2">
      <c r="A67" s="292"/>
      <c r="B67" s="364">
        <f>B53</f>
        <v>0</v>
      </c>
      <c r="C67" s="364">
        <f>C53</f>
        <v>0</v>
      </c>
      <c r="D67" s="364">
        <f>D53</f>
        <v>0</v>
      </c>
      <c r="E67" s="378">
        <f>E53</f>
        <v>0</v>
      </c>
      <c r="F67" s="363">
        <f>F53</f>
        <v>0</v>
      </c>
      <c r="G67" s="132" t="str">
        <f>$C$11</f>
        <v>FEBRUARY</v>
      </c>
      <c r="H67" s="293" t="s">
        <v>58</v>
      </c>
      <c r="I67" s="294"/>
      <c r="J67" s="379">
        <f t="shared" ref="J67:R67" si="6">J53</f>
        <v>0</v>
      </c>
      <c r="K67" s="380">
        <f t="shared" si="6"/>
        <v>0</v>
      </c>
      <c r="L67" s="364">
        <f t="shared" si="6"/>
        <v>0</v>
      </c>
      <c r="M67" s="364">
        <f t="shared" si="6"/>
        <v>0</v>
      </c>
      <c r="N67" s="364">
        <f t="shared" si="6"/>
        <v>0</v>
      </c>
      <c r="O67" s="378">
        <f t="shared" si="6"/>
        <v>0</v>
      </c>
      <c r="P67" s="378">
        <f t="shared" si="6"/>
        <v>0</v>
      </c>
      <c r="Q67" s="364">
        <f t="shared" si="6"/>
        <v>0</v>
      </c>
      <c r="R67" s="381">
        <f t="shared" si="6"/>
        <v>0</v>
      </c>
      <c r="S67" s="295"/>
      <c r="T67" s="292"/>
      <c r="U67" s="364">
        <f t="shared" ref="U67:AH67" si="7">U53</f>
        <v>0</v>
      </c>
      <c r="V67" s="364">
        <f t="shared" si="7"/>
        <v>0</v>
      </c>
      <c r="W67" s="364">
        <f t="shared" si="7"/>
        <v>0</v>
      </c>
      <c r="X67" s="364">
        <f t="shared" si="7"/>
        <v>0</v>
      </c>
      <c r="Y67" s="364">
        <f t="shared" si="7"/>
        <v>0</v>
      </c>
      <c r="Z67" s="364">
        <f t="shared" si="7"/>
        <v>0</v>
      </c>
      <c r="AA67" s="364">
        <f t="shared" si="7"/>
        <v>0</v>
      </c>
      <c r="AB67" s="364">
        <f t="shared" si="7"/>
        <v>0</v>
      </c>
      <c r="AC67" s="364">
        <f t="shared" si="7"/>
        <v>0</v>
      </c>
      <c r="AD67" s="364">
        <f t="shared" si="7"/>
        <v>0</v>
      </c>
      <c r="AE67" s="364">
        <f t="shared" si="7"/>
        <v>0</v>
      </c>
      <c r="AF67" s="364">
        <f t="shared" si="7"/>
        <v>0</v>
      </c>
      <c r="AG67" s="364">
        <f t="shared" si="7"/>
        <v>0</v>
      </c>
      <c r="AH67" s="364">
        <f t="shared" si="7"/>
        <v>0</v>
      </c>
      <c r="AI67" s="296"/>
      <c r="AJ67" s="364">
        <f>AJ53</f>
        <v>0</v>
      </c>
      <c r="AK67" s="382">
        <f>AK53</f>
        <v>0</v>
      </c>
      <c r="AL67" s="295"/>
    </row>
    <row r="68" spans="1:38" s="22" customFormat="1" ht="12.75" customHeight="1" x14ac:dyDescent="0.2">
      <c r="A68" s="8">
        <v>1</v>
      </c>
      <c r="B68" s="343"/>
      <c r="C68" s="343"/>
      <c r="D68" s="343"/>
      <c r="E68" s="343"/>
      <c r="F68" s="345"/>
      <c r="G68" s="438"/>
      <c r="H68" s="287"/>
      <c r="I68" s="439"/>
      <c r="J68" s="364">
        <f t="shared" ref="J68:J98" si="8">SUM(B68:F68)</f>
        <v>0</v>
      </c>
      <c r="K68" s="363">
        <f t="shared" ref="K68:K98" si="9">SUM(U68:AK68)-SUM(L68:R68)</f>
        <v>0</v>
      </c>
      <c r="L68" s="343"/>
      <c r="M68" s="343"/>
      <c r="N68" s="343"/>
      <c r="O68" s="367"/>
      <c r="P68" s="344"/>
      <c r="Q68" s="343"/>
      <c r="R68" s="345"/>
      <c r="S68" s="16" t="s">
        <v>59</v>
      </c>
      <c r="T68" s="8">
        <v>1</v>
      </c>
      <c r="U68" s="343"/>
      <c r="V68" s="343"/>
      <c r="W68" s="343"/>
      <c r="X68" s="343"/>
      <c r="Y68" s="343"/>
      <c r="Z68" s="343"/>
      <c r="AA68" s="343"/>
      <c r="AB68" s="343"/>
      <c r="AC68" s="343"/>
      <c r="AD68" s="343"/>
      <c r="AE68" s="343"/>
      <c r="AF68" s="343"/>
      <c r="AG68" s="343"/>
      <c r="AH68" s="367"/>
      <c r="AI68" s="287"/>
      <c r="AJ68" s="343"/>
      <c r="AK68" s="345"/>
      <c r="AL68" s="16" t="s">
        <v>59</v>
      </c>
    </row>
    <row r="69" spans="1:38" s="22" customFormat="1" ht="12.75" customHeight="1" x14ac:dyDescent="0.2">
      <c r="A69" s="8">
        <v>2</v>
      </c>
      <c r="B69" s="343"/>
      <c r="C69" s="343"/>
      <c r="D69" s="343"/>
      <c r="E69" s="343"/>
      <c r="F69" s="345"/>
      <c r="G69" s="438"/>
      <c r="H69" s="287"/>
      <c r="I69" s="439"/>
      <c r="J69" s="364">
        <f t="shared" si="8"/>
        <v>0</v>
      </c>
      <c r="K69" s="363">
        <f t="shared" si="9"/>
        <v>0</v>
      </c>
      <c r="L69" s="343"/>
      <c r="M69" s="343"/>
      <c r="N69" s="343"/>
      <c r="O69" s="367"/>
      <c r="P69" s="344"/>
      <c r="Q69" s="343"/>
      <c r="R69" s="345"/>
      <c r="S69" s="16" t="s">
        <v>60</v>
      </c>
      <c r="T69" s="8">
        <v>2</v>
      </c>
      <c r="U69" s="343"/>
      <c r="V69" s="343"/>
      <c r="W69" s="343"/>
      <c r="X69" s="343"/>
      <c r="Y69" s="343"/>
      <c r="Z69" s="343"/>
      <c r="AA69" s="343"/>
      <c r="AB69" s="343"/>
      <c r="AC69" s="343"/>
      <c r="AD69" s="343"/>
      <c r="AE69" s="343"/>
      <c r="AF69" s="343"/>
      <c r="AG69" s="343"/>
      <c r="AH69" s="367"/>
      <c r="AI69" s="287"/>
      <c r="AJ69" s="343"/>
      <c r="AK69" s="345"/>
      <c r="AL69" s="16" t="s">
        <v>60</v>
      </c>
    </row>
    <row r="70" spans="1:38" s="22" customFormat="1" ht="12.75" customHeight="1" x14ac:dyDescent="0.2">
      <c r="A70" s="8">
        <v>3</v>
      </c>
      <c r="B70" s="343"/>
      <c r="C70" s="343"/>
      <c r="D70" s="343"/>
      <c r="E70" s="343"/>
      <c r="F70" s="345"/>
      <c r="G70" s="438"/>
      <c r="H70" s="287"/>
      <c r="I70" s="439"/>
      <c r="J70" s="364">
        <f t="shared" si="8"/>
        <v>0</v>
      </c>
      <c r="K70" s="363">
        <f t="shared" si="9"/>
        <v>0</v>
      </c>
      <c r="L70" s="343"/>
      <c r="M70" s="343"/>
      <c r="N70" s="343"/>
      <c r="O70" s="367"/>
      <c r="P70" s="344"/>
      <c r="Q70" s="343"/>
      <c r="R70" s="345"/>
      <c r="S70" s="16" t="s">
        <v>61</v>
      </c>
      <c r="T70" s="8">
        <v>3</v>
      </c>
      <c r="U70" s="343"/>
      <c r="V70" s="343"/>
      <c r="W70" s="343"/>
      <c r="X70" s="343"/>
      <c r="Y70" s="343"/>
      <c r="Z70" s="343"/>
      <c r="AA70" s="343"/>
      <c r="AB70" s="343"/>
      <c r="AC70" s="343"/>
      <c r="AD70" s="343"/>
      <c r="AE70" s="343"/>
      <c r="AF70" s="343"/>
      <c r="AG70" s="343"/>
      <c r="AH70" s="367"/>
      <c r="AI70" s="287"/>
      <c r="AJ70" s="343"/>
      <c r="AK70" s="345"/>
      <c r="AL70" s="16" t="s">
        <v>61</v>
      </c>
    </row>
    <row r="71" spans="1:38" s="22" customFormat="1" ht="12.75" customHeight="1" x14ac:dyDescent="0.2">
      <c r="A71" s="8">
        <v>4</v>
      </c>
      <c r="B71" s="343"/>
      <c r="C71" s="343"/>
      <c r="D71" s="343"/>
      <c r="E71" s="343"/>
      <c r="F71" s="345"/>
      <c r="G71" s="438"/>
      <c r="H71" s="287"/>
      <c r="I71" s="439"/>
      <c r="J71" s="364">
        <f t="shared" si="8"/>
        <v>0</v>
      </c>
      <c r="K71" s="363">
        <f t="shared" si="9"/>
        <v>0</v>
      </c>
      <c r="L71" s="343"/>
      <c r="M71" s="343"/>
      <c r="N71" s="343"/>
      <c r="O71" s="367"/>
      <c r="P71" s="344"/>
      <c r="Q71" s="343"/>
      <c r="R71" s="345"/>
      <c r="S71" s="16" t="s">
        <v>62</v>
      </c>
      <c r="T71" s="8">
        <v>4</v>
      </c>
      <c r="U71" s="343"/>
      <c r="V71" s="343"/>
      <c r="W71" s="343"/>
      <c r="X71" s="343"/>
      <c r="Y71" s="343"/>
      <c r="Z71" s="343"/>
      <c r="AA71" s="343"/>
      <c r="AB71" s="343"/>
      <c r="AC71" s="343"/>
      <c r="AD71" s="343"/>
      <c r="AE71" s="343"/>
      <c r="AF71" s="343"/>
      <c r="AG71" s="343"/>
      <c r="AH71" s="367"/>
      <c r="AI71" s="287"/>
      <c r="AJ71" s="343"/>
      <c r="AK71" s="345"/>
      <c r="AL71" s="16" t="s">
        <v>62</v>
      </c>
    </row>
    <row r="72" spans="1:38" s="22" customFormat="1" ht="12.75" customHeight="1" x14ac:dyDescent="0.2">
      <c r="A72" s="8">
        <v>5</v>
      </c>
      <c r="B72" s="343"/>
      <c r="C72" s="343"/>
      <c r="D72" s="343"/>
      <c r="E72" s="343"/>
      <c r="F72" s="345"/>
      <c r="G72" s="440"/>
      <c r="H72" s="287"/>
      <c r="I72" s="439"/>
      <c r="J72" s="364">
        <f t="shared" si="8"/>
        <v>0</v>
      </c>
      <c r="K72" s="363">
        <f t="shared" si="9"/>
        <v>0</v>
      </c>
      <c r="L72" s="343"/>
      <c r="M72" s="343"/>
      <c r="N72" s="343"/>
      <c r="O72" s="367"/>
      <c r="P72" s="344"/>
      <c r="Q72" s="343"/>
      <c r="R72" s="345"/>
      <c r="S72" s="16" t="s">
        <v>63</v>
      </c>
      <c r="T72" s="8">
        <v>5</v>
      </c>
      <c r="U72" s="343"/>
      <c r="V72" s="343"/>
      <c r="W72" s="343"/>
      <c r="X72" s="343"/>
      <c r="Y72" s="343"/>
      <c r="Z72" s="343"/>
      <c r="AA72" s="343"/>
      <c r="AB72" s="343"/>
      <c r="AC72" s="343"/>
      <c r="AD72" s="343"/>
      <c r="AE72" s="343"/>
      <c r="AF72" s="343"/>
      <c r="AG72" s="343"/>
      <c r="AH72" s="367"/>
      <c r="AI72" s="287"/>
      <c r="AJ72" s="343"/>
      <c r="AK72" s="345"/>
      <c r="AL72" s="16" t="s">
        <v>63</v>
      </c>
    </row>
    <row r="73" spans="1:38" s="22" customFormat="1" ht="12.75" customHeight="1" x14ac:dyDescent="0.2">
      <c r="A73" s="17">
        <v>6</v>
      </c>
      <c r="B73" s="346"/>
      <c r="C73" s="346"/>
      <c r="D73" s="346"/>
      <c r="E73" s="346"/>
      <c r="F73" s="348"/>
      <c r="G73" s="438"/>
      <c r="H73" s="288"/>
      <c r="I73" s="441"/>
      <c r="J73" s="364">
        <f t="shared" si="8"/>
        <v>0</v>
      </c>
      <c r="K73" s="363">
        <f t="shared" si="9"/>
        <v>0</v>
      </c>
      <c r="L73" s="346"/>
      <c r="M73" s="346"/>
      <c r="N73" s="346"/>
      <c r="O73" s="368"/>
      <c r="P73" s="347"/>
      <c r="Q73" s="346"/>
      <c r="R73" s="348"/>
      <c r="S73" s="18" t="s">
        <v>64</v>
      </c>
      <c r="T73" s="17">
        <v>6</v>
      </c>
      <c r="U73" s="346"/>
      <c r="V73" s="346"/>
      <c r="W73" s="346"/>
      <c r="X73" s="346"/>
      <c r="Y73" s="346"/>
      <c r="Z73" s="346"/>
      <c r="AA73" s="346"/>
      <c r="AB73" s="346"/>
      <c r="AC73" s="346"/>
      <c r="AD73" s="346"/>
      <c r="AE73" s="346"/>
      <c r="AF73" s="346"/>
      <c r="AG73" s="346"/>
      <c r="AH73" s="368"/>
      <c r="AI73" s="288"/>
      <c r="AJ73" s="346"/>
      <c r="AK73" s="348"/>
      <c r="AL73" s="18" t="s">
        <v>64</v>
      </c>
    </row>
    <row r="74" spans="1:38" s="22" customFormat="1" ht="12.75" customHeight="1" x14ac:dyDescent="0.2">
      <c r="A74" s="8">
        <v>7</v>
      </c>
      <c r="B74" s="343"/>
      <c r="C74" s="343"/>
      <c r="D74" s="343"/>
      <c r="E74" s="343"/>
      <c r="F74" s="345"/>
      <c r="G74" s="438"/>
      <c r="H74" s="287"/>
      <c r="I74" s="439"/>
      <c r="J74" s="364">
        <f t="shared" si="8"/>
        <v>0</v>
      </c>
      <c r="K74" s="363">
        <f t="shared" si="9"/>
        <v>0</v>
      </c>
      <c r="L74" s="343"/>
      <c r="M74" s="343"/>
      <c r="N74" s="343"/>
      <c r="O74" s="367"/>
      <c r="P74" s="344"/>
      <c r="Q74" s="343"/>
      <c r="R74" s="345"/>
      <c r="S74" s="16" t="s">
        <v>65</v>
      </c>
      <c r="T74" s="8">
        <v>7</v>
      </c>
      <c r="U74" s="343"/>
      <c r="V74" s="343"/>
      <c r="W74" s="343"/>
      <c r="X74" s="343"/>
      <c r="Y74" s="343"/>
      <c r="Z74" s="343"/>
      <c r="AA74" s="343"/>
      <c r="AB74" s="343"/>
      <c r="AC74" s="343"/>
      <c r="AD74" s="343"/>
      <c r="AE74" s="343"/>
      <c r="AF74" s="343"/>
      <c r="AG74" s="343"/>
      <c r="AH74" s="367"/>
      <c r="AI74" s="287"/>
      <c r="AJ74" s="343"/>
      <c r="AK74" s="345"/>
      <c r="AL74" s="16" t="s">
        <v>65</v>
      </c>
    </row>
    <row r="75" spans="1:38" s="22" customFormat="1" ht="12.75" customHeight="1" x14ac:dyDescent="0.2">
      <c r="A75" s="8">
        <v>8</v>
      </c>
      <c r="B75" s="343"/>
      <c r="C75" s="343"/>
      <c r="D75" s="343"/>
      <c r="E75" s="343"/>
      <c r="F75" s="345"/>
      <c r="G75" s="438"/>
      <c r="H75" s="287"/>
      <c r="I75" s="439"/>
      <c r="J75" s="364">
        <f t="shared" si="8"/>
        <v>0</v>
      </c>
      <c r="K75" s="363">
        <f t="shared" si="9"/>
        <v>0</v>
      </c>
      <c r="L75" s="343"/>
      <c r="M75" s="343"/>
      <c r="N75" s="343"/>
      <c r="O75" s="367"/>
      <c r="P75" s="344"/>
      <c r="Q75" s="343"/>
      <c r="R75" s="345"/>
      <c r="S75" s="16" t="s">
        <v>66</v>
      </c>
      <c r="T75" s="8">
        <v>8</v>
      </c>
      <c r="U75" s="343"/>
      <c r="V75" s="343"/>
      <c r="W75" s="343"/>
      <c r="X75" s="343"/>
      <c r="Y75" s="343"/>
      <c r="Z75" s="343"/>
      <c r="AA75" s="343"/>
      <c r="AB75" s="343"/>
      <c r="AC75" s="343"/>
      <c r="AD75" s="343"/>
      <c r="AE75" s="343"/>
      <c r="AF75" s="343"/>
      <c r="AG75" s="343"/>
      <c r="AH75" s="367"/>
      <c r="AI75" s="287"/>
      <c r="AJ75" s="343"/>
      <c r="AK75" s="345"/>
      <c r="AL75" s="16" t="s">
        <v>66</v>
      </c>
    </row>
    <row r="76" spans="1:38" s="22" customFormat="1" ht="12.75" customHeight="1" x14ac:dyDescent="0.2">
      <c r="A76" s="8">
        <v>9</v>
      </c>
      <c r="B76" s="343"/>
      <c r="C76" s="343"/>
      <c r="D76" s="343"/>
      <c r="E76" s="343"/>
      <c r="F76" s="345"/>
      <c r="G76" s="438"/>
      <c r="H76" s="287"/>
      <c r="I76" s="439"/>
      <c r="J76" s="364">
        <f t="shared" si="8"/>
        <v>0</v>
      </c>
      <c r="K76" s="363">
        <f t="shared" si="9"/>
        <v>0</v>
      </c>
      <c r="L76" s="343"/>
      <c r="M76" s="343"/>
      <c r="N76" s="343"/>
      <c r="O76" s="367"/>
      <c r="P76" s="344"/>
      <c r="Q76" s="343"/>
      <c r="R76" s="345"/>
      <c r="S76" s="16" t="s">
        <v>67</v>
      </c>
      <c r="T76" s="8">
        <v>9</v>
      </c>
      <c r="U76" s="343"/>
      <c r="V76" s="343"/>
      <c r="W76" s="343"/>
      <c r="X76" s="343"/>
      <c r="Y76" s="343"/>
      <c r="Z76" s="343"/>
      <c r="AA76" s="343"/>
      <c r="AB76" s="343"/>
      <c r="AC76" s="343"/>
      <c r="AD76" s="343"/>
      <c r="AE76" s="343"/>
      <c r="AF76" s="343"/>
      <c r="AG76" s="343"/>
      <c r="AH76" s="367"/>
      <c r="AI76" s="287"/>
      <c r="AJ76" s="343"/>
      <c r="AK76" s="345"/>
      <c r="AL76" s="16" t="s">
        <v>67</v>
      </c>
    </row>
    <row r="77" spans="1:38" s="22" customFormat="1" ht="12.75" customHeight="1" x14ac:dyDescent="0.2">
      <c r="A77" s="8">
        <v>10</v>
      </c>
      <c r="B77" s="343"/>
      <c r="C77" s="343"/>
      <c r="D77" s="343"/>
      <c r="E77" s="343"/>
      <c r="F77" s="345"/>
      <c r="G77" s="438"/>
      <c r="H77" s="287"/>
      <c r="I77" s="439"/>
      <c r="J77" s="364">
        <f t="shared" si="8"/>
        <v>0</v>
      </c>
      <c r="K77" s="363">
        <f t="shared" si="9"/>
        <v>0</v>
      </c>
      <c r="L77" s="343"/>
      <c r="M77" s="343"/>
      <c r="N77" s="343"/>
      <c r="O77" s="367"/>
      <c r="P77" s="344"/>
      <c r="Q77" s="343"/>
      <c r="R77" s="345"/>
      <c r="S77" s="16" t="s">
        <v>68</v>
      </c>
      <c r="T77" s="8">
        <v>10</v>
      </c>
      <c r="U77" s="343"/>
      <c r="V77" s="343"/>
      <c r="W77" s="343"/>
      <c r="X77" s="343"/>
      <c r="Y77" s="343"/>
      <c r="Z77" s="343"/>
      <c r="AA77" s="343"/>
      <c r="AB77" s="343"/>
      <c r="AC77" s="343"/>
      <c r="AD77" s="343"/>
      <c r="AE77" s="343"/>
      <c r="AF77" s="343"/>
      <c r="AG77" s="343"/>
      <c r="AH77" s="367"/>
      <c r="AI77" s="287"/>
      <c r="AJ77" s="343"/>
      <c r="AK77" s="345"/>
      <c r="AL77" s="16" t="s">
        <v>68</v>
      </c>
    </row>
    <row r="78" spans="1:38" s="22" customFormat="1" ht="12.75" customHeight="1" x14ac:dyDescent="0.2">
      <c r="A78" s="8">
        <v>11</v>
      </c>
      <c r="B78" s="343"/>
      <c r="C78" s="343"/>
      <c r="D78" s="343"/>
      <c r="E78" s="343"/>
      <c r="F78" s="345"/>
      <c r="G78" s="438"/>
      <c r="H78" s="287"/>
      <c r="I78" s="439"/>
      <c r="J78" s="364">
        <f t="shared" si="8"/>
        <v>0</v>
      </c>
      <c r="K78" s="363">
        <f t="shared" si="9"/>
        <v>0</v>
      </c>
      <c r="L78" s="343"/>
      <c r="M78" s="343"/>
      <c r="N78" s="343"/>
      <c r="O78" s="367"/>
      <c r="P78" s="344"/>
      <c r="Q78" s="343"/>
      <c r="R78" s="345"/>
      <c r="S78" s="16" t="s">
        <v>69</v>
      </c>
      <c r="T78" s="8">
        <v>11</v>
      </c>
      <c r="U78" s="343"/>
      <c r="V78" s="343"/>
      <c r="W78" s="343"/>
      <c r="X78" s="343"/>
      <c r="Y78" s="343"/>
      <c r="Z78" s="343"/>
      <c r="AA78" s="343"/>
      <c r="AB78" s="343"/>
      <c r="AC78" s="343"/>
      <c r="AD78" s="343"/>
      <c r="AE78" s="343"/>
      <c r="AF78" s="343"/>
      <c r="AG78" s="343"/>
      <c r="AH78" s="367"/>
      <c r="AI78" s="287"/>
      <c r="AJ78" s="343"/>
      <c r="AK78" s="345"/>
      <c r="AL78" s="16" t="s">
        <v>69</v>
      </c>
    </row>
    <row r="79" spans="1:38" s="22" customFormat="1" ht="12.75" customHeight="1" x14ac:dyDescent="0.2">
      <c r="A79" s="8">
        <v>12</v>
      </c>
      <c r="B79" s="343"/>
      <c r="C79" s="343"/>
      <c r="D79" s="343"/>
      <c r="E79" s="343"/>
      <c r="F79" s="345"/>
      <c r="G79" s="438"/>
      <c r="H79" s="287"/>
      <c r="I79" s="439"/>
      <c r="J79" s="364">
        <f t="shared" si="8"/>
        <v>0</v>
      </c>
      <c r="K79" s="363">
        <f t="shared" si="9"/>
        <v>0</v>
      </c>
      <c r="L79" s="343"/>
      <c r="M79" s="343"/>
      <c r="N79" s="343"/>
      <c r="O79" s="367"/>
      <c r="P79" s="344"/>
      <c r="Q79" s="343"/>
      <c r="R79" s="345"/>
      <c r="S79" s="16" t="s">
        <v>70</v>
      </c>
      <c r="T79" s="8">
        <v>12</v>
      </c>
      <c r="U79" s="343"/>
      <c r="V79" s="343"/>
      <c r="W79" s="343"/>
      <c r="X79" s="343"/>
      <c r="Y79" s="343"/>
      <c r="Z79" s="343"/>
      <c r="AA79" s="343"/>
      <c r="AB79" s="343"/>
      <c r="AC79" s="343"/>
      <c r="AD79" s="343"/>
      <c r="AE79" s="343"/>
      <c r="AF79" s="343"/>
      <c r="AG79" s="343"/>
      <c r="AH79" s="367"/>
      <c r="AI79" s="287"/>
      <c r="AJ79" s="343"/>
      <c r="AK79" s="345"/>
      <c r="AL79" s="16" t="s">
        <v>70</v>
      </c>
    </row>
    <row r="80" spans="1:38" s="22" customFormat="1" ht="12.75" customHeight="1" x14ac:dyDescent="0.2">
      <c r="A80" s="8">
        <v>13</v>
      </c>
      <c r="B80" s="343"/>
      <c r="C80" s="343"/>
      <c r="D80" s="343"/>
      <c r="E80" s="343"/>
      <c r="F80" s="345"/>
      <c r="G80" s="438"/>
      <c r="H80" s="287"/>
      <c r="I80" s="439"/>
      <c r="J80" s="364">
        <f t="shared" si="8"/>
        <v>0</v>
      </c>
      <c r="K80" s="363">
        <f t="shared" si="9"/>
        <v>0</v>
      </c>
      <c r="L80" s="343"/>
      <c r="M80" s="343"/>
      <c r="N80" s="343"/>
      <c r="O80" s="367"/>
      <c r="P80" s="344"/>
      <c r="Q80" s="343"/>
      <c r="R80" s="345"/>
      <c r="S80" s="16" t="s">
        <v>71</v>
      </c>
      <c r="T80" s="8">
        <v>13</v>
      </c>
      <c r="U80" s="343"/>
      <c r="V80" s="343"/>
      <c r="W80" s="343"/>
      <c r="X80" s="343"/>
      <c r="Y80" s="343"/>
      <c r="Z80" s="343"/>
      <c r="AA80" s="343"/>
      <c r="AB80" s="343"/>
      <c r="AC80" s="343"/>
      <c r="AD80" s="343"/>
      <c r="AE80" s="343"/>
      <c r="AF80" s="343"/>
      <c r="AG80" s="343"/>
      <c r="AH80" s="367"/>
      <c r="AI80" s="287"/>
      <c r="AJ80" s="343"/>
      <c r="AK80" s="345"/>
      <c r="AL80" s="16" t="s">
        <v>71</v>
      </c>
    </row>
    <row r="81" spans="1:38" s="22" customFormat="1" ht="12.75" customHeight="1" x14ac:dyDescent="0.2">
      <c r="A81" s="8">
        <v>14</v>
      </c>
      <c r="B81" s="343"/>
      <c r="C81" s="343"/>
      <c r="D81" s="343"/>
      <c r="E81" s="343"/>
      <c r="F81" s="345"/>
      <c r="G81" s="438"/>
      <c r="H81" s="287"/>
      <c r="I81" s="439"/>
      <c r="J81" s="364">
        <f t="shared" si="8"/>
        <v>0</v>
      </c>
      <c r="K81" s="363">
        <f t="shared" si="9"/>
        <v>0</v>
      </c>
      <c r="L81" s="343"/>
      <c r="M81" s="343"/>
      <c r="N81" s="343"/>
      <c r="O81" s="367"/>
      <c r="P81" s="344"/>
      <c r="Q81" s="343"/>
      <c r="R81" s="345"/>
      <c r="S81" s="16" t="s">
        <v>72</v>
      </c>
      <c r="T81" s="8">
        <v>14</v>
      </c>
      <c r="U81" s="343"/>
      <c r="V81" s="343"/>
      <c r="W81" s="343"/>
      <c r="X81" s="343"/>
      <c r="Y81" s="343"/>
      <c r="Z81" s="343"/>
      <c r="AA81" s="343"/>
      <c r="AB81" s="343"/>
      <c r="AC81" s="343"/>
      <c r="AD81" s="343"/>
      <c r="AE81" s="343"/>
      <c r="AF81" s="343"/>
      <c r="AG81" s="343"/>
      <c r="AH81" s="367"/>
      <c r="AI81" s="287"/>
      <c r="AJ81" s="343"/>
      <c r="AK81" s="345"/>
      <c r="AL81" s="16" t="s">
        <v>72</v>
      </c>
    </row>
    <row r="82" spans="1:38" s="22" customFormat="1" ht="12.75" customHeight="1" x14ac:dyDescent="0.2">
      <c r="A82" s="8">
        <v>15</v>
      </c>
      <c r="B82" s="343"/>
      <c r="C82" s="343"/>
      <c r="D82" s="343"/>
      <c r="E82" s="343"/>
      <c r="F82" s="345"/>
      <c r="G82" s="438"/>
      <c r="H82" s="287"/>
      <c r="I82" s="439"/>
      <c r="J82" s="364">
        <f t="shared" si="8"/>
        <v>0</v>
      </c>
      <c r="K82" s="363">
        <f t="shared" si="9"/>
        <v>0</v>
      </c>
      <c r="L82" s="343"/>
      <c r="M82" s="343"/>
      <c r="N82" s="343"/>
      <c r="O82" s="367"/>
      <c r="P82" s="344"/>
      <c r="Q82" s="343"/>
      <c r="R82" s="345"/>
      <c r="S82" s="16" t="s">
        <v>73</v>
      </c>
      <c r="T82" s="8">
        <v>15</v>
      </c>
      <c r="U82" s="343"/>
      <c r="V82" s="343"/>
      <c r="W82" s="343"/>
      <c r="X82" s="343"/>
      <c r="Y82" s="343"/>
      <c r="Z82" s="343"/>
      <c r="AA82" s="343"/>
      <c r="AB82" s="343"/>
      <c r="AC82" s="343"/>
      <c r="AD82" s="343"/>
      <c r="AE82" s="343"/>
      <c r="AF82" s="343"/>
      <c r="AG82" s="343"/>
      <c r="AH82" s="367"/>
      <c r="AI82" s="287"/>
      <c r="AJ82" s="343"/>
      <c r="AK82" s="345"/>
      <c r="AL82" s="16" t="s">
        <v>73</v>
      </c>
    </row>
    <row r="83" spans="1:38" s="22" customFormat="1" ht="12.75" customHeight="1" x14ac:dyDescent="0.2">
      <c r="A83" s="8">
        <v>16</v>
      </c>
      <c r="B83" s="343"/>
      <c r="C83" s="343"/>
      <c r="D83" s="343"/>
      <c r="E83" s="343"/>
      <c r="F83" s="345"/>
      <c r="G83" s="438"/>
      <c r="H83" s="287"/>
      <c r="I83" s="439"/>
      <c r="J83" s="364">
        <f t="shared" si="8"/>
        <v>0</v>
      </c>
      <c r="K83" s="363">
        <f t="shared" si="9"/>
        <v>0</v>
      </c>
      <c r="L83" s="343"/>
      <c r="M83" s="343"/>
      <c r="N83" s="343"/>
      <c r="O83" s="367"/>
      <c r="P83" s="344"/>
      <c r="Q83" s="343"/>
      <c r="R83" s="345"/>
      <c r="S83" s="16" t="s">
        <v>74</v>
      </c>
      <c r="T83" s="8">
        <v>16</v>
      </c>
      <c r="U83" s="343"/>
      <c r="V83" s="343"/>
      <c r="W83" s="343"/>
      <c r="X83" s="343"/>
      <c r="Y83" s="343"/>
      <c r="Z83" s="343"/>
      <c r="AA83" s="343"/>
      <c r="AB83" s="343"/>
      <c r="AC83" s="343"/>
      <c r="AD83" s="343"/>
      <c r="AE83" s="343"/>
      <c r="AF83" s="343"/>
      <c r="AG83" s="343"/>
      <c r="AH83" s="367"/>
      <c r="AI83" s="287"/>
      <c r="AJ83" s="343"/>
      <c r="AK83" s="345"/>
      <c r="AL83" s="16" t="s">
        <v>74</v>
      </c>
    </row>
    <row r="84" spans="1:38" s="22" customFormat="1" ht="12.75" customHeight="1" x14ac:dyDescent="0.2">
      <c r="A84" s="8">
        <v>17</v>
      </c>
      <c r="B84" s="343"/>
      <c r="C84" s="343"/>
      <c r="D84" s="343"/>
      <c r="E84" s="343"/>
      <c r="F84" s="345"/>
      <c r="G84" s="438"/>
      <c r="H84" s="287"/>
      <c r="I84" s="439"/>
      <c r="J84" s="364">
        <f t="shared" si="8"/>
        <v>0</v>
      </c>
      <c r="K84" s="363">
        <f t="shared" si="9"/>
        <v>0</v>
      </c>
      <c r="L84" s="343"/>
      <c r="M84" s="343"/>
      <c r="N84" s="343"/>
      <c r="O84" s="367"/>
      <c r="P84" s="344"/>
      <c r="Q84" s="343"/>
      <c r="R84" s="345"/>
      <c r="S84" s="16" t="s">
        <v>75</v>
      </c>
      <c r="T84" s="8">
        <v>17</v>
      </c>
      <c r="U84" s="343"/>
      <c r="V84" s="343"/>
      <c r="W84" s="343"/>
      <c r="X84" s="343"/>
      <c r="Y84" s="343"/>
      <c r="Z84" s="343"/>
      <c r="AA84" s="343"/>
      <c r="AB84" s="343"/>
      <c r="AC84" s="343"/>
      <c r="AD84" s="343"/>
      <c r="AE84" s="343"/>
      <c r="AF84" s="343"/>
      <c r="AG84" s="343"/>
      <c r="AH84" s="367"/>
      <c r="AI84" s="287"/>
      <c r="AJ84" s="343"/>
      <c r="AK84" s="345"/>
      <c r="AL84" s="16" t="s">
        <v>75</v>
      </c>
    </row>
    <row r="85" spans="1:38" s="22" customFormat="1" ht="12.75" customHeight="1" x14ac:dyDescent="0.2">
      <c r="A85" s="8">
        <v>18</v>
      </c>
      <c r="B85" s="343"/>
      <c r="C85" s="343"/>
      <c r="D85" s="343"/>
      <c r="E85" s="343"/>
      <c r="F85" s="345"/>
      <c r="G85" s="438"/>
      <c r="H85" s="287"/>
      <c r="I85" s="439"/>
      <c r="J85" s="364">
        <f t="shared" si="8"/>
        <v>0</v>
      </c>
      <c r="K85" s="363">
        <f t="shared" si="9"/>
        <v>0</v>
      </c>
      <c r="L85" s="343"/>
      <c r="M85" s="343"/>
      <c r="N85" s="343"/>
      <c r="O85" s="367"/>
      <c r="P85" s="344"/>
      <c r="Q85" s="343"/>
      <c r="R85" s="345"/>
      <c r="S85" s="16" t="s">
        <v>76</v>
      </c>
      <c r="T85" s="8">
        <v>18</v>
      </c>
      <c r="U85" s="343"/>
      <c r="V85" s="343"/>
      <c r="W85" s="343"/>
      <c r="X85" s="343"/>
      <c r="Y85" s="343"/>
      <c r="Z85" s="343"/>
      <c r="AA85" s="343"/>
      <c r="AB85" s="343"/>
      <c r="AC85" s="343"/>
      <c r="AD85" s="343"/>
      <c r="AE85" s="343"/>
      <c r="AF85" s="343"/>
      <c r="AG85" s="343"/>
      <c r="AH85" s="367"/>
      <c r="AI85" s="287"/>
      <c r="AJ85" s="343"/>
      <c r="AK85" s="345"/>
      <c r="AL85" s="16" t="s">
        <v>76</v>
      </c>
    </row>
    <row r="86" spans="1:38" s="22" customFormat="1" ht="12.75" customHeight="1" x14ac:dyDescent="0.2">
      <c r="A86" s="8">
        <v>19</v>
      </c>
      <c r="B86" s="343"/>
      <c r="C86" s="343"/>
      <c r="D86" s="343"/>
      <c r="E86" s="343"/>
      <c r="F86" s="345"/>
      <c r="G86" s="438"/>
      <c r="H86" s="287"/>
      <c r="I86" s="439"/>
      <c r="J86" s="364">
        <f t="shared" si="8"/>
        <v>0</v>
      </c>
      <c r="K86" s="363">
        <f t="shared" si="9"/>
        <v>0</v>
      </c>
      <c r="L86" s="343"/>
      <c r="M86" s="343"/>
      <c r="N86" s="343"/>
      <c r="O86" s="367"/>
      <c r="P86" s="344"/>
      <c r="Q86" s="343"/>
      <c r="R86" s="345"/>
      <c r="S86" s="16" t="s">
        <v>77</v>
      </c>
      <c r="T86" s="8">
        <v>19</v>
      </c>
      <c r="U86" s="343"/>
      <c r="V86" s="343"/>
      <c r="W86" s="343"/>
      <c r="X86" s="343"/>
      <c r="Y86" s="343"/>
      <c r="Z86" s="343"/>
      <c r="AA86" s="343"/>
      <c r="AB86" s="343"/>
      <c r="AC86" s="343"/>
      <c r="AD86" s="343"/>
      <c r="AE86" s="343"/>
      <c r="AF86" s="343"/>
      <c r="AG86" s="343"/>
      <c r="AH86" s="367"/>
      <c r="AI86" s="287"/>
      <c r="AJ86" s="343"/>
      <c r="AK86" s="345"/>
      <c r="AL86" s="16" t="s">
        <v>77</v>
      </c>
    </row>
    <row r="87" spans="1:38" s="22" customFormat="1" ht="12.75" customHeight="1" x14ac:dyDescent="0.2">
      <c r="A87" s="8">
        <v>20</v>
      </c>
      <c r="B87" s="343"/>
      <c r="C87" s="343"/>
      <c r="D87" s="343"/>
      <c r="E87" s="343"/>
      <c r="F87" s="345"/>
      <c r="G87" s="438"/>
      <c r="H87" s="287"/>
      <c r="I87" s="439"/>
      <c r="J87" s="364">
        <f t="shared" si="8"/>
        <v>0</v>
      </c>
      <c r="K87" s="363">
        <f t="shared" si="9"/>
        <v>0</v>
      </c>
      <c r="L87" s="343"/>
      <c r="M87" s="343"/>
      <c r="N87" s="343"/>
      <c r="O87" s="367"/>
      <c r="P87" s="344"/>
      <c r="Q87" s="343"/>
      <c r="R87" s="345"/>
      <c r="S87" s="16" t="s">
        <v>78</v>
      </c>
      <c r="T87" s="8">
        <v>20</v>
      </c>
      <c r="U87" s="343"/>
      <c r="V87" s="343"/>
      <c r="W87" s="343"/>
      <c r="X87" s="343"/>
      <c r="Y87" s="343"/>
      <c r="Z87" s="343"/>
      <c r="AA87" s="343"/>
      <c r="AB87" s="343"/>
      <c r="AC87" s="343"/>
      <c r="AD87" s="343"/>
      <c r="AE87" s="343"/>
      <c r="AF87" s="343"/>
      <c r="AG87" s="343"/>
      <c r="AH87" s="367"/>
      <c r="AI87" s="287"/>
      <c r="AJ87" s="343"/>
      <c r="AK87" s="345"/>
      <c r="AL87" s="16" t="s">
        <v>78</v>
      </c>
    </row>
    <row r="88" spans="1:38" s="22" customFormat="1" ht="12.75" customHeight="1" x14ac:dyDescent="0.2">
      <c r="A88" s="8">
        <v>21</v>
      </c>
      <c r="B88" s="343"/>
      <c r="C88" s="343"/>
      <c r="D88" s="343"/>
      <c r="E88" s="343"/>
      <c r="F88" s="345"/>
      <c r="G88" s="438"/>
      <c r="H88" s="287"/>
      <c r="I88" s="439"/>
      <c r="J88" s="364">
        <f t="shared" si="8"/>
        <v>0</v>
      </c>
      <c r="K88" s="363">
        <f t="shared" si="9"/>
        <v>0</v>
      </c>
      <c r="L88" s="343"/>
      <c r="M88" s="343"/>
      <c r="N88" s="343"/>
      <c r="O88" s="367"/>
      <c r="P88" s="344"/>
      <c r="Q88" s="343"/>
      <c r="R88" s="345"/>
      <c r="S88" s="16" t="s">
        <v>79</v>
      </c>
      <c r="T88" s="8">
        <v>21</v>
      </c>
      <c r="U88" s="343"/>
      <c r="V88" s="343"/>
      <c r="W88" s="343"/>
      <c r="X88" s="343"/>
      <c r="Y88" s="343"/>
      <c r="Z88" s="343"/>
      <c r="AA88" s="343"/>
      <c r="AB88" s="343"/>
      <c r="AC88" s="343"/>
      <c r="AD88" s="343"/>
      <c r="AE88" s="343"/>
      <c r="AF88" s="343"/>
      <c r="AG88" s="343"/>
      <c r="AH88" s="367"/>
      <c r="AI88" s="287"/>
      <c r="AJ88" s="343"/>
      <c r="AK88" s="345"/>
      <c r="AL88" s="16" t="s">
        <v>79</v>
      </c>
    </row>
    <row r="89" spans="1:38" s="22" customFormat="1" ht="12.75" customHeight="1" x14ac:dyDescent="0.2">
      <c r="A89" s="8">
        <v>22</v>
      </c>
      <c r="B89" s="343"/>
      <c r="C89" s="343"/>
      <c r="D89" s="343"/>
      <c r="E89" s="343"/>
      <c r="F89" s="345"/>
      <c r="G89" s="438"/>
      <c r="H89" s="287"/>
      <c r="I89" s="439"/>
      <c r="J89" s="364">
        <f t="shared" si="8"/>
        <v>0</v>
      </c>
      <c r="K89" s="363">
        <f t="shared" si="9"/>
        <v>0</v>
      </c>
      <c r="L89" s="343"/>
      <c r="M89" s="343"/>
      <c r="N89" s="343"/>
      <c r="O89" s="367"/>
      <c r="P89" s="344"/>
      <c r="Q89" s="343"/>
      <c r="R89" s="345"/>
      <c r="S89" s="16" t="s">
        <v>80</v>
      </c>
      <c r="T89" s="8">
        <v>22</v>
      </c>
      <c r="U89" s="343"/>
      <c r="V89" s="343"/>
      <c r="W89" s="343"/>
      <c r="X89" s="343"/>
      <c r="Y89" s="343"/>
      <c r="Z89" s="343"/>
      <c r="AA89" s="343"/>
      <c r="AB89" s="343"/>
      <c r="AC89" s="343"/>
      <c r="AD89" s="343"/>
      <c r="AE89" s="343"/>
      <c r="AF89" s="343"/>
      <c r="AG89" s="343"/>
      <c r="AH89" s="367"/>
      <c r="AI89" s="287"/>
      <c r="AJ89" s="343"/>
      <c r="AK89" s="345"/>
      <c r="AL89" s="16" t="s">
        <v>80</v>
      </c>
    </row>
    <row r="90" spans="1:38" s="22" customFormat="1" ht="12.75" customHeight="1" x14ac:dyDescent="0.2">
      <c r="A90" s="8">
        <v>23</v>
      </c>
      <c r="B90" s="343"/>
      <c r="C90" s="343"/>
      <c r="D90" s="343"/>
      <c r="E90" s="343"/>
      <c r="F90" s="345"/>
      <c r="G90" s="438"/>
      <c r="H90" s="287"/>
      <c r="I90" s="439"/>
      <c r="J90" s="364">
        <f t="shared" si="8"/>
        <v>0</v>
      </c>
      <c r="K90" s="363">
        <f t="shared" si="9"/>
        <v>0</v>
      </c>
      <c r="L90" s="343"/>
      <c r="M90" s="343"/>
      <c r="N90" s="343"/>
      <c r="O90" s="367"/>
      <c r="P90" s="344"/>
      <c r="Q90" s="343"/>
      <c r="R90" s="345"/>
      <c r="S90" s="16" t="s">
        <v>81</v>
      </c>
      <c r="T90" s="8">
        <v>23</v>
      </c>
      <c r="U90" s="343"/>
      <c r="V90" s="343"/>
      <c r="W90" s="343"/>
      <c r="X90" s="343"/>
      <c r="Y90" s="343"/>
      <c r="Z90" s="343"/>
      <c r="AA90" s="343"/>
      <c r="AB90" s="343"/>
      <c r="AC90" s="343"/>
      <c r="AD90" s="343"/>
      <c r="AE90" s="343"/>
      <c r="AF90" s="343"/>
      <c r="AG90" s="343"/>
      <c r="AH90" s="367"/>
      <c r="AI90" s="287"/>
      <c r="AJ90" s="343"/>
      <c r="AK90" s="345"/>
      <c r="AL90" s="16" t="s">
        <v>81</v>
      </c>
    </row>
    <row r="91" spans="1:38" s="22" customFormat="1" ht="12.75" customHeight="1" x14ac:dyDescent="0.2">
      <c r="A91" s="8">
        <v>24</v>
      </c>
      <c r="B91" s="343"/>
      <c r="C91" s="343"/>
      <c r="D91" s="343"/>
      <c r="E91" s="343"/>
      <c r="F91" s="345"/>
      <c r="G91" s="438"/>
      <c r="H91" s="287"/>
      <c r="I91" s="439"/>
      <c r="J91" s="364">
        <f t="shared" si="8"/>
        <v>0</v>
      </c>
      <c r="K91" s="363">
        <f t="shared" si="9"/>
        <v>0</v>
      </c>
      <c r="L91" s="343"/>
      <c r="M91" s="343"/>
      <c r="N91" s="343"/>
      <c r="O91" s="367"/>
      <c r="P91" s="344"/>
      <c r="Q91" s="343"/>
      <c r="R91" s="345"/>
      <c r="S91" s="16" t="s">
        <v>82</v>
      </c>
      <c r="T91" s="8">
        <v>24</v>
      </c>
      <c r="U91" s="343"/>
      <c r="V91" s="343"/>
      <c r="W91" s="343"/>
      <c r="X91" s="343"/>
      <c r="Y91" s="343"/>
      <c r="Z91" s="343"/>
      <c r="AA91" s="343"/>
      <c r="AB91" s="343"/>
      <c r="AC91" s="343"/>
      <c r="AD91" s="343"/>
      <c r="AE91" s="343"/>
      <c r="AF91" s="343"/>
      <c r="AG91" s="343"/>
      <c r="AH91" s="367"/>
      <c r="AI91" s="287"/>
      <c r="AJ91" s="343"/>
      <c r="AK91" s="345"/>
      <c r="AL91" s="16" t="s">
        <v>82</v>
      </c>
    </row>
    <row r="92" spans="1:38" s="22" customFormat="1" ht="12.75" customHeight="1" x14ac:dyDescent="0.2">
      <c r="A92" s="8">
        <v>25</v>
      </c>
      <c r="B92" s="343"/>
      <c r="C92" s="343"/>
      <c r="D92" s="343"/>
      <c r="E92" s="343"/>
      <c r="F92" s="345"/>
      <c r="G92" s="438"/>
      <c r="H92" s="287"/>
      <c r="I92" s="439"/>
      <c r="J92" s="364">
        <f t="shared" si="8"/>
        <v>0</v>
      </c>
      <c r="K92" s="363">
        <f t="shared" si="9"/>
        <v>0</v>
      </c>
      <c r="L92" s="343"/>
      <c r="M92" s="343"/>
      <c r="N92" s="343"/>
      <c r="O92" s="367"/>
      <c r="P92" s="344"/>
      <c r="Q92" s="343"/>
      <c r="R92" s="345"/>
      <c r="S92" s="16" t="s">
        <v>83</v>
      </c>
      <c r="T92" s="8">
        <v>25</v>
      </c>
      <c r="U92" s="343"/>
      <c r="V92" s="343"/>
      <c r="W92" s="343"/>
      <c r="X92" s="343"/>
      <c r="Y92" s="343"/>
      <c r="Z92" s="343"/>
      <c r="AA92" s="343"/>
      <c r="AB92" s="343"/>
      <c r="AC92" s="343"/>
      <c r="AD92" s="343"/>
      <c r="AE92" s="343"/>
      <c r="AF92" s="343"/>
      <c r="AG92" s="343"/>
      <c r="AH92" s="367"/>
      <c r="AI92" s="287"/>
      <c r="AJ92" s="343"/>
      <c r="AK92" s="345"/>
      <c r="AL92" s="16" t="s">
        <v>83</v>
      </c>
    </row>
    <row r="93" spans="1:38" s="22" customFormat="1" ht="12.75" customHeight="1" x14ac:dyDescent="0.2">
      <c r="A93" s="8">
        <v>26</v>
      </c>
      <c r="B93" s="343"/>
      <c r="C93" s="343"/>
      <c r="D93" s="343"/>
      <c r="E93" s="343"/>
      <c r="F93" s="345"/>
      <c r="G93" s="438"/>
      <c r="H93" s="287"/>
      <c r="I93" s="439"/>
      <c r="J93" s="364">
        <f t="shared" si="8"/>
        <v>0</v>
      </c>
      <c r="K93" s="363">
        <f t="shared" si="9"/>
        <v>0</v>
      </c>
      <c r="L93" s="343"/>
      <c r="M93" s="343"/>
      <c r="N93" s="343"/>
      <c r="O93" s="367"/>
      <c r="P93" s="344"/>
      <c r="Q93" s="343"/>
      <c r="R93" s="345"/>
      <c r="S93" s="16" t="s">
        <v>84</v>
      </c>
      <c r="T93" s="8">
        <v>26</v>
      </c>
      <c r="U93" s="343"/>
      <c r="V93" s="343"/>
      <c r="W93" s="343"/>
      <c r="X93" s="343"/>
      <c r="Y93" s="343"/>
      <c r="Z93" s="343"/>
      <c r="AA93" s="343"/>
      <c r="AB93" s="343"/>
      <c r="AC93" s="343"/>
      <c r="AD93" s="343"/>
      <c r="AE93" s="343"/>
      <c r="AF93" s="343"/>
      <c r="AG93" s="343"/>
      <c r="AH93" s="367"/>
      <c r="AI93" s="287"/>
      <c r="AJ93" s="343"/>
      <c r="AK93" s="345"/>
      <c r="AL93" s="16" t="s">
        <v>84</v>
      </c>
    </row>
    <row r="94" spans="1:38" s="22" customFormat="1" ht="12.75" customHeight="1" x14ac:dyDescent="0.2">
      <c r="A94" s="8">
        <v>27</v>
      </c>
      <c r="B94" s="343"/>
      <c r="C94" s="343"/>
      <c r="D94" s="343"/>
      <c r="E94" s="343"/>
      <c r="F94" s="345"/>
      <c r="G94" s="438"/>
      <c r="H94" s="287"/>
      <c r="I94" s="439"/>
      <c r="J94" s="364">
        <f t="shared" si="8"/>
        <v>0</v>
      </c>
      <c r="K94" s="363">
        <f t="shared" si="9"/>
        <v>0</v>
      </c>
      <c r="L94" s="343"/>
      <c r="M94" s="343"/>
      <c r="N94" s="343"/>
      <c r="O94" s="367"/>
      <c r="P94" s="344"/>
      <c r="Q94" s="343"/>
      <c r="R94" s="345"/>
      <c r="S94" s="16" t="s">
        <v>85</v>
      </c>
      <c r="T94" s="8">
        <v>27</v>
      </c>
      <c r="U94" s="343"/>
      <c r="V94" s="343"/>
      <c r="W94" s="343"/>
      <c r="X94" s="343"/>
      <c r="Y94" s="343"/>
      <c r="Z94" s="343"/>
      <c r="AA94" s="343"/>
      <c r="AB94" s="343"/>
      <c r="AC94" s="343"/>
      <c r="AD94" s="343"/>
      <c r="AE94" s="343"/>
      <c r="AF94" s="343"/>
      <c r="AG94" s="343"/>
      <c r="AH94" s="367"/>
      <c r="AI94" s="287"/>
      <c r="AJ94" s="343"/>
      <c r="AK94" s="345"/>
      <c r="AL94" s="16" t="s">
        <v>85</v>
      </c>
    </row>
    <row r="95" spans="1:38" s="22" customFormat="1" ht="12.75" customHeight="1" x14ac:dyDescent="0.2">
      <c r="A95" s="8">
        <v>28</v>
      </c>
      <c r="B95" s="343"/>
      <c r="C95" s="343"/>
      <c r="D95" s="343"/>
      <c r="E95" s="343"/>
      <c r="F95" s="345"/>
      <c r="G95" s="438"/>
      <c r="H95" s="287"/>
      <c r="I95" s="439"/>
      <c r="J95" s="364">
        <f t="shared" si="8"/>
        <v>0</v>
      </c>
      <c r="K95" s="363">
        <f t="shared" si="9"/>
        <v>0</v>
      </c>
      <c r="L95" s="343"/>
      <c r="M95" s="343"/>
      <c r="N95" s="343"/>
      <c r="O95" s="367"/>
      <c r="P95" s="344"/>
      <c r="Q95" s="343"/>
      <c r="R95" s="345"/>
      <c r="S95" s="16" t="s">
        <v>86</v>
      </c>
      <c r="T95" s="8">
        <v>28</v>
      </c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343"/>
      <c r="AG95" s="343"/>
      <c r="AH95" s="367"/>
      <c r="AI95" s="287"/>
      <c r="AJ95" s="343"/>
      <c r="AK95" s="345"/>
      <c r="AL95" s="16" t="s">
        <v>86</v>
      </c>
    </row>
    <row r="96" spans="1:38" s="22" customFormat="1" ht="12.75" customHeight="1" x14ac:dyDescent="0.2">
      <c r="A96" s="8">
        <v>29</v>
      </c>
      <c r="B96" s="343"/>
      <c r="C96" s="343"/>
      <c r="D96" s="343"/>
      <c r="E96" s="343"/>
      <c r="F96" s="345"/>
      <c r="G96" s="438"/>
      <c r="H96" s="287"/>
      <c r="I96" s="439"/>
      <c r="J96" s="364">
        <f t="shared" si="8"/>
        <v>0</v>
      </c>
      <c r="K96" s="363">
        <f t="shared" si="9"/>
        <v>0</v>
      </c>
      <c r="L96" s="343"/>
      <c r="M96" s="343"/>
      <c r="N96" s="343"/>
      <c r="O96" s="367"/>
      <c r="P96" s="344"/>
      <c r="Q96" s="343"/>
      <c r="R96" s="345"/>
      <c r="S96" s="16" t="s">
        <v>87</v>
      </c>
      <c r="T96" s="8">
        <v>29</v>
      </c>
      <c r="U96" s="343"/>
      <c r="V96" s="343"/>
      <c r="W96" s="343"/>
      <c r="X96" s="347"/>
      <c r="Y96" s="343"/>
      <c r="Z96" s="343"/>
      <c r="AA96" s="343"/>
      <c r="AB96" s="343"/>
      <c r="AC96" s="343"/>
      <c r="AD96" s="343"/>
      <c r="AE96" s="343"/>
      <c r="AF96" s="343"/>
      <c r="AG96" s="343"/>
      <c r="AH96" s="367"/>
      <c r="AI96" s="287"/>
      <c r="AJ96" s="343"/>
      <c r="AK96" s="345"/>
      <c r="AL96" s="16" t="s">
        <v>87</v>
      </c>
    </row>
    <row r="97" spans="1:38" s="22" customFormat="1" ht="12.75" customHeight="1" x14ac:dyDescent="0.2">
      <c r="A97" s="8">
        <v>30</v>
      </c>
      <c r="B97" s="343"/>
      <c r="C97" s="343"/>
      <c r="D97" s="343"/>
      <c r="E97" s="343"/>
      <c r="F97" s="345"/>
      <c r="G97" s="442"/>
      <c r="H97" s="287"/>
      <c r="I97" s="439"/>
      <c r="J97" s="364">
        <f t="shared" si="8"/>
        <v>0</v>
      </c>
      <c r="K97" s="363">
        <f t="shared" si="9"/>
        <v>0</v>
      </c>
      <c r="L97" s="343"/>
      <c r="M97" s="343"/>
      <c r="N97" s="343"/>
      <c r="O97" s="367"/>
      <c r="P97" s="344"/>
      <c r="Q97" s="343"/>
      <c r="R97" s="345"/>
      <c r="S97" s="16" t="s">
        <v>88</v>
      </c>
      <c r="T97" s="8">
        <v>30</v>
      </c>
      <c r="U97" s="343"/>
      <c r="V97" s="343"/>
      <c r="W97" s="343"/>
      <c r="X97" s="343"/>
      <c r="Y97" s="343"/>
      <c r="Z97" s="343"/>
      <c r="AA97" s="343"/>
      <c r="AB97" s="343"/>
      <c r="AC97" s="343"/>
      <c r="AD97" s="343"/>
      <c r="AE97" s="343"/>
      <c r="AF97" s="343"/>
      <c r="AG97" s="343"/>
      <c r="AH97" s="367"/>
      <c r="AI97" s="287"/>
      <c r="AJ97" s="343"/>
      <c r="AK97" s="345"/>
      <c r="AL97" s="16" t="s">
        <v>88</v>
      </c>
    </row>
    <row r="98" spans="1:38" s="22" customFormat="1" ht="12.75" customHeight="1" x14ac:dyDescent="0.2">
      <c r="A98" s="19">
        <v>31</v>
      </c>
      <c r="B98" s="349"/>
      <c r="C98" s="349"/>
      <c r="D98" s="349"/>
      <c r="E98" s="349"/>
      <c r="F98" s="351"/>
      <c r="G98" s="443"/>
      <c r="H98" s="289"/>
      <c r="I98" s="444"/>
      <c r="J98" s="445">
        <f t="shared" si="8"/>
        <v>0</v>
      </c>
      <c r="K98" s="365">
        <f t="shared" si="9"/>
        <v>0</v>
      </c>
      <c r="L98" s="349"/>
      <c r="M98" s="349"/>
      <c r="N98" s="349"/>
      <c r="O98" s="369"/>
      <c r="P98" s="350"/>
      <c r="Q98" s="349"/>
      <c r="R98" s="351"/>
      <c r="S98" s="20" t="s">
        <v>89</v>
      </c>
      <c r="T98" s="19">
        <v>31</v>
      </c>
      <c r="U98" s="349"/>
      <c r="V98" s="349"/>
      <c r="W98" s="349"/>
      <c r="X98" s="349"/>
      <c r="Y98" s="349"/>
      <c r="Z98" s="349"/>
      <c r="AA98" s="349"/>
      <c r="AB98" s="349"/>
      <c r="AC98" s="349"/>
      <c r="AD98" s="349"/>
      <c r="AE98" s="349"/>
      <c r="AF98" s="349"/>
      <c r="AG98" s="349"/>
      <c r="AH98" s="369"/>
      <c r="AI98" s="289"/>
      <c r="AJ98" s="349"/>
      <c r="AK98" s="351"/>
      <c r="AL98" s="20" t="s">
        <v>89</v>
      </c>
    </row>
    <row r="99" spans="1:38" s="297" customFormat="1" ht="12.75" customHeight="1" thickBot="1" x14ac:dyDescent="0.25">
      <c r="A99" s="298"/>
      <c r="B99" s="360">
        <f>SUM(B67:B98)</f>
        <v>0</v>
      </c>
      <c r="C99" s="360">
        <f>SUM(C67:C98)</f>
        <v>0</v>
      </c>
      <c r="D99" s="360">
        <f>SUM(D67:D98)</f>
        <v>0</v>
      </c>
      <c r="E99" s="361">
        <f>SUM(E67:E98)</f>
        <v>0</v>
      </c>
      <c r="F99" s="362">
        <f>SUM(F67:F98)</f>
        <v>0</v>
      </c>
      <c r="G99" s="299"/>
      <c r="H99" s="299" t="s">
        <v>90</v>
      </c>
      <c r="I99" s="314">
        <f>COUNTA(I68:I98)</f>
        <v>0</v>
      </c>
      <c r="J99" s="360">
        <f t="shared" ref="J99:R99" si="10">SUM(J67:J98)</f>
        <v>0</v>
      </c>
      <c r="K99" s="360">
        <f t="shared" si="10"/>
        <v>0</v>
      </c>
      <c r="L99" s="360">
        <f t="shared" si="10"/>
        <v>0</v>
      </c>
      <c r="M99" s="360">
        <f t="shared" si="10"/>
        <v>0</v>
      </c>
      <c r="N99" s="360">
        <f t="shared" si="10"/>
        <v>0</v>
      </c>
      <c r="O99" s="361">
        <f t="shared" si="10"/>
        <v>0</v>
      </c>
      <c r="P99" s="361">
        <f t="shared" si="10"/>
        <v>0</v>
      </c>
      <c r="Q99" s="360">
        <f t="shared" si="10"/>
        <v>0</v>
      </c>
      <c r="R99" s="366">
        <f t="shared" si="10"/>
        <v>0</v>
      </c>
      <c r="S99" s="300"/>
      <c r="T99" s="298"/>
      <c r="U99" s="360">
        <f t="shared" ref="U99:AH99" si="11">SUM(U67:U98)</f>
        <v>0</v>
      </c>
      <c r="V99" s="360">
        <f t="shared" si="11"/>
        <v>0</v>
      </c>
      <c r="W99" s="360">
        <f t="shared" si="11"/>
        <v>0</v>
      </c>
      <c r="X99" s="360">
        <f t="shared" si="11"/>
        <v>0</v>
      </c>
      <c r="Y99" s="360">
        <f t="shared" si="11"/>
        <v>0</v>
      </c>
      <c r="Z99" s="360">
        <f t="shared" si="11"/>
        <v>0</v>
      </c>
      <c r="AA99" s="360">
        <f t="shared" si="11"/>
        <v>0</v>
      </c>
      <c r="AB99" s="360">
        <f t="shared" si="11"/>
        <v>0</v>
      </c>
      <c r="AC99" s="360">
        <f t="shared" si="11"/>
        <v>0</v>
      </c>
      <c r="AD99" s="360">
        <f t="shared" si="11"/>
        <v>0</v>
      </c>
      <c r="AE99" s="360">
        <f t="shared" si="11"/>
        <v>0</v>
      </c>
      <c r="AF99" s="360">
        <f t="shared" si="11"/>
        <v>0</v>
      </c>
      <c r="AG99" s="360">
        <f t="shared" si="11"/>
        <v>0</v>
      </c>
      <c r="AH99" s="362">
        <f t="shared" si="11"/>
        <v>0</v>
      </c>
      <c r="AI99" s="301"/>
      <c r="AJ99" s="360">
        <f>SUM(AJ67:AJ98)</f>
        <v>0</v>
      </c>
      <c r="AK99" s="366">
        <f>SUM(AK67:AK98)</f>
        <v>0</v>
      </c>
      <c r="AL99" s="300"/>
    </row>
    <row r="100" spans="1:38" ht="12.75" customHeight="1" thickTop="1" x14ac:dyDescent="0.2">
      <c r="A100" s="40"/>
      <c r="B100" s="40"/>
      <c r="C100" s="40"/>
      <c r="D100" s="40"/>
      <c r="E100" s="40"/>
      <c r="F100" s="40"/>
      <c r="G100" s="41"/>
      <c r="H100" s="40"/>
      <c r="I100" s="42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290"/>
      <c r="V100" s="290"/>
      <c r="W100" s="290"/>
      <c r="X100" s="290"/>
      <c r="Y100" s="290"/>
      <c r="Z100" s="290"/>
      <c r="AA100" s="290"/>
      <c r="AB100" s="290"/>
      <c r="AC100" s="290"/>
      <c r="AD100" s="290"/>
      <c r="AE100" s="290"/>
      <c r="AF100" s="290"/>
      <c r="AG100" s="290"/>
      <c r="AH100" s="290"/>
      <c r="AI100" s="290"/>
      <c r="AJ100" s="290"/>
      <c r="AK100" s="290"/>
      <c r="AL100" s="40"/>
    </row>
    <row r="101" spans="1:38" ht="12.75" customHeight="1" x14ac:dyDescent="0.2">
      <c r="A101" s="188"/>
      <c r="B101" s="188"/>
      <c r="C101" s="188"/>
      <c r="D101" s="188"/>
      <c r="E101" s="188"/>
      <c r="F101" s="188"/>
      <c r="G101" s="285"/>
      <c r="H101" s="188"/>
      <c r="I101" s="169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  <c r="Z101" s="188"/>
      <c r="AA101" s="188"/>
      <c r="AB101" s="188"/>
      <c r="AC101" s="188"/>
      <c r="AD101" s="188"/>
      <c r="AE101" s="188"/>
      <c r="AF101" s="188"/>
      <c r="AG101" s="188"/>
      <c r="AH101" s="188"/>
      <c r="AI101" s="188"/>
      <c r="AJ101" s="188"/>
      <c r="AK101" s="188"/>
      <c r="AL101" s="188"/>
    </row>
    <row r="102" spans="1:38" ht="12.75" customHeight="1" x14ac:dyDescent="0.2">
      <c r="A102" s="22"/>
      <c r="B102" s="22"/>
      <c r="C102" s="22"/>
      <c r="D102" s="22"/>
      <c r="E102" s="22"/>
      <c r="F102" s="22"/>
      <c r="G102" s="527" t="str">
        <f>$G$10</f>
        <v>UNITED STEELWORKERS - LOCAL UNION</v>
      </c>
      <c r="H102" s="527"/>
      <c r="I102" s="527"/>
      <c r="J102" s="11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11" t="str">
        <f>$AA$10</f>
        <v>FINANCIAL SECRETARY'S CASH BOOK</v>
      </c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</row>
    <row r="103" spans="1:38" ht="12.75" customHeight="1" x14ac:dyDescent="0.2">
      <c r="A103" s="22"/>
      <c r="B103" s="137" t="str">
        <f>$B$11</f>
        <v>Month</v>
      </c>
      <c r="C103" s="73" t="str">
        <f>$C$11</f>
        <v>FEBRUARY</v>
      </c>
      <c r="D103" s="137" t="str">
        <f>$D$11</f>
        <v>Year</v>
      </c>
      <c r="E103" s="44">
        <f>$E$11</f>
        <v>0</v>
      </c>
      <c r="F103" s="22"/>
      <c r="G103" s="31"/>
      <c r="H103" s="22"/>
      <c r="I103" s="5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137"/>
      <c r="AJ103" s="178" t="str">
        <f>$C$11</f>
        <v>FEBRUARY</v>
      </c>
      <c r="AK103" s="44">
        <f>$E$11</f>
        <v>0</v>
      </c>
    </row>
    <row r="104" spans="1:38" ht="12.75" customHeight="1" x14ac:dyDescent="0.2">
      <c r="A104" s="22"/>
      <c r="B104" s="137" t="str">
        <f>$B$12</f>
        <v>Page No.</v>
      </c>
      <c r="C104" s="177">
        <f>C58+1</f>
        <v>3</v>
      </c>
      <c r="D104" s="110"/>
      <c r="E104" s="110"/>
      <c r="F104" s="22"/>
      <c r="G104" s="31"/>
      <c r="H104" s="22"/>
      <c r="I104" s="5" t="s">
        <v>53</v>
      </c>
      <c r="J104" s="22"/>
      <c r="K104" s="22"/>
      <c r="L104" s="5"/>
      <c r="M104" s="22"/>
      <c r="N104" s="22"/>
      <c r="O104" s="22"/>
      <c r="P104" s="33"/>
      <c r="Q104" s="22"/>
      <c r="R104" s="33"/>
      <c r="S104" s="22"/>
      <c r="T104" s="22"/>
      <c r="U104" s="22"/>
      <c r="V104" s="22"/>
      <c r="W104" s="22"/>
      <c r="X104" s="22"/>
      <c r="Y104" s="22"/>
      <c r="Z104" s="22"/>
      <c r="AA104" s="22"/>
      <c r="AB104" s="34" t="s">
        <v>54</v>
      </c>
      <c r="AC104" s="22"/>
      <c r="AD104" s="22"/>
      <c r="AE104" s="22"/>
      <c r="AF104" s="22"/>
      <c r="AG104" s="22"/>
      <c r="AH104" s="22"/>
      <c r="AI104" s="137" t="str">
        <f>$B$12</f>
        <v>Page No.</v>
      </c>
      <c r="AJ104" s="323">
        <f>AJ58+1</f>
        <v>3</v>
      </c>
      <c r="AK104" s="172"/>
      <c r="AL104" s="111"/>
    </row>
    <row r="105" spans="1:38" s="324" customFormat="1" ht="12.75" customHeight="1" x14ac:dyDescent="0.2">
      <c r="A105" s="325"/>
      <c r="B105" s="149"/>
      <c r="C105" s="327"/>
      <c r="D105" s="149"/>
      <c r="E105" s="149"/>
      <c r="F105" s="325"/>
      <c r="G105" s="326"/>
      <c r="H105" s="325"/>
      <c r="I105" s="34"/>
      <c r="J105" s="325"/>
      <c r="K105" s="325"/>
      <c r="L105" s="34"/>
      <c r="M105" s="325"/>
      <c r="N105" s="325"/>
      <c r="O105" s="325"/>
      <c r="P105" s="34"/>
      <c r="Q105" s="325"/>
      <c r="R105" s="34"/>
      <c r="S105" s="325"/>
      <c r="T105" s="325"/>
      <c r="U105" s="325"/>
      <c r="V105" s="325"/>
      <c r="W105" s="325"/>
      <c r="X105" s="325"/>
      <c r="Y105" s="325"/>
      <c r="Z105" s="325"/>
      <c r="AA105" s="325"/>
      <c r="AB105" s="34"/>
      <c r="AC105" s="325"/>
      <c r="AD105" s="325"/>
      <c r="AE105" s="325"/>
      <c r="AF105" s="325"/>
      <c r="AG105" s="325"/>
      <c r="AH105" s="325"/>
      <c r="AI105" s="149"/>
      <c r="AJ105" s="329"/>
      <c r="AK105" s="328"/>
      <c r="AL105" s="330"/>
    </row>
    <row r="106" spans="1:38" ht="12.75" customHeight="1" x14ac:dyDescent="0.2">
      <c r="A106" s="36"/>
      <c r="B106" s="36"/>
      <c r="C106" s="36"/>
      <c r="D106" s="36"/>
      <c r="E106" s="36"/>
      <c r="F106" s="36"/>
      <c r="G106" s="37"/>
      <c r="H106" s="36"/>
      <c r="I106" s="38"/>
      <c r="J106" s="36"/>
      <c r="K106" s="36"/>
      <c r="L106" s="38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8"/>
      <c r="AF106" s="36"/>
      <c r="AG106" s="36"/>
      <c r="AH106" s="36"/>
      <c r="AI106" s="36"/>
      <c r="AJ106" s="36"/>
      <c r="AK106" s="36"/>
      <c r="AL106" s="36"/>
    </row>
    <row r="107" spans="1:38" customFormat="1" ht="12.75" customHeight="1" x14ac:dyDescent="0.2">
      <c r="A107" s="1"/>
      <c r="B107" s="484" t="s">
        <v>55</v>
      </c>
      <c r="C107" s="473"/>
      <c r="D107" s="473"/>
      <c r="E107" s="473"/>
      <c r="F107" s="474"/>
      <c r="G107" s="21"/>
      <c r="H107" s="2" t="s">
        <v>56</v>
      </c>
      <c r="I107" s="95"/>
      <c r="J107" s="473" t="s">
        <v>255</v>
      </c>
      <c r="K107" s="474"/>
      <c r="L107" s="3"/>
      <c r="M107" s="3"/>
      <c r="N107" s="3"/>
      <c r="O107" s="5" t="s">
        <v>57</v>
      </c>
      <c r="P107" s="3"/>
      <c r="Q107" s="3"/>
      <c r="R107" s="1"/>
      <c r="S107" s="3"/>
      <c r="T107" s="1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13"/>
      <c r="AJ107" s="3"/>
      <c r="AK107" s="1"/>
      <c r="AL107" s="3"/>
    </row>
    <row r="108" spans="1:38" customFormat="1" ht="12.75" customHeight="1" x14ac:dyDescent="0.2">
      <c r="A108" s="1"/>
      <c r="B108" s="3"/>
      <c r="C108" s="3"/>
      <c r="D108" s="3"/>
      <c r="E108" s="188"/>
      <c r="F108" s="1"/>
      <c r="G108" s="21"/>
      <c r="H108" s="13"/>
      <c r="I108" s="96"/>
      <c r="J108" s="3"/>
      <c r="K108" s="1"/>
      <c r="L108" s="3"/>
      <c r="M108" s="3"/>
      <c r="N108" s="3"/>
      <c r="O108" s="3"/>
      <c r="P108" s="3"/>
      <c r="Q108" s="3"/>
      <c r="R108" s="1"/>
      <c r="S108" s="3"/>
      <c r="T108" s="1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13"/>
      <c r="AJ108" s="3"/>
      <c r="AK108" s="1"/>
      <c r="AL108" s="3"/>
    </row>
    <row r="109" spans="1:38" customFormat="1" ht="12.75" customHeight="1" thickBot="1" x14ac:dyDescent="0.25">
      <c r="A109" s="29"/>
      <c r="B109" s="26">
        <v>1</v>
      </c>
      <c r="C109" s="26">
        <v>2</v>
      </c>
      <c r="D109" s="26">
        <v>3</v>
      </c>
      <c r="E109" s="26">
        <v>4</v>
      </c>
      <c r="F109" s="28">
        <v>5</v>
      </c>
      <c r="G109" s="39">
        <v>6</v>
      </c>
      <c r="H109" s="28">
        <v>7</v>
      </c>
      <c r="I109" s="97">
        <v>8</v>
      </c>
      <c r="J109" s="26">
        <v>9</v>
      </c>
      <c r="K109" s="28">
        <v>10</v>
      </c>
      <c r="L109" s="26">
        <v>11</v>
      </c>
      <c r="M109" s="26" t="s">
        <v>1</v>
      </c>
      <c r="N109" s="26">
        <v>12</v>
      </c>
      <c r="O109" s="26">
        <v>13</v>
      </c>
      <c r="P109" s="26">
        <v>14</v>
      </c>
      <c r="Q109" s="26">
        <v>15</v>
      </c>
      <c r="R109" s="28" t="s">
        <v>2</v>
      </c>
      <c r="S109" s="25"/>
      <c r="T109" s="29"/>
      <c r="U109" s="26">
        <v>16</v>
      </c>
      <c r="V109" s="26">
        <v>17</v>
      </c>
      <c r="W109" s="26">
        <v>18</v>
      </c>
      <c r="X109" s="26">
        <v>19</v>
      </c>
      <c r="Y109" s="26">
        <v>20</v>
      </c>
      <c r="Z109" s="26" t="s">
        <v>3</v>
      </c>
      <c r="AA109" s="26">
        <v>21</v>
      </c>
      <c r="AB109" s="26">
        <v>22</v>
      </c>
      <c r="AC109" s="26">
        <v>23</v>
      </c>
      <c r="AD109" s="26">
        <v>24</v>
      </c>
      <c r="AE109" s="26">
        <v>25</v>
      </c>
      <c r="AF109" s="26">
        <v>26</v>
      </c>
      <c r="AG109" s="26">
        <v>27</v>
      </c>
      <c r="AH109" s="26">
        <v>28</v>
      </c>
      <c r="AI109" s="30">
        <v>29</v>
      </c>
      <c r="AJ109" s="26">
        <v>30</v>
      </c>
      <c r="AK109" s="28">
        <v>31</v>
      </c>
      <c r="AL109" s="25"/>
    </row>
    <row r="110" spans="1:38" s="4" customFormat="1" ht="12.75" customHeight="1" thickTop="1" x14ac:dyDescent="0.2">
      <c r="A110" s="1"/>
      <c r="B110" s="84" t="s">
        <v>4</v>
      </c>
      <c r="C110" s="98"/>
      <c r="D110" s="84" t="s">
        <v>5</v>
      </c>
      <c r="E110" s="185" t="s">
        <v>6</v>
      </c>
      <c r="F110" s="83" t="s">
        <v>7</v>
      </c>
      <c r="G110" s="160"/>
      <c r="H110" s="83"/>
      <c r="I110" s="100"/>
      <c r="J110" s="84"/>
      <c r="K110" s="83"/>
      <c r="L110" s="84" t="s">
        <v>237</v>
      </c>
      <c r="M110" s="84"/>
      <c r="N110" s="84" t="s">
        <v>235</v>
      </c>
      <c r="O110" s="101" t="s">
        <v>481</v>
      </c>
      <c r="P110" s="274"/>
      <c r="Q110" s="84" t="s">
        <v>391</v>
      </c>
      <c r="R110" s="83" t="s">
        <v>274</v>
      </c>
      <c r="S110" s="103"/>
      <c r="T110" s="67"/>
      <c r="U110" s="475" t="s">
        <v>256</v>
      </c>
      <c r="V110" s="476"/>
      <c r="W110" s="476"/>
      <c r="X110" s="476"/>
      <c r="Y110" s="477"/>
      <c r="Z110" s="84" t="s">
        <v>10</v>
      </c>
      <c r="AA110" s="84" t="s">
        <v>11</v>
      </c>
      <c r="AB110" s="84" t="s">
        <v>205</v>
      </c>
      <c r="AC110" s="84" t="s">
        <v>12</v>
      </c>
      <c r="AD110" s="84" t="s">
        <v>13</v>
      </c>
      <c r="AE110" s="84" t="s">
        <v>14</v>
      </c>
      <c r="AF110" s="84"/>
      <c r="AG110" s="84"/>
      <c r="AH110" s="101"/>
      <c r="AI110" s="102"/>
      <c r="AJ110" s="84" t="s">
        <v>15</v>
      </c>
      <c r="AK110" s="83" t="s">
        <v>7</v>
      </c>
      <c r="AL110" s="3"/>
    </row>
    <row r="111" spans="1:38" s="4" customFormat="1" ht="12.75" customHeight="1" x14ac:dyDescent="0.2">
      <c r="A111" s="1"/>
      <c r="B111" s="84" t="s">
        <v>8</v>
      </c>
      <c r="C111" s="84" t="s">
        <v>16</v>
      </c>
      <c r="D111" s="84" t="s">
        <v>17</v>
      </c>
      <c r="E111" s="186" t="s">
        <v>8</v>
      </c>
      <c r="F111" s="83" t="s">
        <v>18</v>
      </c>
      <c r="G111" s="160" t="s">
        <v>19</v>
      </c>
      <c r="H111" s="83" t="s">
        <v>20</v>
      </c>
      <c r="I111" s="100" t="s">
        <v>394</v>
      </c>
      <c r="J111" s="84" t="s">
        <v>21</v>
      </c>
      <c r="K111" s="83" t="s">
        <v>22</v>
      </c>
      <c r="L111" s="84" t="s">
        <v>392</v>
      </c>
      <c r="M111" s="84" t="s">
        <v>393</v>
      </c>
      <c r="N111" s="84" t="s">
        <v>262</v>
      </c>
      <c r="O111" s="101" t="s">
        <v>262</v>
      </c>
      <c r="P111" s="186" t="s">
        <v>23</v>
      </c>
      <c r="Q111" s="84" t="s">
        <v>8</v>
      </c>
      <c r="R111" s="83" t="s">
        <v>8</v>
      </c>
      <c r="S111" s="103"/>
      <c r="T111" s="67"/>
      <c r="U111" s="84" t="s">
        <v>25</v>
      </c>
      <c r="V111" s="84" t="s">
        <v>26</v>
      </c>
      <c r="W111" s="84" t="s">
        <v>27</v>
      </c>
      <c r="X111" s="84" t="s">
        <v>28</v>
      </c>
      <c r="Y111" s="84" t="s">
        <v>136</v>
      </c>
      <c r="Z111" s="84" t="s">
        <v>252</v>
      </c>
      <c r="AA111" s="84" t="s">
        <v>137</v>
      </c>
      <c r="AB111" s="84" t="s">
        <v>204</v>
      </c>
      <c r="AC111" s="84" t="s">
        <v>30</v>
      </c>
      <c r="AD111" s="84" t="s">
        <v>140</v>
      </c>
      <c r="AE111" s="84" t="s">
        <v>31</v>
      </c>
      <c r="AF111" s="84" t="s">
        <v>32</v>
      </c>
      <c r="AG111" s="84" t="s">
        <v>206</v>
      </c>
      <c r="AH111" s="101" t="s">
        <v>16</v>
      </c>
      <c r="AI111" s="99" t="s">
        <v>34</v>
      </c>
      <c r="AJ111" s="84" t="s">
        <v>35</v>
      </c>
      <c r="AK111" s="83" t="s">
        <v>18</v>
      </c>
      <c r="AL111" s="3"/>
    </row>
    <row r="112" spans="1:38" s="4" customFormat="1" ht="12.75" customHeight="1" thickBot="1" x14ac:dyDescent="0.25">
      <c r="A112" s="6"/>
      <c r="B112" s="85" t="s">
        <v>36</v>
      </c>
      <c r="C112" s="85" t="s">
        <v>37</v>
      </c>
      <c r="D112" s="85" t="s">
        <v>38</v>
      </c>
      <c r="E112" s="187" t="s">
        <v>39</v>
      </c>
      <c r="F112" s="104" t="s">
        <v>40</v>
      </c>
      <c r="G112" s="161"/>
      <c r="H112" s="104"/>
      <c r="I112" s="105" t="s">
        <v>41</v>
      </c>
      <c r="J112" s="85"/>
      <c r="K112" s="104"/>
      <c r="L112" s="85" t="s">
        <v>237</v>
      </c>
      <c r="M112" s="85"/>
      <c r="N112" s="85" t="s">
        <v>236</v>
      </c>
      <c r="O112" s="106" t="s">
        <v>236</v>
      </c>
      <c r="P112" s="275"/>
      <c r="Q112" s="276" t="s">
        <v>24</v>
      </c>
      <c r="R112" s="277" t="s">
        <v>24</v>
      </c>
      <c r="S112" s="108"/>
      <c r="T112" s="76"/>
      <c r="U112" s="85" t="s">
        <v>42</v>
      </c>
      <c r="V112" s="85" t="s">
        <v>43</v>
      </c>
      <c r="W112" s="85"/>
      <c r="X112" s="85" t="s">
        <v>44</v>
      </c>
      <c r="Y112" s="85" t="s">
        <v>30</v>
      </c>
      <c r="Z112" s="85" t="s">
        <v>30</v>
      </c>
      <c r="AA112" s="85" t="s">
        <v>138</v>
      </c>
      <c r="AB112" s="85" t="s">
        <v>15</v>
      </c>
      <c r="AC112" s="85" t="s">
        <v>139</v>
      </c>
      <c r="AD112" s="85" t="s">
        <v>141</v>
      </c>
      <c r="AE112" s="85" t="s">
        <v>47</v>
      </c>
      <c r="AF112" s="85" t="s">
        <v>48</v>
      </c>
      <c r="AG112" s="85" t="s">
        <v>15</v>
      </c>
      <c r="AH112" s="106" t="s">
        <v>30</v>
      </c>
      <c r="AI112" s="107"/>
      <c r="AJ112" s="85" t="s">
        <v>49</v>
      </c>
      <c r="AK112" s="104" t="s">
        <v>188</v>
      </c>
      <c r="AL112" s="7"/>
    </row>
    <row r="113" spans="1:38" s="297" customFormat="1" ht="12.75" customHeight="1" thickTop="1" x14ac:dyDescent="0.2">
      <c r="A113" s="292"/>
      <c r="B113" s="364">
        <f>B99</f>
        <v>0</v>
      </c>
      <c r="C113" s="364">
        <f>C99</f>
        <v>0</v>
      </c>
      <c r="D113" s="364">
        <f>D99</f>
        <v>0</v>
      </c>
      <c r="E113" s="378">
        <f>E99</f>
        <v>0</v>
      </c>
      <c r="F113" s="363">
        <f>F99</f>
        <v>0</v>
      </c>
      <c r="G113" s="132" t="str">
        <f>$C$11</f>
        <v>FEBRUARY</v>
      </c>
      <c r="H113" s="293" t="s">
        <v>58</v>
      </c>
      <c r="I113" s="294"/>
      <c r="J113" s="379">
        <f t="shared" ref="J113:R113" si="12">J99</f>
        <v>0</v>
      </c>
      <c r="K113" s="380">
        <f t="shared" si="12"/>
        <v>0</v>
      </c>
      <c r="L113" s="364">
        <f t="shared" si="12"/>
        <v>0</v>
      </c>
      <c r="M113" s="364">
        <f t="shared" si="12"/>
        <v>0</v>
      </c>
      <c r="N113" s="364">
        <f t="shared" si="12"/>
        <v>0</v>
      </c>
      <c r="O113" s="378">
        <f t="shared" si="12"/>
        <v>0</v>
      </c>
      <c r="P113" s="378">
        <f t="shared" si="12"/>
        <v>0</v>
      </c>
      <c r="Q113" s="364">
        <f t="shared" si="12"/>
        <v>0</v>
      </c>
      <c r="R113" s="381">
        <f t="shared" si="12"/>
        <v>0</v>
      </c>
      <c r="S113" s="295"/>
      <c r="T113" s="292"/>
      <c r="U113" s="364">
        <f t="shared" ref="U113:AH113" si="13">U99</f>
        <v>0</v>
      </c>
      <c r="V113" s="364">
        <f t="shared" si="13"/>
        <v>0</v>
      </c>
      <c r="W113" s="364">
        <f t="shared" si="13"/>
        <v>0</v>
      </c>
      <c r="X113" s="364">
        <f t="shared" si="13"/>
        <v>0</v>
      </c>
      <c r="Y113" s="364">
        <f t="shared" si="13"/>
        <v>0</v>
      </c>
      <c r="Z113" s="364">
        <f t="shared" si="13"/>
        <v>0</v>
      </c>
      <c r="AA113" s="364">
        <f t="shared" si="13"/>
        <v>0</v>
      </c>
      <c r="AB113" s="364">
        <f t="shared" si="13"/>
        <v>0</v>
      </c>
      <c r="AC113" s="364">
        <f t="shared" si="13"/>
        <v>0</v>
      </c>
      <c r="AD113" s="364">
        <f t="shared" si="13"/>
        <v>0</v>
      </c>
      <c r="AE113" s="364">
        <f t="shared" si="13"/>
        <v>0</v>
      </c>
      <c r="AF113" s="364">
        <f t="shared" si="13"/>
        <v>0</v>
      </c>
      <c r="AG113" s="364">
        <f t="shared" si="13"/>
        <v>0</v>
      </c>
      <c r="AH113" s="364">
        <f t="shared" si="13"/>
        <v>0</v>
      </c>
      <c r="AI113" s="296"/>
      <c r="AJ113" s="364">
        <f>AJ99</f>
        <v>0</v>
      </c>
      <c r="AK113" s="382">
        <f>AK99</f>
        <v>0</v>
      </c>
      <c r="AL113" s="295"/>
    </row>
    <row r="114" spans="1:38" s="22" customFormat="1" ht="12.75" customHeight="1" x14ac:dyDescent="0.2">
      <c r="A114" s="8">
        <v>1</v>
      </c>
      <c r="B114" s="343"/>
      <c r="C114" s="343"/>
      <c r="D114" s="343"/>
      <c r="E114" s="343"/>
      <c r="F114" s="345"/>
      <c r="G114" s="438"/>
      <c r="H114" s="287"/>
      <c r="I114" s="439"/>
      <c r="J114" s="364">
        <f t="shared" ref="J114:J144" si="14">SUM(B114:F114)</f>
        <v>0</v>
      </c>
      <c r="K114" s="363">
        <f t="shared" ref="K114:K144" si="15">SUM(U114:AK114)-SUM(L114:R114)</f>
        <v>0</v>
      </c>
      <c r="L114" s="343"/>
      <c r="M114" s="343"/>
      <c r="N114" s="343"/>
      <c r="O114" s="367"/>
      <c r="P114" s="344"/>
      <c r="Q114" s="343"/>
      <c r="R114" s="345"/>
      <c r="S114" s="16" t="s">
        <v>59</v>
      </c>
      <c r="T114" s="8">
        <v>1</v>
      </c>
      <c r="U114" s="343"/>
      <c r="V114" s="343"/>
      <c r="W114" s="343"/>
      <c r="X114" s="343"/>
      <c r="Y114" s="343"/>
      <c r="Z114" s="343"/>
      <c r="AA114" s="343"/>
      <c r="AB114" s="343"/>
      <c r="AC114" s="343"/>
      <c r="AD114" s="343"/>
      <c r="AE114" s="343"/>
      <c r="AF114" s="343"/>
      <c r="AG114" s="343"/>
      <c r="AH114" s="367"/>
      <c r="AI114" s="287"/>
      <c r="AJ114" s="343"/>
      <c r="AK114" s="345"/>
      <c r="AL114" s="16" t="s">
        <v>59</v>
      </c>
    </row>
    <row r="115" spans="1:38" s="22" customFormat="1" ht="12.75" customHeight="1" x14ac:dyDescent="0.2">
      <c r="A115" s="8">
        <v>2</v>
      </c>
      <c r="B115" s="343"/>
      <c r="C115" s="343"/>
      <c r="D115" s="343"/>
      <c r="E115" s="343"/>
      <c r="F115" s="345"/>
      <c r="G115" s="438"/>
      <c r="H115" s="287"/>
      <c r="I115" s="439"/>
      <c r="J115" s="364">
        <f t="shared" si="14"/>
        <v>0</v>
      </c>
      <c r="K115" s="363">
        <f t="shared" si="15"/>
        <v>0</v>
      </c>
      <c r="L115" s="343"/>
      <c r="M115" s="343"/>
      <c r="N115" s="343"/>
      <c r="O115" s="367"/>
      <c r="P115" s="344"/>
      <c r="Q115" s="343"/>
      <c r="R115" s="345"/>
      <c r="S115" s="16" t="s">
        <v>60</v>
      </c>
      <c r="T115" s="8">
        <v>2</v>
      </c>
      <c r="U115" s="343"/>
      <c r="V115" s="343"/>
      <c r="W115" s="343"/>
      <c r="X115" s="343"/>
      <c r="Y115" s="343"/>
      <c r="Z115" s="343"/>
      <c r="AA115" s="343"/>
      <c r="AB115" s="343"/>
      <c r="AC115" s="343"/>
      <c r="AD115" s="343"/>
      <c r="AE115" s="343"/>
      <c r="AF115" s="343"/>
      <c r="AG115" s="343"/>
      <c r="AH115" s="367"/>
      <c r="AI115" s="287"/>
      <c r="AJ115" s="343"/>
      <c r="AK115" s="345"/>
      <c r="AL115" s="16" t="s">
        <v>60</v>
      </c>
    </row>
    <row r="116" spans="1:38" s="22" customFormat="1" ht="12.75" customHeight="1" x14ac:dyDescent="0.2">
      <c r="A116" s="8">
        <v>3</v>
      </c>
      <c r="B116" s="343"/>
      <c r="C116" s="343"/>
      <c r="D116" s="343"/>
      <c r="E116" s="343"/>
      <c r="F116" s="345"/>
      <c r="G116" s="438"/>
      <c r="H116" s="287"/>
      <c r="I116" s="439"/>
      <c r="J116" s="364">
        <f t="shared" si="14"/>
        <v>0</v>
      </c>
      <c r="K116" s="363">
        <f t="shared" si="15"/>
        <v>0</v>
      </c>
      <c r="L116" s="343"/>
      <c r="M116" s="343"/>
      <c r="N116" s="343"/>
      <c r="O116" s="367"/>
      <c r="P116" s="344"/>
      <c r="Q116" s="343"/>
      <c r="R116" s="345"/>
      <c r="S116" s="16" t="s">
        <v>61</v>
      </c>
      <c r="T116" s="8">
        <v>3</v>
      </c>
      <c r="U116" s="343"/>
      <c r="V116" s="343"/>
      <c r="W116" s="343"/>
      <c r="X116" s="343"/>
      <c r="Y116" s="343"/>
      <c r="Z116" s="343"/>
      <c r="AA116" s="343"/>
      <c r="AB116" s="343"/>
      <c r="AC116" s="343"/>
      <c r="AD116" s="343"/>
      <c r="AE116" s="343"/>
      <c r="AF116" s="343"/>
      <c r="AG116" s="343"/>
      <c r="AH116" s="367"/>
      <c r="AI116" s="287"/>
      <c r="AJ116" s="343"/>
      <c r="AK116" s="345"/>
      <c r="AL116" s="16" t="s">
        <v>61</v>
      </c>
    </row>
    <row r="117" spans="1:38" s="22" customFormat="1" ht="12.75" customHeight="1" x14ac:dyDescent="0.2">
      <c r="A117" s="8">
        <v>4</v>
      </c>
      <c r="B117" s="343"/>
      <c r="C117" s="343"/>
      <c r="D117" s="343"/>
      <c r="E117" s="343"/>
      <c r="F117" s="345"/>
      <c r="G117" s="438"/>
      <c r="H117" s="287"/>
      <c r="I117" s="439"/>
      <c r="J117" s="364">
        <f t="shared" si="14"/>
        <v>0</v>
      </c>
      <c r="K117" s="363">
        <f t="shared" si="15"/>
        <v>0</v>
      </c>
      <c r="L117" s="343"/>
      <c r="M117" s="343"/>
      <c r="N117" s="343"/>
      <c r="O117" s="367"/>
      <c r="P117" s="344"/>
      <c r="Q117" s="343"/>
      <c r="R117" s="345"/>
      <c r="S117" s="16" t="s">
        <v>62</v>
      </c>
      <c r="T117" s="8">
        <v>4</v>
      </c>
      <c r="U117" s="343"/>
      <c r="V117" s="343"/>
      <c r="W117" s="343"/>
      <c r="X117" s="343"/>
      <c r="Y117" s="343"/>
      <c r="Z117" s="343"/>
      <c r="AA117" s="343"/>
      <c r="AB117" s="343"/>
      <c r="AC117" s="343"/>
      <c r="AD117" s="343"/>
      <c r="AE117" s="343"/>
      <c r="AF117" s="343"/>
      <c r="AG117" s="343"/>
      <c r="AH117" s="367"/>
      <c r="AI117" s="287"/>
      <c r="AJ117" s="343"/>
      <c r="AK117" s="345"/>
      <c r="AL117" s="16" t="s">
        <v>62</v>
      </c>
    </row>
    <row r="118" spans="1:38" s="22" customFormat="1" ht="12.75" customHeight="1" x14ac:dyDescent="0.2">
      <c r="A118" s="8">
        <v>5</v>
      </c>
      <c r="B118" s="343"/>
      <c r="C118" s="343"/>
      <c r="D118" s="343"/>
      <c r="E118" s="343"/>
      <c r="F118" s="345"/>
      <c r="G118" s="440"/>
      <c r="H118" s="287"/>
      <c r="I118" s="439"/>
      <c r="J118" s="364">
        <f t="shared" si="14"/>
        <v>0</v>
      </c>
      <c r="K118" s="363">
        <f t="shared" si="15"/>
        <v>0</v>
      </c>
      <c r="L118" s="343"/>
      <c r="M118" s="343"/>
      <c r="N118" s="343"/>
      <c r="O118" s="367"/>
      <c r="P118" s="344"/>
      <c r="Q118" s="343"/>
      <c r="R118" s="345"/>
      <c r="S118" s="16" t="s">
        <v>63</v>
      </c>
      <c r="T118" s="8">
        <v>5</v>
      </c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67"/>
      <c r="AI118" s="287"/>
      <c r="AJ118" s="343"/>
      <c r="AK118" s="345"/>
      <c r="AL118" s="16" t="s">
        <v>63</v>
      </c>
    </row>
    <row r="119" spans="1:38" s="22" customFormat="1" ht="12.75" customHeight="1" x14ac:dyDescent="0.2">
      <c r="A119" s="17">
        <v>6</v>
      </c>
      <c r="B119" s="346"/>
      <c r="C119" s="346"/>
      <c r="D119" s="346"/>
      <c r="E119" s="346"/>
      <c r="F119" s="348"/>
      <c r="G119" s="438"/>
      <c r="H119" s="288"/>
      <c r="I119" s="441"/>
      <c r="J119" s="364">
        <f t="shared" si="14"/>
        <v>0</v>
      </c>
      <c r="K119" s="363">
        <f t="shared" si="15"/>
        <v>0</v>
      </c>
      <c r="L119" s="346"/>
      <c r="M119" s="346"/>
      <c r="N119" s="346"/>
      <c r="O119" s="368"/>
      <c r="P119" s="347"/>
      <c r="Q119" s="346"/>
      <c r="R119" s="348"/>
      <c r="S119" s="18" t="s">
        <v>64</v>
      </c>
      <c r="T119" s="17">
        <v>6</v>
      </c>
      <c r="U119" s="346"/>
      <c r="V119" s="346"/>
      <c r="W119" s="346"/>
      <c r="X119" s="346"/>
      <c r="Y119" s="346"/>
      <c r="Z119" s="346"/>
      <c r="AA119" s="346"/>
      <c r="AB119" s="346"/>
      <c r="AC119" s="346"/>
      <c r="AD119" s="346"/>
      <c r="AE119" s="346"/>
      <c r="AF119" s="346"/>
      <c r="AG119" s="346"/>
      <c r="AH119" s="368"/>
      <c r="AI119" s="288"/>
      <c r="AJ119" s="346"/>
      <c r="AK119" s="348"/>
      <c r="AL119" s="18" t="s">
        <v>64</v>
      </c>
    </row>
    <row r="120" spans="1:38" s="22" customFormat="1" ht="12.75" customHeight="1" x14ac:dyDescent="0.2">
      <c r="A120" s="8">
        <v>7</v>
      </c>
      <c r="B120" s="343"/>
      <c r="C120" s="343"/>
      <c r="D120" s="343"/>
      <c r="E120" s="343"/>
      <c r="F120" s="345"/>
      <c r="G120" s="438"/>
      <c r="H120" s="287"/>
      <c r="I120" s="439"/>
      <c r="J120" s="364">
        <f t="shared" si="14"/>
        <v>0</v>
      </c>
      <c r="K120" s="363">
        <f t="shared" si="15"/>
        <v>0</v>
      </c>
      <c r="L120" s="343"/>
      <c r="M120" s="343"/>
      <c r="N120" s="343"/>
      <c r="O120" s="367"/>
      <c r="P120" s="344"/>
      <c r="Q120" s="343"/>
      <c r="R120" s="345"/>
      <c r="S120" s="16" t="s">
        <v>65</v>
      </c>
      <c r="T120" s="8">
        <v>7</v>
      </c>
      <c r="U120" s="343"/>
      <c r="V120" s="343"/>
      <c r="W120" s="343"/>
      <c r="X120" s="343"/>
      <c r="Y120" s="343"/>
      <c r="Z120" s="343"/>
      <c r="AA120" s="343"/>
      <c r="AB120" s="343"/>
      <c r="AC120" s="343"/>
      <c r="AD120" s="343"/>
      <c r="AE120" s="343"/>
      <c r="AF120" s="343"/>
      <c r="AG120" s="343"/>
      <c r="AH120" s="367"/>
      <c r="AI120" s="287"/>
      <c r="AJ120" s="343"/>
      <c r="AK120" s="345"/>
      <c r="AL120" s="16" t="s">
        <v>65</v>
      </c>
    </row>
    <row r="121" spans="1:38" s="22" customFormat="1" ht="12.75" customHeight="1" x14ac:dyDescent="0.2">
      <c r="A121" s="8">
        <v>8</v>
      </c>
      <c r="B121" s="343"/>
      <c r="C121" s="343"/>
      <c r="D121" s="343"/>
      <c r="E121" s="343"/>
      <c r="F121" s="345"/>
      <c r="G121" s="438"/>
      <c r="H121" s="287"/>
      <c r="I121" s="439"/>
      <c r="J121" s="364">
        <f t="shared" si="14"/>
        <v>0</v>
      </c>
      <c r="K121" s="363">
        <f t="shared" si="15"/>
        <v>0</v>
      </c>
      <c r="L121" s="343"/>
      <c r="M121" s="343"/>
      <c r="N121" s="343"/>
      <c r="O121" s="367"/>
      <c r="P121" s="344"/>
      <c r="Q121" s="343"/>
      <c r="R121" s="345"/>
      <c r="S121" s="16" t="s">
        <v>66</v>
      </c>
      <c r="T121" s="8">
        <v>8</v>
      </c>
      <c r="U121" s="343"/>
      <c r="V121" s="343"/>
      <c r="W121" s="343"/>
      <c r="X121" s="343"/>
      <c r="Y121" s="343"/>
      <c r="Z121" s="343"/>
      <c r="AA121" s="343"/>
      <c r="AB121" s="343"/>
      <c r="AC121" s="343"/>
      <c r="AD121" s="343"/>
      <c r="AE121" s="343"/>
      <c r="AF121" s="343"/>
      <c r="AG121" s="343"/>
      <c r="AH121" s="367"/>
      <c r="AI121" s="287"/>
      <c r="AJ121" s="343"/>
      <c r="AK121" s="345"/>
      <c r="AL121" s="16" t="s">
        <v>66</v>
      </c>
    </row>
    <row r="122" spans="1:38" s="22" customFormat="1" ht="12.75" customHeight="1" x14ac:dyDescent="0.2">
      <c r="A122" s="8">
        <v>9</v>
      </c>
      <c r="B122" s="343"/>
      <c r="C122" s="343"/>
      <c r="D122" s="343"/>
      <c r="E122" s="343"/>
      <c r="F122" s="345"/>
      <c r="G122" s="438"/>
      <c r="H122" s="287"/>
      <c r="I122" s="439"/>
      <c r="J122" s="364">
        <f t="shared" si="14"/>
        <v>0</v>
      </c>
      <c r="K122" s="363">
        <f t="shared" si="15"/>
        <v>0</v>
      </c>
      <c r="L122" s="343"/>
      <c r="M122" s="343"/>
      <c r="N122" s="343"/>
      <c r="O122" s="367"/>
      <c r="P122" s="344"/>
      <c r="Q122" s="343"/>
      <c r="R122" s="345"/>
      <c r="S122" s="16" t="s">
        <v>67</v>
      </c>
      <c r="T122" s="8">
        <v>9</v>
      </c>
      <c r="U122" s="343"/>
      <c r="V122" s="343"/>
      <c r="W122" s="343"/>
      <c r="X122" s="343"/>
      <c r="Y122" s="343"/>
      <c r="Z122" s="343"/>
      <c r="AA122" s="343"/>
      <c r="AB122" s="343"/>
      <c r="AC122" s="343"/>
      <c r="AD122" s="343"/>
      <c r="AE122" s="343"/>
      <c r="AF122" s="343"/>
      <c r="AG122" s="343"/>
      <c r="AH122" s="367"/>
      <c r="AI122" s="287"/>
      <c r="AJ122" s="343"/>
      <c r="AK122" s="345"/>
      <c r="AL122" s="16" t="s">
        <v>67</v>
      </c>
    </row>
    <row r="123" spans="1:38" s="22" customFormat="1" ht="12.75" customHeight="1" x14ac:dyDescent="0.2">
      <c r="A123" s="8">
        <v>10</v>
      </c>
      <c r="B123" s="343"/>
      <c r="C123" s="343"/>
      <c r="D123" s="343"/>
      <c r="E123" s="343"/>
      <c r="F123" s="345"/>
      <c r="G123" s="438"/>
      <c r="H123" s="287"/>
      <c r="I123" s="439"/>
      <c r="J123" s="364">
        <f t="shared" si="14"/>
        <v>0</v>
      </c>
      <c r="K123" s="363">
        <f t="shared" si="15"/>
        <v>0</v>
      </c>
      <c r="L123" s="343"/>
      <c r="M123" s="343"/>
      <c r="N123" s="343"/>
      <c r="O123" s="367"/>
      <c r="P123" s="344"/>
      <c r="Q123" s="343"/>
      <c r="R123" s="345"/>
      <c r="S123" s="16" t="s">
        <v>68</v>
      </c>
      <c r="T123" s="8">
        <v>10</v>
      </c>
      <c r="U123" s="343"/>
      <c r="V123" s="343"/>
      <c r="W123" s="343"/>
      <c r="X123" s="343"/>
      <c r="Y123" s="343"/>
      <c r="Z123" s="343"/>
      <c r="AA123" s="343"/>
      <c r="AB123" s="343"/>
      <c r="AC123" s="343"/>
      <c r="AD123" s="343"/>
      <c r="AE123" s="343"/>
      <c r="AF123" s="343"/>
      <c r="AG123" s="343"/>
      <c r="AH123" s="367"/>
      <c r="AI123" s="287"/>
      <c r="AJ123" s="343"/>
      <c r="AK123" s="345"/>
      <c r="AL123" s="16" t="s">
        <v>68</v>
      </c>
    </row>
    <row r="124" spans="1:38" s="22" customFormat="1" ht="12.75" customHeight="1" x14ac:dyDescent="0.2">
      <c r="A124" s="8">
        <v>11</v>
      </c>
      <c r="B124" s="343"/>
      <c r="C124" s="343"/>
      <c r="D124" s="343"/>
      <c r="E124" s="343"/>
      <c r="F124" s="345"/>
      <c r="G124" s="438"/>
      <c r="H124" s="287"/>
      <c r="I124" s="439"/>
      <c r="J124" s="364">
        <f t="shared" si="14"/>
        <v>0</v>
      </c>
      <c r="K124" s="363">
        <f t="shared" si="15"/>
        <v>0</v>
      </c>
      <c r="L124" s="343"/>
      <c r="M124" s="343"/>
      <c r="N124" s="343"/>
      <c r="O124" s="367"/>
      <c r="P124" s="344"/>
      <c r="Q124" s="343"/>
      <c r="R124" s="345"/>
      <c r="S124" s="16" t="s">
        <v>69</v>
      </c>
      <c r="T124" s="8">
        <v>11</v>
      </c>
      <c r="U124" s="343"/>
      <c r="V124" s="343"/>
      <c r="W124" s="343"/>
      <c r="X124" s="343"/>
      <c r="Y124" s="343"/>
      <c r="Z124" s="343"/>
      <c r="AA124" s="343"/>
      <c r="AB124" s="343"/>
      <c r="AC124" s="343"/>
      <c r="AD124" s="343"/>
      <c r="AE124" s="343"/>
      <c r="AF124" s="343"/>
      <c r="AG124" s="343"/>
      <c r="AH124" s="367"/>
      <c r="AI124" s="287"/>
      <c r="AJ124" s="343"/>
      <c r="AK124" s="345"/>
      <c r="AL124" s="16" t="s">
        <v>69</v>
      </c>
    </row>
    <row r="125" spans="1:38" s="22" customFormat="1" ht="12.75" customHeight="1" x14ac:dyDescent="0.2">
      <c r="A125" s="8">
        <v>12</v>
      </c>
      <c r="B125" s="343"/>
      <c r="C125" s="343"/>
      <c r="D125" s="343"/>
      <c r="E125" s="343"/>
      <c r="F125" s="345"/>
      <c r="G125" s="438"/>
      <c r="H125" s="287"/>
      <c r="I125" s="439"/>
      <c r="J125" s="364">
        <f t="shared" si="14"/>
        <v>0</v>
      </c>
      <c r="K125" s="363">
        <f t="shared" si="15"/>
        <v>0</v>
      </c>
      <c r="L125" s="343"/>
      <c r="M125" s="343"/>
      <c r="N125" s="343"/>
      <c r="O125" s="367"/>
      <c r="P125" s="344"/>
      <c r="Q125" s="343"/>
      <c r="R125" s="345"/>
      <c r="S125" s="16" t="s">
        <v>70</v>
      </c>
      <c r="T125" s="8">
        <v>12</v>
      </c>
      <c r="U125" s="343"/>
      <c r="V125" s="343"/>
      <c r="W125" s="343"/>
      <c r="X125" s="343"/>
      <c r="Y125" s="343"/>
      <c r="Z125" s="343"/>
      <c r="AA125" s="343"/>
      <c r="AB125" s="343"/>
      <c r="AC125" s="343"/>
      <c r="AD125" s="343"/>
      <c r="AE125" s="343"/>
      <c r="AF125" s="343"/>
      <c r="AG125" s="343"/>
      <c r="AH125" s="367"/>
      <c r="AI125" s="287"/>
      <c r="AJ125" s="343"/>
      <c r="AK125" s="345"/>
      <c r="AL125" s="16" t="s">
        <v>70</v>
      </c>
    </row>
    <row r="126" spans="1:38" s="22" customFormat="1" ht="12.75" customHeight="1" x14ac:dyDescent="0.2">
      <c r="A126" s="8">
        <v>13</v>
      </c>
      <c r="B126" s="343"/>
      <c r="C126" s="343"/>
      <c r="D126" s="343"/>
      <c r="E126" s="343"/>
      <c r="F126" s="345"/>
      <c r="G126" s="438"/>
      <c r="H126" s="287"/>
      <c r="I126" s="439"/>
      <c r="J126" s="364">
        <f t="shared" si="14"/>
        <v>0</v>
      </c>
      <c r="K126" s="363">
        <f t="shared" si="15"/>
        <v>0</v>
      </c>
      <c r="L126" s="343"/>
      <c r="M126" s="343"/>
      <c r="N126" s="343"/>
      <c r="O126" s="367"/>
      <c r="P126" s="344"/>
      <c r="Q126" s="343"/>
      <c r="R126" s="345"/>
      <c r="S126" s="16" t="s">
        <v>71</v>
      </c>
      <c r="T126" s="8">
        <v>13</v>
      </c>
      <c r="U126" s="343"/>
      <c r="V126" s="343"/>
      <c r="W126" s="343"/>
      <c r="X126" s="343"/>
      <c r="Y126" s="343"/>
      <c r="Z126" s="343"/>
      <c r="AA126" s="343"/>
      <c r="AB126" s="343"/>
      <c r="AC126" s="343"/>
      <c r="AD126" s="343"/>
      <c r="AE126" s="343"/>
      <c r="AF126" s="343"/>
      <c r="AG126" s="343"/>
      <c r="AH126" s="367"/>
      <c r="AI126" s="287"/>
      <c r="AJ126" s="343"/>
      <c r="AK126" s="345"/>
      <c r="AL126" s="16" t="s">
        <v>71</v>
      </c>
    </row>
    <row r="127" spans="1:38" s="22" customFormat="1" ht="12.75" customHeight="1" x14ac:dyDescent="0.2">
      <c r="A127" s="8">
        <v>14</v>
      </c>
      <c r="B127" s="343"/>
      <c r="C127" s="343"/>
      <c r="D127" s="343"/>
      <c r="E127" s="343"/>
      <c r="F127" s="345"/>
      <c r="G127" s="438"/>
      <c r="H127" s="287"/>
      <c r="I127" s="439"/>
      <c r="J127" s="364">
        <f t="shared" si="14"/>
        <v>0</v>
      </c>
      <c r="K127" s="363">
        <f t="shared" si="15"/>
        <v>0</v>
      </c>
      <c r="L127" s="343"/>
      <c r="M127" s="343"/>
      <c r="N127" s="343"/>
      <c r="O127" s="367"/>
      <c r="P127" s="344"/>
      <c r="Q127" s="343"/>
      <c r="R127" s="345"/>
      <c r="S127" s="16" t="s">
        <v>72</v>
      </c>
      <c r="T127" s="8">
        <v>14</v>
      </c>
      <c r="U127" s="343"/>
      <c r="V127" s="343"/>
      <c r="W127" s="343"/>
      <c r="X127" s="343"/>
      <c r="Y127" s="343"/>
      <c r="Z127" s="343"/>
      <c r="AA127" s="343"/>
      <c r="AB127" s="343"/>
      <c r="AC127" s="343"/>
      <c r="AD127" s="343"/>
      <c r="AE127" s="343"/>
      <c r="AF127" s="343"/>
      <c r="AG127" s="343"/>
      <c r="AH127" s="367"/>
      <c r="AI127" s="287"/>
      <c r="AJ127" s="343"/>
      <c r="AK127" s="345"/>
      <c r="AL127" s="16" t="s">
        <v>72</v>
      </c>
    </row>
    <row r="128" spans="1:38" s="22" customFormat="1" ht="12.75" customHeight="1" x14ac:dyDescent="0.2">
      <c r="A128" s="8">
        <v>15</v>
      </c>
      <c r="B128" s="343"/>
      <c r="C128" s="343"/>
      <c r="D128" s="343"/>
      <c r="E128" s="343"/>
      <c r="F128" s="345"/>
      <c r="G128" s="438"/>
      <c r="H128" s="287"/>
      <c r="I128" s="439"/>
      <c r="J128" s="364">
        <f t="shared" si="14"/>
        <v>0</v>
      </c>
      <c r="K128" s="363">
        <f t="shared" si="15"/>
        <v>0</v>
      </c>
      <c r="L128" s="343"/>
      <c r="M128" s="343"/>
      <c r="N128" s="343"/>
      <c r="O128" s="367"/>
      <c r="P128" s="344"/>
      <c r="Q128" s="343"/>
      <c r="R128" s="345"/>
      <c r="S128" s="16" t="s">
        <v>73</v>
      </c>
      <c r="T128" s="8">
        <v>15</v>
      </c>
      <c r="U128" s="343"/>
      <c r="V128" s="343"/>
      <c r="W128" s="343"/>
      <c r="X128" s="343"/>
      <c r="Y128" s="343"/>
      <c r="Z128" s="343"/>
      <c r="AA128" s="343"/>
      <c r="AB128" s="343"/>
      <c r="AC128" s="343"/>
      <c r="AD128" s="343"/>
      <c r="AE128" s="343"/>
      <c r="AF128" s="343"/>
      <c r="AG128" s="343"/>
      <c r="AH128" s="367"/>
      <c r="AI128" s="287"/>
      <c r="AJ128" s="343"/>
      <c r="AK128" s="345"/>
      <c r="AL128" s="16" t="s">
        <v>73</v>
      </c>
    </row>
    <row r="129" spans="1:38" s="22" customFormat="1" ht="12.75" customHeight="1" x14ac:dyDescent="0.2">
      <c r="A129" s="8">
        <v>16</v>
      </c>
      <c r="B129" s="343"/>
      <c r="C129" s="343"/>
      <c r="D129" s="343"/>
      <c r="E129" s="343"/>
      <c r="F129" s="345"/>
      <c r="G129" s="438"/>
      <c r="H129" s="287"/>
      <c r="I129" s="439"/>
      <c r="J129" s="364">
        <f t="shared" si="14"/>
        <v>0</v>
      </c>
      <c r="K129" s="363">
        <f t="shared" si="15"/>
        <v>0</v>
      </c>
      <c r="L129" s="343"/>
      <c r="M129" s="343"/>
      <c r="N129" s="343"/>
      <c r="O129" s="367"/>
      <c r="P129" s="344"/>
      <c r="Q129" s="343"/>
      <c r="R129" s="345"/>
      <c r="S129" s="16" t="s">
        <v>74</v>
      </c>
      <c r="T129" s="8">
        <v>16</v>
      </c>
      <c r="U129" s="343"/>
      <c r="V129" s="343"/>
      <c r="W129" s="343"/>
      <c r="X129" s="343"/>
      <c r="Y129" s="343"/>
      <c r="Z129" s="343"/>
      <c r="AA129" s="343"/>
      <c r="AB129" s="343"/>
      <c r="AC129" s="343"/>
      <c r="AD129" s="343"/>
      <c r="AE129" s="343"/>
      <c r="AF129" s="343"/>
      <c r="AG129" s="343"/>
      <c r="AH129" s="367"/>
      <c r="AI129" s="287"/>
      <c r="AJ129" s="343"/>
      <c r="AK129" s="345"/>
      <c r="AL129" s="16" t="s">
        <v>74</v>
      </c>
    </row>
    <row r="130" spans="1:38" s="22" customFormat="1" ht="12.75" customHeight="1" x14ac:dyDescent="0.2">
      <c r="A130" s="8">
        <v>17</v>
      </c>
      <c r="B130" s="343"/>
      <c r="C130" s="343"/>
      <c r="D130" s="343"/>
      <c r="E130" s="343"/>
      <c r="F130" s="345"/>
      <c r="G130" s="438"/>
      <c r="H130" s="287"/>
      <c r="I130" s="439"/>
      <c r="J130" s="364">
        <f t="shared" si="14"/>
        <v>0</v>
      </c>
      <c r="K130" s="363">
        <f t="shared" si="15"/>
        <v>0</v>
      </c>
      <c r="L130" s="343"/>
      <c r="M130" s="343"/>
      <c r="N130" s="343"/>
      <c r="O130" s="367"/>
      <c r="P130" s="344"/>
      <c r="Q130" s="343"/>
      <c r="R130" s="345"/>
      <c r="S130" s="16" t="s">
        <v>75</v>
      </c>
      <c r="T130" s="8">
        <v>17</v>
      </c>
      <c r="U130" s="343"/>
      <c r="V130" s="343"/>
      <c r="W130" s="343"/>
      <c r="X130" s="343"/>
      <c r="Y130" s="343"/>
      <c r="Z130" s="343"/>
      <c r="AA130" s="343"/>
      <c r="AB130" s="343"/>
      <c r="AC130" s="343"/>
      <c r="AD130" s="343"/>
      <c r="AE130" s="343"/>
      <c r="AF130" s="343"/>
      <c r="AG130" s="343"/>
      <c r="AH130" s="367"/>
      <c r="AI130" s="287"/>
      <c r="AJ130" s="343"/>
      <c r="AK130" s="345"/>
      <c r="AL130" s="16" t="s">
        <v>75</v>
      </c>
    </row>
    <row r="131" spans="1:38" s="22" customFormat="1" ht="12.75" customHeight="1" x14ac:dyDescent="0.2">
      <c r="A131" s="8">
        <v>18</v>
      </c>
      <c r="B131" s="343"/>
      <c r="C131" s="343"/>
      <c r="D131" s="343"/>
      <c r="E131" s="343"/>
      <c r="F131" s="345"/>
      <c r="G131" s="438"/>
      <c r="H131" s="287"/>
      <c r="I131" s="439"/>
      <c r="J131" s="364">
        <f t="shared" si="14"/>
        <v>0</v>
      </c>
      <c r="K131" s="363">
        <f t="shared" si="15"/>
        <v>0</v>
      </c>
      <c r="L131" s="343"/>
      <c r="M131" s="343"/>
      <c r="N131" s="343"/>
      <c r="O131" s="367"/>
      <c r="P131" s="344"/>
      <c r="Q131" s="343"/>
      <c r="R131" s="345"/>
      <c r="S131" s="16" t="s">
        <v>76</v>
      </c>
      <c r="T131" s="8">
        <v>18</v>
      </c>
      <c r="U131" s="343"/>
      <c r="V131" s="343"/>
      <c r="W131" s="343"/>
      <c r="X131" s="343"/>
      <c r="Y131" s="343"/>
      <c r="Z131" s="343"/>
      <c r="AA131" s="343"/>
      <c r="AB131" s="343"/>
      <c r="AC131" s="343"/>
      <c r="AD131" s="343"/>
      <c r="AE131" s="343"/>
      <c r="AF131" s="343"/>
      <c r="AG131" s="343"/>
      <c r="AH131" s="367"/>
      <c r="AI131" s="287"/>
      <c r="AJ131" s="343"/>
      <c r="AK131" s="345"/>
      <c r="AL131" s="16" t="s">
        <v>76</v>
      </c>
    </row>
    <row r="132" spans="1:38" s="22" customFormat="1" ht="12.75" customHeight="1" x14ac:dyDescent="0.2">
      <c r="A132" s="8">
        <v>19</v>
      </c>
      <c r="B132" s="343"/>
      <c r="C132" s="343"/>
      <c r="D132" s="343"/>
      <c r="E132" s="343"/>
      <c r="F132" s="345"/>
      <c r="G132" s="438"/>
      <c r="H132" s="287"/>
      <c r="I132" s="439"/>
      <c r="J132" s="364">
        <f t="shared" si="14"/>
        <v>0</v>
      </c>
      <c r="K132" s="363">
        <f t="shared" si="15"/>
        <v>0</v>
      </c>
      <c r="L132" s="343"/>
      <c r="M132" s="343"/>
      <c r="N132" s="343"/>
      <c r="O132" s="367"/>
      <c r="P132" s="344"/>
      <c r="Q132" s="343"/>
      <c r="R132" s="345"/>
      <c r="S132" s="16" t="s">
        <v>77</v>
      </c>
      <c r="T132" s="8">
        <v>19</v>
      </c>
      <c r="U132" s="343"/>
      <c r="V132" s="343"/>
      <c r="W132" s="343"/>
      <c r="X132" s="343"/>
      <c r="Y132" s="343"/>
      <c r="Z132" s="343"/>
      <c r="AA132" s="343"/>
      <c r="AB132" s="343"/>
      <c r="AC132" s="343"/>
      <c r="AD132" s="343"/>
      <c r="AE132" s="343"/>
      <c r="AF132" s="343"/>
      <c r="AG132" s="343"/>
      <c r="AH132" s="367"/>
      <c r="AI132" s="287"/>
      <c r="AJ132" s="343"/>
      <c r="AK132" s="345"/>
      <c r="AL132" s="16" t="s">
        <v>77</v>
      </c>
    </row>
    <row r="133" spans="1:38" s="22" customFormat="1" ht="12.75" customHeight="1" x14ac:dyDescent="0.2">
      <c r="A133" s="8">
        <v>20</v>
      </c>
      <c r="B133" s="343"/>
      <c r="C133" s="343"/>
      <c r="D133" s="343"/>
      <c r="E133" s="343"/>
      <c r="F133" s="345"/>
      <c r="G133" s="438"/>
      <c r="H133" s="287"/>
      <c r="I133" s="439"/>
      <c r="J133" s="364">
        <f t="shared" si="14"/>
        <v>0</v>
      </c>
      <c r="K133" s="363">
        <f t="shared" si="15"/>
        <v>0</v>
      </c>
      <c r="L133" s="343"/>
      <c r="M133" s="343"/>
      <c r="N133" s="343"/>
      <c r="O133" s="367"/>
      <c r="P133" s="344"/>
      <c r="Q133" s="343"/>
      <c r="R133" s="345"/>
      <c r="S133" s="16" t="s">
        <v>78</v>
      </c>
      <c r="T133" s="8">
        <v>20</v>
      </c>
      <c r="U133" s="343"/>
      <c r="V133" s="343"/>
      <c r="W133" s="343"/>
      <c r="X133" s="343"/>
      <c r="Y133" s="343"/>
      <c r="Z133" s="343"/>
      <c r="AA133" s="343"/>
      <c r="AB133" s="343"/>
      <c r="AC133" s="343"/>
      <c r="AD133" s="343"/>
      <c r="AE133" s="343"/>
      <c r="AF133" s="343"/>
      <c r="AG133" s="343"/>
      <c r="AH133" s="367"/>
      <c r="AI133" s="287"/>
      <c r="AJ133" s="343"/>
      <c r="AK133" s="345"/>
      <c r="AL133" s="16" t="s">
        <v>78</v>
      </c>
    </row>
    <row r="134" spans="1:38" s="22" customFormat="1" ht="12.75" customHeight="1" x14ac:dyDescent="0.2">
      <c r="A134" s="8">
        <v>21</v>
      </c>
      <c r="B134" s="343"/>
      <c r="C134" s="343"/>
      <c r="D134" s="343"/>
      <c r="E134" s="343"/>
      <c r="F134" s="345"/>
      <c r="G134" s="438"/>
      <c r="H134" s="287"/>
      <c r="I134" s="439"/>
      <c r="J134" s="364">
        <f t="shared" si="14"/>
        <v>0</v>
      </c>
      <c r="K134" s="363">
        <f t="shared" si="15"/>
        <v>0</v>
      </c>
      <c r="L134" s="343"/>
      <c r="M134" s="343"/>
      <c r="N134" s="343"/>
      <c r="O134" s="367"/>
      <c r="P134" s="344"/>
      <c r="Q134" s="343"/>
      <c r="R134" s="345"/>
      <c r="S134" s="16" t="s">
        <v>79</v>
      </c>
      <c r="T134" s="8">
        <v>21</v>
      </c>
      <c r="U134" s="343"/>
      <c r="V134" s="343"/>
      <c r="W134" s="343"/>
      <c r="X134" s="343"/>
      <c r="Y134" s="343"/>
      <c r="Z134" s="343"/>
      <c r="AA134" s="343"/>
      <c r="AB134" s="343"/>
      <c r="AC134" s="343"/>
      <c r="AD134" s="343"/>
      <c r="AE134" s="343"/>
      <c r="AF134" s="343"/>
      <c r="AG134" s="343"/>
      <c r="AH134" s="367"/>
      <c r="AI134" s="287"/>
      <c r="AJ134" s="343"/>
      <c r="AK134" s="345"/>
      <c r="AL134" s="16" t="s">
        <v>79</v>
      </c>
    </row>
    <row r="135" spans="1:38" s="22" customFormat="1" ht="12.75" customHeight="1" x14ac:dyDescent="0.2">
      <c r="A135" s="8">
        <v>22</v>
      </c>
      <c r="B135" s="343"/>
      <c r="C135" s="343"/>
      <c r="D135" s="343"/>
      <c r="E135" s="343"/>
      <c r="F135" s="345"/>
      <c r="G135" s="438"/>
      <c r="H135" s="287"/>
      <c r="I135" s="439"/>
      <c r="J135" s="364">
        <f t="shared" si="14"/>
        <v>0</v>
      </c>
      <c r="K135" s="363">
        <f t="shared" si="15"/>
        <v>0</v>
      </c>
      <c r="L135" s="343"/>
      <c r="M135" s="343"/>
      <c r="N135" s="343"/>
      <c r="O135" s="367"/>
      <c r="P135" s="344"/>
      <c r="Q135" s="343"/>
      <c r="R135" s="345"/>
      <c r="S135" s="16" t="s">
        <v>80</v>
      </c>
      <c r="T135" s="8">
        <v>22</v>
      </c>
      <c r="U135" s="343"/>
      <c r="V135" s="343"/>
      <c r="W135" s="343"/>
      <c r="X135" s="343"/>
      <c r="Y135" s="343"/>
      <c r="Z135" s="343"/>
      <c r="AA135" s="343"/>
      <c r="AB135" s="343"/>
      <c r="AC135" s="343"/>
      <c r="AD135" s="343"/>
      <c r="AE135" s="343"/>
      <c r="AF135" s="343"/>
      <c r="AG135" s="343"/>
      <c r="AH135" s="367"/>
      <c r="AI135" s="287"/>
      <c r="AJ135" s="343"/>
      <c r="AK135" s="345"/>
      <c r="AL135" s="16" t="s">
        <v>80</v>
      </c>
    </row>
    <row r="136" spans="1:38" s="22" customFormat="1" ht="12.75" customHeight="1" x14ac:dyDescent="0.2">
      <c r="A136" s="8">
        <v>23</v>
      </c>
      <c r="B136" s="343"/>
      <c r="C136" s="343"/>
      <c r="D136" s="343"/>
      <c r="E136" s="343"/>
      <c r="F136" s="345"/>
      <c r="G136" s="438"/>
      <c r="H136" s="287"/>
      <c r="I136" s="439"/>
      <c r="J136" s="364">
        <f t="shared" si="14"/>
        <v>0</v>
      </c>
      <c r="K136" s="363">
        <f t="shared" si="15"/>
        <v>0</v>
      </c>
      <c r="L136" s="343"/>
      <c r="M136" s="343"/>
      <c r="N136" s="343"/>
      <c r="O136" s="367"/>
      <c r="P136" s="344"/>
      <c r="Q136" s="343"/>
      <c r="R136" s="345"/>
      <c r="S136" s="16" t="s">
        <v>81</v>
      </c>
      <c r="T136" s="8">
        <v>23</v>
      </c>
      <c r="U136" s="343"/>
      <c r="V136" s="343"/>
      <c r="W136" s="343"/>
      <c r="X136" s="343"/>
      <c r="Y136" s="343"/>
      <c r="Z136" s="343"/>
      <c r="AA136" s="343"/>
      <c r="AB136" s="343"/>
      <c r="AC136" s="343"/>
      <c r="AD136" s="343"/>
      <c r="AE136" s="343"/>
      <c r="AF136" s="343"/>
      <c r="AG136" s="343"/>
      <c r="AH136" s="367"/>
      <c r="AI136" s="287"/>
      <c r="AJ136" s="343"/>
      <c r="AK136" s="345"/>
      <c r="AL136" s="16" t="s">
        <v>81</v>
      </c>
    </row>
    <row r="137" spans="1:38" s="22" customFormat="1" ht="12.75" customHeight="1" x14ac:dyDescent="0.2">
      <c r="A137" s="8">
        <v>24</v>
      </c>
      <c r="B137" s="343"/>
      <c r="C137" s="343"/>
      <c r="D137" s="343"/>
      <c r="E137" s="343"/>
      <c r="F137" s="345"/>
      <c r="G137" s="438"/>
      <c r="H137" s="287"/>
      <c r="I137" s="439"/>
      <c r="J137" s="364">
        <f t="shared" si="14"/>
        <v>0</v>
      </c>
      <c r="K137" s="363">
        <f t="shared" si="15"/>
        <v>0</v>
      </c>
      <c r="L137" s="343"/>
      <c r="M137" s="343"/>
      <c r="N137" s="343"/>
      <c r="O137" s="367"/>
      <c r="P137" s="344"/>
      <c r="Q137" s="343"/>
      <c r="R137" s="345"/>
      <c r="S137" s="16" t="s">
        <v>82</v>
      </c>
      <c r="T137" s="8">
        <v>24</v>
      </c>
      <c r="U137" s="343"/>
      <c r="V137" s="343"/>
      <c r="W137" s="343"/>
      <c r="X137" s="343"/>
      <c r="Y137" s="343"/>
      <c r="Z137" s="343"/>
      <c r="AA137" s="343"/>
      <c r="AB137" s="343"/>
      <c r="AC137" s="343"/>
      <c r="AD137" s="343"/>
      <c r="AE137" s="343"/>
      <c r="AF137" s="343"/>
      <c r="AG137" s="343"/>
      <c r="AH137" s="367"/>
      <c r="AI137" s="287"/>
      <c r="AJ137" s="343"/>
      <c r="AK137" s="345"/>
      <c r="AL137" s="16" t="s">
        <v>82</v>
      </c>
    </row>
    <row r="138" spans="1:38" s="22" customFormat="1" ht="12.75" customHeight="1" x14ac:dyDescent="0.2">
      <c r="A138" s="8">
        <v>25</v>
      </c>
      <c r="B138" s="343"/>
      <c r="C138" s="343"/>
      <c r="D138" s="343"/>
      <c r="E138" s="343"/>
      <c r="F138" s="345"/>
      <c r="G138" s="438"/>
      <c r="H138" s="287"/>
      <c r="I138" s="439"/>
      <c r="J138" s="364">
        <f t="shared" si="14"/>
        <v>0</v>
      </c>
      <c r="K138" s="363">
        <f t="shared" si="15"/>
        <v>0</v>
      </c>
      <c r="L138" s="343"/>
      <c r="M138" s="343"/>
      <c r="N138" s="343"/>
      <c r="O138" s="367"/>
      <c r="P138" s="344"/>
      <c r="Q138" s="343"/>
      <c r="R138" s="345"/>
      <c r="S138" s="16" t="s">
        <v>83</v>
      </c>
      <c r="T138" s="8">
        <v>25</v>
      </c>
      <c r="U138" s="343"/>
      <c r="V138" s="343"/>
      <c r="W138" s="343"/>
      <c r="X138" s="343"/>
      <c r="Y138" s="343"/>
      <c r="Z138" s="343"/>
      <c r="AA138" s="343"/>
      <c r="AB138" s="343"/>
      <c r="AC138" s="343"/>
      <c r="AD138" s="343"/>
      <c r="AE138" s="343"/>
      <c r="AF138" s="343"/>
      <c r="AG138" s="343"/>
      <c r="AH138" s="367"/>
      <c r="AI138" s="287"/>
      <c r="AJ138" s="343"/>
      <c r="AK138" s="345"/>
      <c r="AL138" s="16" t="s">
        <v>83</v>
      </c>
    </row>
    <row r="139" spans="1:38" s="22" customFormat="1" ht="12.75" customHeight="1" x14ac:dyDescent="0.2">
      <c r="A139" s="8">
        <v>26</v>
      </c>
      <c r="B139" s="343"/>
      <c r="C139" s="343"/>
      <c r="D139" s="343"/>
      <c r="E139" s="343"/>
      <c r="F139" s="345"/>
      <c r="G139" s="438"/>
      <c r="H139" s="287"/>
      <c r="I139" s="439"/>
      <c r="J139" s="364">
        <f t="shared" si="14"/>
        <v>0</v>
      </c>
      <c r="K139" s="363">
        <f t="shared" si="15"/>
        <v>0</v>
      </c>
      <c r="L139" s="343"/>
      <c r="M139" s="343"/>
      <c r="N139" s="343"/>
      <c r="O139" s="367"/>
      <c r="P139" s="344"/>
      <c r="Q139" s="343"/>
      <c r="R139" s="345"/>
      <c r="S139" s="16" t="s">
        <v>84</v>
      </c>
      <c r="T139" s="8">
        <v>26</v>
      </c>
      <c r="U139" s="343"/>
      <c r="V139" s="343"/>
      <c r="W139" s="343"/>
      <c r="X139" s="343"/>
      <c r="Y139" s="343"/>
      <c r="Z139" s="343"/>
      <c r="AA139" s="343"/>
      <c r="AB139" s="343"/>
      <c r="AC139" s="343"/>
      <c r="AD139" s="343"/>
      <c r="AE139" s="343"/>
      <c r="AF139" s="343"/>
      <c r="AG139" s="343"/>
      <c r="AH139" s="367"/>
      <c r="AI139" s="287"/>
      <c r="AJ139" s="343"/>
      <c r="AK139" s="345"/>
      <c r="AL139" s="16" t="s">
        <v>84</v>
      </c>
    </row>
    <row r="140" spans="1:38" s="22" customFormat="1" ht="12.75" customHeight="1" x14ac:dyDescent="0.2">
      <c r="A140" s="8">
        <v>27</v>
      </c>
      <c r="B140" s="343"/>
      <c r="C140" s="343"/>
      <c r="D140" s="343"/>
      <c r="E140" s="343"/>
      <c r="F140" s="345"/>
      <c r="G140" s="438"/>
      <c r="H140" s="287"/>
      <c r="I140" s="439"/>
      <c r="J140" s="364">
        <f t="shared" si="14"/>
        <v>0</v>
      </c>
      <c r="K140" s="363">
        <f t="shared" si="15"/>
        <v>0</v>
      </c>
      <c r="L140" s="343"/>
      <c r="M140" s="343"/>
      <c r="N140" s="343"/>
      <c r="O140" s="367"/>
      <c r="P140" s="344"/>
      <c r="Q140" s="343"/>
      <c r="R140" s="345"/>
      <c r="S140" s="16" t="s">
        <v>85</v>
      </c>
      <c r="T140" s="8">
        <v>27</v>
      </c>
      <c r="U140" s="343"/>
      <c r="V140" s="343"/>
      <c r="W140" s="343"/>
      <c r="X140" s="343"/>
      <c r="Y140" s="343"/>
      <c r="Z140" s="343"/>
      <c r="AA140" s="343"/>
      <c r="AB140" s="343"/>
      <c r="AC140" s="343"/>
      <c r="AD140" s="343"/>
      <c r="AE140" s="343"/>
      <c r="AF140" s="343"/>
      <c r="AG140" s="343"/>
      <c r="AH140" s="367"/>
      <c r="AI140" s="287"/>
      <c r="AJ140" s="343"/>
      <c r="AK140" s="345"/>
      <c r="AL140" s="16" t="s">
        <v>85</v>
      </c>
    </row>
    <row r="141" spans="1:38" s="22" customFormat="1" ht="12.75" customHeight="1" x14ac:dyDescent="0.2">
      <c r="A141" s="8">
        <v>28</v>
      </c>
      <c r="B141" s="343"/>
      <c r="C141" s="343"/>
      <c r="D141" s="343"/>
      <c r="E141" s="343"/>
      <c r="F141" s="345"/>
      <c r="G141" s="438"/>
      <c r="H141" s="287"/>
      <c r="I141" s="439"/>
      <c r="J141" s="364">
        <f t="shared" si="14"/>
        <v>0</v>
      </c>
      <c r="K141" s="363">
        <f t="shared" si="15"/>
        <v>0</v>
      </c>
      <c r="L141" s="343"/>
      <c r="M141" s="343"/>
      <c r="N141" s="343"/>
      <c r="O141" s="367"/>
      <c r="P141" s="344"/>
      <c r="Q141" s="343"/>
      <c r="R141" s="345"/>
      <c r="S141" s="16" t="s">
        <v>86</v>
      </c>
      <c r="T141" s="8">
        <v>28</v>
      </c>
      <c r="U141" s="343"/>
      <c r="V141" s="343"/>
      <c r="W141" s="343"/>
      <c r="X141" s="343"/>
      <c r="Y141" s="343"/>
      <c r="Z141" s="343"/>
      <c r="AA141" s="343"/>
      <c r="AB141" s="343"/>
      <c r="AC141" s="343"/>
      <c r="AD141" s="343"/>
      <c r="AE141" s="343"/>
      <c r="AF141" s="343"/>
      <c r="AG141" s="343"/>
      <c r="AH141" s="367"/>
      <c r="AI141" s="287"/>
      <c r="AJ141" s="343"/>
      <c r="AK141" s="345"/>
      <c r="AL141" s="16" t="s">
        <v>86</v>
      </c>
    </row>
    <row r="142" spans="1:38" s="22" customFormat="1" ht="12.75" customHeight="1" x14ac:dyDescent="0.2">
      <c r="A142" s="8">
        <v>29</v>
      </c>
      <c r="B142" s="343"/>
      <c r="C142" s="343"/>
      <c r="D142" s="343"/>
      <c r="E142" s="343"/>
      <c r="F142" s="345"/>
      <c r="G142" s="438"/>
      <c r="H142" s="287"/>
      <c r="I142" s="439"/>
      <c r="J142" s="364">
        <f t="shared" si="14"/>
        <v>0</v>
      </c>
      <c r="K142" s="363">
        <f t="shared" si="15"/>
        <v>0</v>
      </c>
      <c r="L142" s="343"/>
      <c r="M142" s="343"/>
      <c r="N142" s="343"/>
      <c r="O142" s="367"/>
      <c r="P142" s="344"/>
      <c r="Q142" s="343"/>
      <c r="R142" s="345"/>
      <c r="S142" s="16" t="s">
        <v>87</v>
      </c>
      <c r="T142" s="8">
        <v>29</v>
      </c>
      <c r="U142" s="343"/>
      <c r="V142" s="343"/>
      <c r="W142" s="343"/>
      <c r="X142" s="347"/>
      <c r="Y142" s="343"/>
      <c r="Z142" s="343"/>
      <c r="AA142" s="343"/>
      <c r="AB142" s="343"/>
      <c r="AC142" s="343"/>
      <c r="AD142" s="343"/>
      <c r="AE142" s="343"/>
      <c r="AF142" s="343"/>
      <c r="AG142" s="343"/>
      <c r="AH142" s="367"/>
      <c r="AI142" s="287"/>
      <c r="AJ142" s="343"/>
      <c r="AK142" s="345"/>
      <c r="AL142" s="16" t="s">
        <v>87</v>
      </c>
    </row>
    <row r="143" spans="1:38" s="22" customFormat="1" ht="12.75" customHeight="1" x14ac:dyDescent="0.2">
      <c r="A143" s="8">
        <v>30</v>
      </c>
      <c r="B143" s="343"/>
      <c r="C143" s="343"/>
      <c r="D143" s="343"/>
      <c r="E143" s="343"/>
      <c r="F143" s="345"/>
      <c r="G143" s="442"/>
      <c r="H143" s="287"/>
      <c r="I143" s="439"/>
      <c r="J143" s="364">
        <f t="shared" si="14"/>
        <v>0</v>
      </c>
      <c r="K143" s="363">
        <f t="shared" si="15"/>
        <v>0</v>
      </c>
      <c r="L143" s="343"/>
      <c r="M143" s="343"/>
      <c r="N143" s="343"/>
      <c r="O143" s="367"/>
      <c r="P143" s="344"/>
      <c r="Q143" s="343"/>
      <c r="R143" s="345"/>
      <c r="S143" s="16" t="s">
        <v>88</v>
      </c>
      <c r="T143" s="8">
        <v>30</v>
      </c>
      <c r="U143" s="343"/>
      <c r="V143" s="343"/>
      <c r="W143" s="343"/>
      <c r="X143" s="343"/>
      <c r="Y143" s="343"/>
      <c r="Z143" s="343"/>
      <c r="AA143" s="343"/>
      <c r="AB143" s="343"/>
      <c r="AC143" s="343"/>
      <c r="AD143" s="343"/>
      <c r="AE143" s="343"/>
      <c r="AF143" s="343"/>
      <c r="AG143" s="343"/>
      <c r="AH143" s="367"/>
      <c r="AI143" s="287"/>
      <c r="AJ143" s="343"/>
      <c r="AK143" s="345"/>
      <c r="AL143" s="16" t="s">
        <v>88</v>
      </c>
    </row>
    <row r="144" spans="1:38" s="22" customFormat="1" ht="12.75" customHeight="1" x14ac:dyDescent="0.2">
      <c r="A144" s="19">
        <v>31</v>
      </c>
      <c r="B144" s="349"/>
      <c r="C144" s="349"/>
      <c r="D144" s="349"/>
      <c r="E144" s="349"/>
      <c r="F144" s="351"/>
      <c r="G144" s="443"/>
      <c r="H144" s="289"/>
      <c r="I144" s="444"/>
      <c r="J144" s="445">
        <f t="shared" si="14"/>
        <v>0</v>
      </c>
      <c r="K144" s="365">
        <f t="shared" si="15"/>
        <v>0</v>
      </c>
      <c r="L144" s="349"/>
      <c r="M144" s="349"/>
      <c r="N144" s="349"/>
      <c r="O144" s="369"/>
      <c r="P144" s="350"/>
      <c r="Q144" s="349"/>
      <c r="R144" s="351"/>
      <c r="S144" s="20" t="s">
        <v>89</v>
      </c>
      <c r="T144" s="19">
        <v>31</v>
      </c>
      <c r="U144" s="349"/>
      <c r="V144" s="349"/>
      <c r="W144" s="349"/>
      <c r="X144" s="349"/>
      <c r="Y144" s="349"/>
      <c r="Z144" s="349"/>
      <c r="AA144" s="349"/>
      <c r="AB144" s="349"/>
      <c r="AC144" s="349"/>
      <c r="AD144" s="349"/>
      <c r="AE144" s="349"/>
      <c r="AF144" s="349"/>
      <c r="AG144" s="349"/>
      <c r="AH144" s="369"/>
      <c r="AI144" s="289"/>
      <c r="AJ144" s="349"/>
      <c r="AK144" s="351"/>
      <c r="AL144" s="20" t="s">
        <v>89</v>
      </c>
    </row>
    <row r="145" spans="1:38" s="297" customFormat="1" ht="12.75" customHeight="1" thickBot="1" x14ac:dyDescent="0.25">
      <c r="A145" s="298"/>
      <c r="B145" s="360">
        <f>SUM(B113:B144)</f>
        <v>0</v>
      </c>
      <c r="C145" s="360">
        <f>SUM(C113:C144)</f>
        <v>0</v>
      </c>
      <c r="D145" s="360">
        <f>SUM(D113:D144)</f>
        <v>0</v>
      </c>
      <c r="E145" s="361">
        <f>SUM(E113:E144)</f>
        <v>0</v>
      </c>
      <c r="F145" s="362">
        <f>SUM(F113:F144)</f>
        <v>0</v>
      </c>
      <c r="G145" s="299"/>
      <c r="H145" s="299" t="s">
        <v>90</v>
      </c>
      <c r="I145" s="314">
        <f>COUNTA(I114:I144)</f>
        <v>0</v>
      </c>
      <c r="J145" s="360">
        <f t="shared" ref="J145:R145" si="16">SUM(J113:J144)</f>
        <v>0</v>
      </c>
      <c r="K145" s="360">
        <f t="shared" si="16"/>
        <v>0</v>
      </c>
      <c r="L145" s="360">
        <f t="shared" si="16"/>
        <v>0</v>
      </c>
      <c r="M145" s="360">
        <f t="shared" si="16"/>
        <v>0</v>
      </c>
      <c r="N145" s="360">
        <f t="shared" si="16"/>
        <v>0</v>
      </c>
      <c r="O145" s="361">
        <f t="shared" si="16"/>
        <v>0</v>
      </c>
      <c r="P145" s="361">
        <f t="shared" si="16"/>
        <v>0</v>
      </c>
      <c r="Q145" s="360">
        <f t="shared" si="16"/>
        <v>0</v>
      </c>
      <c r="R145" s="366">
        <f t="shared" si="16"/>
        <v>0</v>
      </c>
      <c r="S145" s="300"/>
      <c r="T145" s="298"/>
      <c r="U145" s="360">
        <f t="shared" ref="U145:AH145" si="17">SUM(U113:U144)</f>
        <v>0</v>
      </c>
      <c r="V145" s="360">
        <f t="shared" si="17"/>
        <v>0</v>
      </c>
      <c r="W145" s="360">
        <f t="shared" si="17"/>
        <v>0</v>
      </c>
      <c r="X145" s="360">
        <f t="shared" si="17"/>
        <v>0</v>
      </c>
      <c r="Y145" s="360">
        <f t="shared" si="17"/>
        <v>0</v>
      </c>
      <c r="Z145" s="360">
        <f t="shared" si="17"/>
        <v>0</v>
      </c>
      <c r="AA145" s="360">
        <f t="shared" si="17"/>
        <v>0</v>
      </c>
      <c r="AB145" s="360">
        <f t="shared" si="17"/>
        <v>0</v>
      </c>
      <c r="AC145" s="360">
        <f t="shared" si="17"/>
        <v>0</v>
      </c>
      <c r="AD145" s="360">
        <f t="shared" si="17"/>
        <v>0</v>
      </c>
      <c r="AE145" s="360">
        <f t="shared" si="17"/>
        <v>0</v>
      </c>
      <c r="AF145" s="360">
        <f t="shared" si="17"/>
        <v>0</v>
      </c>
      <c r="AG145" s="360">
        <f t="shared" si="17"/>
        <v>0</v>
      </c>
      <c r="AH145" s="362">
        <f t="shared" si="17"/>
        <v>0</v>
      </c>
      <c r="AI145" s="301"/>
      <c r="AJ145" s="360">
        <f>SUM(AJ113:AJ144)</f>
        <v>0</v>
      </c>
      <c r="AK145" s="366">
        <f>SUM(AK113:AK144)</f>
        <v>0</v>
      </c>
      <c r="AL145" s="300"/>
    </row>
    <row r="146" spans="1:38" ht="12.75" customHeight="1" thickTop="1" x14ac:dyDescent="0.2">
      <c r="A146" s="40"/>
      <c r="B146" s="40"/>
      <c r="C146" s="40"/>
      <c r="D146" s="40"/>
      <c r="E146" s="40"/>
      <c r="F146" s="40"/>
      <c r="G146" s="41"/>
      <c r="H146" s="40"/>
      <c r="I146" s="42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</row>
    <row r="147" spans="1:38" ht="12.75" customHeight="1" x14ac:dyDescent="0.2">
      <c r="A147" s="188"/>
      <c r="B147" s="188"/>
      <c r="C147" s="188"/>
      <c r="D147" s="188"/>
      <c r="E147" s="188"/>
      <c r="F147" s="188"/>
      <c r="G147" s="285"/>
      <c r="H147" s="188"/>
      <c r="I147" s="169"/>
      <c r="J147" s="188"/>
      <c r="K147" s="188"/>
      <c r="L147" s="188"/>
      <c r="M147" s="188"/>
      <c r="N147" s="188"/>
      <c r="O147" s="188"/>
      <c r="P147" s="188"/>
      <c r="Q147" s="188"/>
      <c r="R147" s="188"/>
      <c r="S147" s="188"/>
      <c r="T147" s="188"/>
      <c r="U147" s="188"/>
      <c r="V147" s="188"/>
      <c r="W147" s="188"/>
      <c r="X147" s="188"/>
      <c r="Y147" s="188"/>
      <c r="Z147" s="188"/>
      <c r="AA147" s="188"/>
      <c r="AB147" s="188"/>
      <c r="AC147" s="188"/>
      <c r="AD147" s="188"/>
      <c r="AE147" s="188"/>
      <c r="AF147" s="188"/>
      <c r="AG147" s="188"/>
      <c r="AH147" s="188"/>
      <c r="AI147" s="188"/>
      <c r="AJ147" s="188"/>
      <c r="AK147" s="188"/>
      <c r="AL147" s="188"/>
    </row>
    <row r="148" spans="1:38" ht="12.75" customHeight="1" x14ac:dyDescent="0.2">
      <c r="A148" s="22"/>
      <c r="B148" s="22"/>
      <c r="C148" s="22"/>
      <c r="D148" s="22"/>
      <c r="E148" s="22"/>
      <c r="F148" s="22"/>
      <c r="G148" s="527" t="str">
        <f>$G$10</f>
        <v>UNITED STEELWORKERS - LOCAL UNION</v>
      </c>
      <c r="H148" s="527"/>
      <c r="I148" s="527"/>
      <c r="J148" s="11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11" t="str">
        <f>$AA$10</f>
        <v>FINANCIAL SECRETARY'S CASH BOOK</v>
      </c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</row>
    <row r="149" spans="1:38" ht="12.75" customHeight="1" x14ac:dyDescent="0.2">
      <c r="A149" s="22"/>
      <c r="B149" s="137" t="str">
        <f>$B$11</f>
        <v>Month</v>
      </c>
      <c r="C149" s="73" t="str">
        <f>$C$11</f>
        <v>FEBRUARY</v>
      </c>
      <c r="D149" s="137" t="str">
        <f>$D$11</f>
        <v>Year</v>
      </c>
      <c r="E149" s="44">
        <f>$E$11</f>
        <v>0</v>
      </c>
      <c r="F149" s="22"/>
      <c r="G149" s="31"/>
      <c r="H149" s="22"/>
      <c r="I149" s="5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137"/>
      <c r="AJ149" s="178" t="str">
        <f>$C$11</f>
        <v>FEBRUARY</v>
      </c>
      <c r="AK149" s="44">
        <f>$E$11</f>
        <v>0</v>
      </c>
    </row>
    <row r="150" spans="1:38" ht="12.75" customHeight="1" x14ac:dyDescent="0.2">
      <c r="A150" s="22"/>
      <c r="B150" s="137" t="str">
        <f>$B$12</f>
        <v>Page No.</v>
      </c>
      <c r="C150" s="177">
        <f>C104+1</f>
        <v>4</v>
      </c>
      <c r="D150" s="110"/>
      <c r="E150" s="110"/>
      <c r="F150" s="22"/>
      <c r="G150" s="31"/>
      <c r="H150" s="22"/>
      <c r="I150" s="5" t="s">
        <v>53</v>
      </c>
      <c r="J150" s="22"/>
      <c r="K150" s="22"/>
      <c r="L150" s="5"/>
      <c r="M150" s="22"/>
      <c r="N150" s="22"/>
      <c r="O150" s="22"/>
      <c r="P150" s="33"/>
      <c r="Q150" s="22"/>
      <c r="R150" s="33"/>
      <c r="S150" s="22"/>
      <c r="T150" s="22"/>
      <c r="U150" s="22"/>
      <c r="V150" s="22"/>
      <c r="W150" s="22"/>
      <c r="X150" s="22"/>
      <c r="Y150" s="22"/>
      <c r="Z150" s="22"/>
      <c r="AA150" s="22"/>
      <c r="AB150" s="34" t="s">
        <v>54</v>
      </c>
      <c r="AC150" s="22"/>
      <c r="AD150" s="22"/>
      <c r="AE150" s="22"/>
      <c r="AF150" s="22"/>
      <c r="AG150" s="22"/>
      <c r="AH150" s="22"/>
      <c r="AI150" s="137" t="str">
        <f>$B$12</f>
        <v>Page No.</v>
      </c>
      <c r="AJ150" s="323">
        <f>AJ104+1</f>
        <v>4</v>
      </c>
      <c r="AK150" s="172"/>
      <c r="AL150" s="111"/>
    </row>
    <row r="151" spans="1:38" ht="12.75" customHeight="1" x14ac:dyDescent="0.2">
      <c r="A151" s="3"/>
      <c r="B151" s="3"/>
      <c r="C151" s="3"/>
      <c r="D151" s="3"/>
      <c r="E151" s="3"/>
      <c r="F151" s="3"/>
      <c r="G151" s="35"/>
      <c r="H151" s="3"/>
      <c r="I151" s="5"/>
      <c r="J151" s="3"/>
      <c r="K151" s="3"/>
      <c r="L151" s="22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22"/>
      <c r="AF151" s="3"/>
      <c r="AG151" s="3"/>
      <c r="AH151" s="3"/>
      <c r="AI151" s="3"/>
      <c r="AJ151" s="3"/>
      <c r="AK151" s="3"/>
      <c r="AL151" s="3"/>
    </row>
    <row r="152" spans="1:38" ht="12.75" customHeight="1" x14ac:dyDescent="0.2">
      <c r="A152" s="36"/>
      <c r="B152" s="36"/>
      <c r="C152" s="36"/>
      <c r="D152" s="36"/>
      <c r="E152" s="36"/>
      <c r="F152" s="36"/>
      <c r="G152" s="37"/>
      <c r="H152" s="36"/>
      <c r="I152" s="38"/>
      <c r="J152" s="36"/>
      <c r="K152" s="36"/>
      <c r="L152" s="38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8"/>
      <c r="AF152" s="36"/>
      <c r="AG152" s="36"/>
      <c r="AH152" s="36"/>
      <c r="AI152" s="36"/>
      <c r="AJ152" s="36"/>
      <c r="AK152" s="36"/>
      <c r="AL152" s="36"/>
    </row>
    <row r="153" spans="1:38" customFormat="1" ht="12.75" customHeight="1" x14ac:dyDescent="0.2">
      <c r="A153" s="1"/>
      <c r="B153" s="484" t="s">
        <v>55</v>
      </c>
      <c r="C153" s="473"/>
      <c r="D153" s="473"/>
      <c r="E153" s="473"/>
      <c r="F153" s="474"/>
      <c r="G153" s="21"/>
      <c r="H153" s="2" t="s">
        <v>56</v>
      </c>
      <c r="I153" s="95"/>
      <c r="J153" s="473" t="s">
        <v>255</v>
      </c>
      <c r="K153" s="474"/>
      <c r="L153" s="3"/>
      <c r="M153" s="3"/>
      <c r="N153" s="3"/>
      <c r="O153" s="5" t="s">
        <v>57</v>
      </c>
      <c r="P153" s="3"/>
      <c r="Q153" s="3"/>
      <c r="R153" s="1"/>
      <c r="S153" s="3"/>
      <c r="T153" s="1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13"/>
      <c r="AJ153" s="3"/>
      <c r="AK153" s="1"/>
      <c r="AL153" s="3"/>
    </row>
    <row r="154" spans="1:38" customFormat="1" ht="12.75" customHeight="1" x14ac:dyDescent="0.2">
      <c r="A154" s="1"/>
      <c r="B154" s="3"/>
      <c r="C154" s="3"/>
      <c r="D154" s="3"/>
      <c r="E154" s="188"/>
      <c r="F154" s="1"/>
      <c r="G154" s="21"/>
      <c r="H154" s="13"/>
      <c r="I154" s="96"/>
      <c r="J154" s="3"/>
      <c r="K154" s="1"/>
      <c r="L154" s="3"/>
      <c r="M154" s="3"/>
      <c r="N154" s="3"/>
      <c r="O154" s="3"/>
      <c r="P154" s="3"/>
      <c r="Q154" s="3"/>
      <c r="R154" s="1"/>
      <c r="S154" s="3"/>
      <c r="T154" s="1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13"/>
      <c r="AJ154" s="3"/>
      <c r="AK154" s="1"/>
      <c r="AL154" s="3"/>
    </row>
    <row r="155" spans="1:38" customFormat="1" ht="12.75" customHeight="1" thickBot="1" x14ac:dyDescent="0.25">
      <c r="A155" s="29"/>
      <c r="B155" s="26">
        <v>1</v>
      </c>
      <c r="C155" s="26">
        <v>2</v>
      </c>
      <c r="D155" s="26">
        <v>3</v>
      </c>
      <c r="E155" s="26">
        <v>4</v>
      </c>
      <c r="F155" s="28">
        <v>5</v>
      </c>
      <c r="G155" s="39">
        <v>6</v>
      </c>
      <c r="H155" s="28">
        <v>7</v>
      </c>
      <c r="I155" s="97">
        <v>8</v>
      </c>
      <c r="J155" s="26">
        <v>9</v>
      </c>
      <c r="K155" s="28">
        <v>10</v>
      </c>
      <c r="L155" s="26">
        <v>11</v>
      </c>
      <c r="M155" s="26" t="s">
        <v>1</v>
      </c>
      <c r="N155" s="26">
        <v>12</v>
      </c>
      <c r="O155" s="26">
        <v>13</v>
      </c>
      <c r="P155" s="26">
        <v>14</v>
      </c>
      <c r="Q155" s="26">
        <v>15</v>
      </c>
      <c r="R155" s="28" t="s">
        <v>2</v>
      </c>
      <c r="S155" s="25"/>
      <c r="T155" s="29"/>
      <c r="U155" s="26">
        <v>16</v>
      </c>
      <c r="V155" s="26">
        <v>17</v>
      </c>
      <c r="W155" s="26">
        <v>18</v>
      </c>
      <c r="X155" s="26">
        <v>19</v>
      </c>
      <c r="Y155" s="26">
        <v>20</v>
      </c>
      <c r="Z155" s="26" t="s">
        <v>3</v>
      </c>
      <c r="AA155" s="26">
        <v>21</v>
      </c>
      <c r="AB155" s="26">
        <v>22</v>
      </c>
      <c r="AC155" s="26">
        <v>23</v>
      </c>
      <c r="AD155" s="26">
        <v>24</v>
      </c>
      <c r="AE155" s="26">
        <v>25</v>
      </c>
      <c r="AF155" s="26">
        <v>26</v>
      </c>
      <c r="AG155" s="26">
        <v>27</v>
      </c>
      <c r="AH155" s="26">
        <v>28</v>
      </c>
      <c r="AI155" s="30">
        <v>29</v>
      </c>
      <c r="AJ155" s="26">
        <v>30</v>
      </c>
      <c r="AK155" s="28">
        <v>31</v>
      </c>
      <c r="AL155" s="25"/>
    </row>
    <row r="156" spans="1:38" s="4" customFormat="1" ht="12.75" customHeight="1" thickTop="1" x14ac:dyDescent="0.2">
      <c r="A156" s="1"/>
      <c r="B156" s="84" t="s">
        <v>4</v>
      </c>
      <c r="C156" s="98"/>
      <c r="D156" s="84" t="s">
        <v>5</v>
      </c>
      <c r="E156" s="185" t="s">
        <v>6</v>
      </c>
      <c r="F156" s="83" t="s">
        <v>7</v>
      </c>
      <c r="G156" s="160"/>
      <c r="H156" s="83"/>
      <c r="I156" s="100"/>
      <c r="J156" s="84"/>
      <c r="K156" s="83"/>
      <c r="L156" s="84" t="s">
        <v>237</v>
      </c>
      <c r="M156" s="84"/>
      <c r="N156" s="84" t="s">
        <v>235</v>
      </c>
      <c r="O156" s="101" t="s">
        <v>481</v>
      </c>
      <c r="P156" s="274"/>
      <c r="Q156" s="84" t="s">
        <v>391</v>
      </c>
      <c r="R156" s="83" t="s">
        <v>274</v>
      </c>
      <c r="S156" s="103"/>
      <c r="T156" s="67"/>
      <c r="U156" s="475" t="s">
        <v>256</v>
      </c>
      <c r="V156" s="476"/>
      <c r="W156" s="476"/>
      <c r="X156" s="476"/>
      <c r="Y156" s="477"/>
      <c r="Z156" s="84" t="s">
        <v>10</v>
      </c>
      <c r="AA156" s="84" t="s">
        <v>11</v>
      </c>
      <c r="AB156" s="84" t="s">
        <v>205</v>
      </c>
      <c r="AC156" s="84" t="s">
        <v>12</v>
      </c>
      <c r="AD156" s="84" t="s">
        <v>13</v>
      </c>
      <c r="AE156" s="84" t="s">
        <v>14</v>
      </c>
      <c r="AF156" s="84"/>
      <c r="AG156" s="84"/>
      <c r="AH156" s="101"/>
      <c r="AI156" s="102"/>
      <c r="AJ156" s="84" t="s">
        <v>15</v>
      </c>
      <c r="AK156" s="83" t="s">
        <v>7</v>
      </c>
      <c r="AL156" s="3"/>
    </row>
    <row r="157" spans="1:38" s="4" customFormat="1" ht="12.75" customHeight="1" x14ac:dyDescent="0.2">
      <c r="A157" s="1"/>
      <c r="B157" s="84" t="s">
        <v>8</v>
      </c>
      <c r="C157" s="84" t="s">
        <v>16</v>
      </c>
      <c r="D157" s="84" t="s">
        <v>17</v>
      </c>
      <c r="E157" s="186" t="s">
        <v>8</v>
      </c>
      <c r="F157" s="83" t="s">
        <v>18</v>
      </c>
      <c r="G157" s="160" t="s">
        <v>19</v>
      </c>
      <c r="H157" s="83" t="s">
        <v>20</v>
      </c>
      <c r="I157" s="100" t="s">
        <v>394</v>
      </c>
      <c r="J157" s="84" t="s">
        <v>21</v>
      </c>
      <c r="K157" s="83" t="s">
        <v>22</v>
      </c>
      <c r="L157" s="84" t="s">
        <v>392</v>
      </c>
      <c r="M157" s="84" t="s">
        <v>393</v>
      </c>
      <c r="N157" s="84" t="s">
        <v>262</v>
      </c>
      <c r="O157" s="101" t="s">
        <v>262</v>
      </c>
      <c r="P157" s="186" t="s">
        <v>23</v>
      </c>
      <c r="Q157" s="84" t="s">
        <v>8</v>
      </c>
      <c r="R157" s="83" t="s">
        <v>8</v>
      </c>
      <c r="S157" s="103"/>
      <c r="T157" s="67"/>
      <c r="U157" s="84" t="s">
        <v>25</v>
      </c>
      <c r="V157" s="84" t="s">
        <v>26</v>
      </c>
      <c r="W157" s="84" t="s">
        <v>27</v>
      </c>
      <c r="X157" s="84" t="s">
        <v>28</v>
      </c>
      <c r="Y157" s="84" t="s">
        <v>136</v>
      </c>
      <c r="Z157" s="84" t="s">
        <v>252</v>
      </c>
      <c r="AA157" s="84" t="s">
        <v>137</v>
      </c>
      <c r="AB157" s="84" t="s">
        <v>204</v>
      </c>
      <c r="AC157" s="84" t="s">
        <v>30</v>
      </c>
      <c r="AD157" s="84" t="s">
        <v>140</v>
      </c>
      <c r="AE157" s="84" t="s">
        <v>31</v>
      </c>
      <c r="AF157" s="84" t="s">
        <v>32</v>
      </c>
      <c r="AG157" s="84" t="s">
        <v>206</v>
      </c>
      <c r="AH157" s="101" t="s">
        <v>16</v>
      </c>
      <c r="AI157" s="99" t="s">
        <v>34</v>
      </c>
      <c r="AJ157" s="84" t="s">
        <v>35</v>
      </c>
      <c r="AK157" s="83" t="s">
        <v>18</v>
      </c>
      <c r="AL157" s="3"/>
    </row>
    <row r="158" spans="1:38" s="4" customFormat="1" ht="12.75" customHeight="1" thickBot="1" x14ac:dyDescent="0.25">
      <c r="A158" s="6"/>
      <c r="B158" s="85" t="s">
        <v>36</v>
      </c>
      <c r="C158" s="85" t="s">
        <v>37</v>
      </c>
      <c r="D158" s="85" t="s">
        <v>38</v>
      </c>
      <c r="E158" s="187" t="s">
        <v>39</v>
      </c>
      <c r="F158" s="104" t="s">
        <v>40</v>
      </c>
      <c r="G158" s="161"/>
      <c r="H158" s="104"/>
      <c r="I158" s="105" t="s">
        <v>41</v>
      </c>
      <c r="J158" s="85"/>
      <c r="K158" s="104"/>
      <c r="L158" s="85" t="s">
        <v>237</v>
      </c>
      <c r="M158" s="85"/>
      <c r="N158" s="85" t="s">
        <v>236</v>
      </c>
      <c r="O158" s="106" t="s">
        <v>236</v>
      </c>
      <c r="P158" s="275"/>
      <c r="Q158" s="276" t="s">
        <v>24</v>
      </c>
      <c r="R158" s="277" t="s">
        <v>24</v>
      </c>
      <c r="S158" s="108"/>
      <c r="T158" s="76"/>
      <c r="U158" s="85" t="s">
        <v>42</v>
      </c>
      <c r="V158" s="85" t="s">
        <v>43</v>
      </c>
      <c r="W158" s="85"/>
      <c r="X158" s="85" t="s">
        <v>44</v>
      </c>
      <c r="Y158" s="85" t="s">
        <v>30</v>
      </c>
      <c r="Z158" s="85" t="s">
        <v>30</v>
      </c>
      <c r="AA158" s="85" t="s">
        <v>138</v>
      </c>
      <c r="AB158" s="85" t="s">
        <v>15</v>
      </c>
      <c r="AC158" s="85" t="s">
        <v>139</v>
      </c>
      <c r="AD158" s="85" t="s">
        <v>141</v>
      </c>
      <c r="AE158" s="85" t="s">
        <v>47</v>
      </c>
      <c r="AF158" s="85" t="s">
        <v>48</v>
      </c>
      <c r="AG158" s="85" t="s">
        <v>15</v>
      </c>
      <c r="AH158" s="106" t="s">
        <v>30</v>
      </c>
      <c r="AI158" s="107"/>
      <c r="AJ158" s="85" t="s">
        <v>49</v>
      </c>
      <c r="AK158" s="104" t="s">
        <v>188</v>
      </c>
      <c r="AL158" s="7"/>
    </row>
    <row r="159" spans="1:38" s="297" customFormat="1" ht="12.75" customHeight="1" thickTop="1" x14ac:dyDescent="0.2">
      <c r="A159" s="292"/>
      <c r="B159" s="364">
        <f>B145</f>
        <v>0</v>
      </c>
      <c r="C159" s="364">
        <f>C145</f>
        <v>0</v>
      </c>
      <c r="D159" s="364">
        <f>D145</f>
        <v>0</v>
      </c>
      <c r="E159" s="378">
        <f>E145</f>
        <v>0</v>
      </c>
      <c r="F159" s="363">
        <f>F145</f>
        <v>0</v>
      </c>
      <c r="G159" s="132" t="str">
        <f>$C$11</f>
        <v>FEBRUARY</v>
      </c>
      <c r="H159" s="293" t="s">
        <v>58</v>
      </c>
      <c r="I159" s="294"/>
      <c r="J159" s="379">
        <f t="shared" ref="J159:R159" si="18">J145</f>
        <v>0</v>
      </c>
      <c r="K159" s="380">
        <f t="shared" si="18"/>
        <v>0</v>
      </c>
      <c r="L159" s="364">
        <f t="shared" si="18"/>
        <v>0</v>
      </c>
      <c r="M159" s="364">
        <f t="shared" si="18"/>
        <v>0</v>
      </c>
      <c r="N159" s="364">
        <f t="shared" si="18"/>
        <v>0</v>
      </c>
      <c r="O159" s="378">
        <f t="shared" si="18"/>
        <v>0</v>
      </c>
      <c r="P159" s="378">
        <f t="shared" si="18"/>
        <v>0</v>
      </c>
      <c r="Q159" s="364">
        <f t="shared" si="18"/>
        <v>0</v>
      </c>
      <c r="R159" s="381">
        <f t="shared" si="18"/>
        <v>0</v>
      </c>
      <c r="S159" s="295"/>
      <c r="T159" s="292"/>
      <c r="U159" s="364">
        <f t="shared" ref="U159:AH159" si="19">U145</f>
        <v>0</v>
      </c>
      <c r="V159" s="364">
        <f t="shared" si="19"/>
        <v>0</v>
      </c>
      <c r="W159" s="364">
        <f t="shared" si="19"/>
        <v>0</v>
      </c>
      <c r="X159" s="364">
        <f t="shared" si="19"/>
        <v>0</v>
      </c>
      <c r="Y159" s="364">
        <f t="shared" si="19"/>
        <v>0</v>
      </c>
      <c r="Z159" s="364">
        <f t="shared" si="19"/>
        <v>0</v>
      </c>
      <c r="AA159" s="364">
        <f t="shared" si="19"/>
        <v>0</v>
      </c>
      <c r="AB159" s="364">
        <f t="shared" si="19"/>
        <v>0</v>
      </c>
      <c r="AC159" s="364">
        <f t="shared" si="19"/>
        <v>0</v>
      </c>
      <c r="AD159" s="364">
        <f t="shared" si="19"/>
        <v>0</v>
      </c>
      <c r="AE159" s="364">
        <f t="shared" si="19"/>
        <v>0</v>
      </c>
      <c r="AF159" s="364">
        <f t="shared" si="19"/>
        <v>0</v>
      </c>
      <c r="AG159" s="364">
        <f t="shared" si="19"/>
        <v>0</v>
      </c>
      <c r="AH159" s="364">
        <f t="shared" si="19"/>
        <v>0</v>
      </c>
      <c r="AI159" s="296"/>
      <c r="AJ159" s="364">
        <f>AJ145</f>
        <v>0</v>
      </c>
      <c r="AK159" s="382">
        <f>AK145</f>
        <v>0</v>
      </c>
      <c r="AL159" s="295"/>
    </row>
    <row r="160" spans="1:38" s="22" customFormat="1" ht="12.75" customHeight="1" x14ac:dyDescent="0.2">
      <c r="A160" s="8">
        <v>1</v>
      </c>
      <c r="B160" s="343"/>
      <c r="C160" s="343"/>
      <c r="D160" s="343"/>
      <c r="E160" s="343"/>
      <c r="F160" s="345"/>
      <c r="G160" s="438"/>
      <c r="H160" s="287"/>
      <c r="I160" s="439"/>
      <c r="J160" s="364">
        <f t="shared" ref="J160:J190" si="20">SUM(B160:F160)</f>
        <v>0</v>
      </c>
      <c r="K160" s="363">
        <f t="shared" ref="K160:K190" si="21">SUM(U160:AK160)-SUM(L160:R160)</f>
        <v>0</v>
      </c>
      <c r="L160" s="343"/>
      <c r="M160" s="343"/>
      <c r="N160" s="343"/>
      <c r="O160" s="367"/>
      <c r="P160" s="344"/>
      <c r="Q160" s="343"/>
      <c r="R160" s="345"/>
      <c r="S160" s="16" t="s">
        <v>59</v>
      </c>
      <c r="T160" s="8">
        <v>1</v>
      </c>
      <c r="U160" s="343"/>
      <c r="V160" s="343"/>
      <c r="W160" s="343"/>
      <c r="X160" s="343"/>
      <c r="Y160" s="343"/>
      <c r="Z160" s="343"/>
      <c r="AA160" s="343"/>
      <c r="AB160" s="343"/>
      <c r="AC160" s="343"/>
      <c r="AD160" s="343"/>
      <c r="AE160" s="343"/>
      <c r="AF160" s="343"/>
      <c r="AG160" s="343"/>
      <c r="AH160" s="367"/>
      <c r="AI160" s="287"/>
      <c r="AJ160" s="343"/>
      <c r="AK160" s="345"/>
      <c r="AL160" s="16" t="s">
        <v>59</v>
      </c>
    </row>
    <row r="161" spans="1:38" s="22" customFormat="1" ht="12.75" customHeight="1" x14ac:dyDescent="0.2">
      <c r="A161" s="8">
        <v>2</v>
      </c>
      <c r="B161" s="343"/>
      <c r="C161" s="343"/>
      <c r="D161" s="343"/>
      <c r="E161" s="343"/>
      <c r="F161" s="345"/>
      <c r="G161" s="438"/>
      <c r="H161" s="287"/>
      <c r="I161" s="439"/>
      <c r="J161" s="364">
        <f t="shared" si="20"/>
        <v>0</v>
      </c>
      <c r="K161" s="363">
        <f t="shared" si="21"/>
        <v>0</v>
      </c>
      <c r="L161" s="343"/>
      <c r="M161" s="343"/>
      <c r="N161" s="343"/>
      <c r="O161" s="367"/>
      <c r="P161" s="344"/>
      <c r="Q161" s="343"/>
      <c r="R161" s="345"/>
      <c r="S161" s="16" t="s">
        <v>60</v>
      </c>
      <c r="T161" s="8">
        <v>2</v>
      </c>
      <c r="U161" s="343"/>
      <c r="V161" s="343"/>
      <c r="W161" s="343"/>
      <c r="X161" s="343"/>
      <c r="Y161" s="343"/>
      <c r="Z161" s="343"/>
      <c r="AA161" s="343"/>
      <c r="AB161" s="343"/>
      <c r="AC161" s="343"/>
      <c r="AD161" s="343"/>
      <c r="AE161" s="343"/>
      <c r="AF161" s="343"/>
      <c r="AG161" s="343"/>
      <c r="AH161" s="367"/>
      <c r="AI161" s="287"/>
      <c r="AJ161" s="343"/>
      <c r="AK161" s="345"/>
      <c r="AL161" s="16" t="s">
        <v>60</v>
      </c>
    </row>
    <row r="162" spans="1:38" s="22" customFormat="1" ht="12.75" customHeight="1" x14ac:dyDescent="0.2">
      <c r="A162" s="8">
        <v>3</v>
      </c>
      <c r="B162" s="343"/>
      <c r="C162" s="343"/>
      <c r="D162" s="343"/>
      <c r="E162" s="343"/>
      <c r="F162" s="345"/>
      <c r="G162" s="438"/>
      <c r="H162" s="287"/>
      <c r="I162" s="439"/>
      <c r="J162" s="364">
        <f t="shared" si="20"/>
        <v>0</v>
      </c>
      <c r="K162" s="363">
        <f t="shared" si="21"/>
        <v>0</v>
      </c>
      <c r="L162" s="343"/>
      <c r="M162" s="343"/>
      <c r="N162" s="343"/>
      <c r="O162" s="367"/>
      <c r="P162" s="344"/>
      <c r="Q162" s="343"/>
      <c r="R162" s="345"/>
      <c r="S162" s="16" t="s">
        <v>61</v>
      </c>
      <c r="T162" s="8">
        <v>3</v>
      </c>
      <c r="U162" s="343"/>
      <c r="V162" s="343"/>
      <c r="W162" s="343"/>
      <c r="X162" s="343"/>
      <c r="Y162" s="343"/>
      <c r="Z162" s="343"/>
      <c r="AA162" s="343"/>
      <c r="AB162" s="343"/>
      <c r="AC162" s="343"/>
      <c r="AD162" s="343"/>
      <c r="AE162" s="343"/>
      <c r="AF162" s="343"/>
      <c r="AG162" s="343"/>
      <c r="AH162" s="367"/>
      <c r="AI162" s="287"/>
      <c r="AJ162" s="343"/>
      <c r="AK162" s="345"/>
      <c r="AL162" s="16" t="s">
        <v>61</v>
      </c>
    </row>
    <row r="163" spans="1:38" s="22" customFormat="1" ht="12.75" customHeight="1" x14ac:dyDescent="0.2">
      <c r="A163" s="8">
        <v>4</v>
      </c>
      <c r="B163" s="343"/>
      <c r="C163" s="343"/>
      <c r="D163" s="343"/>
      <c r="E163" s="343"/>
      <c r="F163" s="345"/>
      <c r="G163" s="438"/>
      <c r="H163" s="287"/>
      <c r="I163" s="439"/>
      <c r="J163" s="364">
        <f t="shared" si="20"/>
        <v>0</v>
      </c>
      <c r="K163" s="363">
        <f t="shared" si="21"/>
        <v>0</v>
      </c>
      <c r="L163" s="343"/>
      <c r="M163" s="343"/>
      <c r="N163" s="343"/>
      <c r="O163" s="367"/>
      <c r="P163" s="344"/>
      <c r="Q163" s="343"/>
      <c r="R163" s="345"/>
      <c r="S163" s="16" t="s">
        <v>62</v>
      </c>
      <c r="T163" s="8">
        <v>4</v>
      </c>
      <c r="U163" s="343"/>
      <c r="V163" s="343"/>
      <c r="W163" s="343"/>
      <c r="X163" s="343"/>
      <c r="Y163" s="343"/>
      <c r="Z163" s="343"/>
      <c r="AA163" s="343"/>
      <c r="AB163" s="343"/>
      <c r="AC163" s="343"/>
      <c r="AD163" s="343"/>
      <c r="AE163" s="343"/>
      <c r="AF163" s="343"/>
      <c r="AG163" s="343"/>
      <c r="AH163" s="367"/>
      <c r="AI163" s="287"/>
      <c r="AJ163" s="343"/>
      <c r="AK163" s="345"/>
      <c r="AL163" s="16" t="s">
        <v>62</v>
      </c>
    </row>
    <row r="164" spans="1:38" s="22" customFormat="1" ht="12.75" customHeight="1" x14ac:dyDescent="0.2">
      <c r="A164" s="8">
        <v>5</v>
      </c>
      <c r="B164" s="343"/>
      <c r="C164" s="343"/>
      <c r="D164" s="343"/>
      <c r="E164" s="343"/>
      <c r="F164" s="345"/>
      <c r="G164" s="440"/>
      <c r="H164" s="287"/>
      <c r="I164" s="439"/>
      <c r="J164" s="364">
        <f t="shared" si="20"/>
        <v>0</v>
      </c>
      <c r="K164" s="363">
        <f t="shared" si="21"/>
        <v>0</v>
      </c>
      <c r="L164" s="343"/>
      <c r="M164" s="343"/>
      <c r="N164" s="343"/>
      <c r="O164" s="367"/>
      <c r="P164" s="344"/>
      <c r="Q164" s="343"/>
      <c r="R164" s="345"/>
      <c r="S164" s="16" t="s">
        <v>63</v>
      </c>
      <c r="T164" s="8">
        <v>5</v>
      </c>
      <c r="U164" s="343"/>
      <c r="V164" s="343"/>
      <c r="W164" s="343"/>
      <c r="X164" s="343"/>
      <c r="Y164" s="343"/>
      <c r="Z164" s="343"/>
      <c r="AA164" s="343"/>
      <c r="AB164" s="343"/>
      <c r="AC164" s="343"/>
      <c r="AD164" s="343"/>
      <c r="AE164" s="343"/>
      <c r="AF164" s="343"/>
      <c r="AG164" s="343"/>
      <c r="AH164" s="367"/>
      <c r="AI164" s="287"/>
      <c r="AJ164" s="343"/>
      <c r="AK164" s="345"/>
      <c r="AL164" s="16" t="s">
        <v>63</v>
      </c>
    </row>
    <row r="165" spans="1:38" s="22" customFormat="1" ht="12.75" customHeight="1" x14ac:dyDescent="0.2">
      <c r="A165" s="17">
        <v>6</v>
      </c>
      <c r="B165" s="346"/>
      <c r="C165" s="346"/>
      <c r="D165" s="346"/>
      <c r="E165" s="346"/>
      <c r="F165" s="348"/>
      <c r="G165" s="438"/>
      <c r="H165" s="288"/>
      <c r="I165" s="441"/>
      <c r="J165" s="364">
        <f t="shared" si="20"/>
        <v>0</v>
      </c>
      <c r="K165" s="363">
        <f t="shared" si="21"/>
        <v>0</v>
      </c>
      <c r="L165" s="346"/>
      <c r="M165" s="346"/>
      <c r="N165" s="346"/>
      <c r="O165" s="368"/>
      <c r="P165" s="347"/>
      <c r="Q165" s="346"/>
      <c r="R165" s="348"/>
      <c r="S165" s="18" t="s">
        <v>64</v>
      </c>
      <c r="T165" s="17">
        <v>6</v>
      </c>
      <c r="U165" s="346"/>
      <c r="V165" s="346"/>
      <c r="W165" s="346"/>
      <c r="X165" s="346"/>
      <c r="Y165" s="346"/>
      <c r="Z165" s="346"/>
      <c r="AA165" s="346"/>
      <c r="AB165" s="346"/>
      <c r="AC165" s="346"/>
      <c r="AD165" s="346"/>
      <c r="AE165" s="346"/>
      <c r="AF165" s="346"/>
      <c r="AG165" s="346"/>
      <c r="AH165" s="368"/>
      <c r="AI165" s="288"/>
      <c r="AJ165" s="346"/>
      <c r="AK165" s="348"/>
      <c r="AL165" s="18" t="s">
        <v>64</v>
      </c>
    </row>
    <row r="166" spans="1:38" s="22" customFormat="1" ht="12.75" customHeight="1" x14ac:dyDescent="0.2">
      <c r="A166" s="8">
        <v>7</v>
      </c>
      <c r="B166" s="343"/>
      <c r="C166" s="343"/>
      <c r="D166" s="343"/>
      <c r="E166" s="343"/>
      <c r="F166" s="345"/>
      <c r="G166" s="438"/>
      <c r="H166" s="287"/>
      <c r="I166" s="439"/>
      <c r="J166" s="364">
        <f t="shared" si="20"/>
        <v>0</v>
      </c>
      <c r="K166" s="363">
        <f t="shared" si="21"/>
        <v>0</v>
      </c>
      <c r="L166" s="343"/>
      <c r="M166" s="343"/>
      <c r="N166" s="343"/>
      <c r="O166" s="367"/>
      <c r="P166" s="344"/>
      <c r="Q166" s="343"/>
      <c r="R166" s="345"/>
      <c r="S166" s="16" t="s">
        <v>65</v>
      </c>
      <c r="T166" s="8">
        <v>7</v>
      </c>
      <c r="U166" s="343"/>
      <c r="V166" s="343"/>
      <c r="W166" s="343"/>
      <c r="X166" s="343"/>
      <c r="Y166" s="343"/>
      <c r="Z166" s="343"/>
      <c r="AA166" s="343"/>
      <c r="AB166" s="343"/>
      <c r="AC166" s="343"/>
      <c r="AD166" s="343"/>
      <c r="AE166" s="343"/>
      <c r="AF166" s="343"/>
      <c r="AG166" s="343"/>
      <c r="AH166" s="367"/>
      <c r="AI166" s="287"/>
      <c r="AJ166" s="343"/>
      <c r="AK166" s="345"/>
      <c r="AL166" s="16" t="s">
        <v>65</v>
      </c>
    </row>
    <row r="167" spans="1:38" s="22" customFormat="1" ht="12.75" customHeight="1" x14ac:dyDescent="0.2">
      <c r="A167" s="8">
        <v>8</v>
      </c>
      <c r="B167" s="343"/>
      <c r="C167" s="343"/>
      <c r="D167" s="343"/>
      <c r="E167" s="343"/>
      <c r="F167" s="345"/>
      <c r="G167" s="438"/>
      <c r="H167" s="287"/>
      <c r="I167" s="439"/>
      <c r="J167" s="364">
        <f t="shared" si="20"/>
        <v>0</v>
      </c>
      <c r="K167" s="363">
        <f t="shared" si="21"/>
        <v>0</v>
      </c>
      <c r="L167" s="343"/>
      <c r="M167" s="343"/>
      <c r="N167" s="343"/>
      <c r="O167" s="367"/>
      <c r="P167" s="344"/>
      <c r="Q167" s="343"/>
      <c r="R167" s="345"/>
      <c r="S167" s="16" t="s">
        <v>66</v>
      </c>
      <c r="T167" s="8">
        <v>8</v>
      </c>
      <c r="U167" s="343"/>
      <c r="V167" s="343"/>
      <c r="W167" s="343"/>
      <c r="X167" s="343"/>
      <c r="Y167" s="343"/>
      <c r="Z167" s="343"/>
      <c r="AA167" s="343"/>
      <c r="AB167" s="343"/>
      <c r="AC167" s="343"/>
      <c r="AD167" s="343"/>
      <c r="AE167" s="343"/>
      <c r="AF167" s="343"/>
      <c r="AG167" s="343"/>
      <c r="AH167" s="367"/>
      <c r="AI167" s="287"/>
      <c r="AJ167" s="343"/>
      <c r="AK167" s="345"/>
      <c r="AL167" s="16" t="s">
        <v>66</v>
      </c>
    </row>
    <row r="168" spans="1:38" s="22" customFormat="1" ht="12.75" customHeight="1" x14ac:dyDescent="0.2">
      <c r="A168" s="8">
        <v>9</v>
      </c>
      <c r="B168" s="343"/>
      <c r="C168" s="343"/>
      <c r="D168" s="343"/>
      <c r="E168" s="343"/>
      <c r="F168" s="345"/>
      <c r="G168" s="438"/>
      <c r="H168" s="287"/>
      <c r="I168" s="439"/>
      <c r="J168" s="364">
        <f t="shared" si="20"/>
        <v>0</v>
      </c>
      <c r="K168" s="363">
        <f t="shared" si="21"/>
        <v>0</v>
      </c>
      <c r="L168" s="343"/>
      <c r="M168" s="343"/>
      <c r="N168" s="343"/>
      <c r="O168" s="367"/>
      <c r="P168" s="344"/>
      <c r="Q168" s="343"/>
      <c r="R168" s="345"/>
      <c r="S168" s="16" t="s">
        <v>67</v>
      </c>
      <c r="T168" s="8">
        <v>9</v>
      </c>
      <c r="U168" s="343"/>
      <c r="V168" s="343"/>
      <c r="W168" s="343"/>
      <c r="X168" s="343"/>
      <c r="Y168" s="343"/>
      <c r="Z168" s="343"/>
      <c r="AA168" s="343"/>
      <c r="AB168" s="343"/>
      <c r="AC168" s="343"/>
      <c r="AD168" s="343"/>
      <c r="AE168" s="343"/>
      <c r="AF168" s="343"/>
      <c r="AG168" s="343"/>
      <c r="AH168" s="367"/>
      <c r="AI168" s="287"/>
      <c r="AJ168" s="343"/>
      <c r="AK168" s="345"/>
      <c r="AL168" s="16" t="s">
        <v>67</v>
      </c>
    </row>
    <row r="169" spans="1:38" s="22" customFormat="1" ht="12.75" customHeight="1" x14ac:dyDescent="0.2">
      <c r="A169" s="8">
        <v>10</v>
      </c>
      <c r="B169" s="343"/>
      <c r="C169" s="343"/>
      <c r="D169" s="343"/>
      <c r="E169" s="343"/>
      <c r="F169" s="345"/>
      <c r="G169" s="438"/>
      <c r="H169" s="287"/>
      <c r="I169" s="439"/>
      <c r="J169" s="364">
        <f t="shared" si="20"/>
        <v>0</v>
      </c>
      <c r="K169" s="363">
        <f t="shared" si="21"/>
        <v>0</v>
      </c>
      <c r="L169" s="343"/>
      <c r="M169" s="343"/>
      <c r="N169" s="343"/>
      <c r="O169" s="367"/>
      <c r="P169" s="344"/>
      <c r="Q169" s="343"/>
      <c r="R169" s="345"/>
      <c r="S169" s="16" t="s">
        <v>68</v>
      </c>
      <c r="T169" s="8">
        <v>10</v>
      </c>
      <c r="U169" s="343"/>
      <c r="V169" s="343"/>
      <c r="W169" s="343"/>
      <c r="X169" s="343"/>
      <c r="Y169" s="343"/>
      <c r="Z169" s="343"/>
      <c r="AA169" s="343"/>
      <c r="AB169" s="343"/>
      <c r="AC169" s="343"/>
      <c r="AD169" s="343"/>
      <c r="AE169" s="343"/>
      <c r="AF169" s="343"/>
      <c r="AG169" s="343"/>
      <c r="AH169" s="367"/>
      <c r="AI169" s="287"/>
      <c r="AJ169" s="343"/>
      <c r="AK169" s="345"/>
      <c r="AL169" s="16" t="s">
        <v>68</v>
      </c>
    </row>
    <row r="170" spans="1:38" s="22" customFormat="1" ht="12.75" customHeight="1" x14ac:dyDescent="0.2">
      <c r="A170" s="8">
        <v>11</v>
      </c>
      <c r="B170" s="343"/>
      <c r="C170" s="343"/>
      <c r="D170" s="343"/>
      <c r="E170" s="343"/>
      <c r="F170" s="345"/>
      <c r="G170" s="438"/>
      <c r="H170" s="287"/>
      <c r="I170" s="439"/>
      <c r="J170" s="364">
        <f t="shared" si="20"/>
        <v>0</v>
      </c>
      <c r="K170" s="363">
        <f t="shared" si="21"/>
        <v>0</v>
      </c>
      <c r="L170" s="343"/>
      <c r="M170" s="343"/>
      <c r="N170" s="343"/>
      <c r="O170" s="367"/>
      <c r="P170" s="344"/>
      <c r="Q170" s="343"/>
      <c r="R170" s="345"/>
      <c r="S170" s="16" t="s">
        <v>69</v>
      </c>
      <c r="T170" s="8">
        <v>11</v>
      </c>
      <c r="U170" s="343"/>
      <c r="V170" s="343"/>
      <c r="W170" s="343"/>
      <c r="X170" s="343"/>
      <c r="Y170" s="343"/>
      <c r="Z170" s="343"/>
      <c r="AA170" s="343"/>
      <c r="AB170" s="343"/>
      <c r="AC170" s="343"/>
      <c r="AD170" s="343"/>
      <c r="AE170" s="343"/>
      <c r="AF170" s="343"/>
      <c r="AG170" s="343"/>
      <c r="AH170" s="367"/>
      <c r="AI170" s="287"/>
      <c r="AJ170" s="343"/>
      <c r="AK170" s="345"/>
      <c r="AL170" s="16" t="s">
        <v>69</v>
      </c>
    </row>
    <row r="171" spans="1:38" s="22" customFormat="1" ht="12.75" customHeight="1" x14ac:dyDescent="0.2">
      <c r="A171" s="8">
        <v>12</v>
      </c>
      <c r="B171" s="343"/>
      <c r="C171" s="343"/>
      <c r="D171" s="343"/>
      <c r="E171" s="343"/>
      <c r="F171" s="345"/>
      <c r="G171" s="438"/>
      <c r="H171" s="287"/>
      <c r="I171" s="439"/>
      <c r="J171" s="364">
        <f t="shared" si="20"/>
        <v>0</v>
      </c>
      <c r="K171" s="363">
        <f t="shared" si="21"/>
        <v>0</v>
      </c>
      <c r="L171" s="343"/>
      <c r="M171" s="343"/>
      <c r="N171" s="343"/>
      <c r="O171" s="367"/>
      <c r="P171" s="344"/>
      <c r="Q171" s="343"/>
      <c r="R171" s="345"/>
      <c r="S171" s="16" t="s">
        <v>70</v>
      </c>
      <c r="T171" s="8">
        <v>12</v>
      </c>
      <c r="U171" s="343"/>
      <c r="V171" s="343"/>
      <c r="W171" s="343"/>
      <c r="X171" s="343"/>
      <c r="Y171" s="343"/>
      <c r="Z171" s="343"/>
      <c r="AA171" s="343"/>
      <c r="AB171" s="343"/>
      <c r="AC171" s="343"/>
      <c r="AD171" s="343"/>
      <c r="AE171" s="343"/>
      <c r="AF171" s="343"/>
      <c r="AG171" s="343"/>
      <c r="AH171" s="367"/>
      <c r="AI171" s="287"/>
      <c r="AJ171" s="343"/>
      <c r="AK171" s="345"/>
      <c r="AL171" s="16" t="s">
        <v>70</v>
      </c>
    </row>
    <row r="172" spans="1:38" s="22" customFormat="1" ht="12.75" customHeight="1" x14ac:dyDescent="0.2">
      <c r="A172" s="8">
        <v>13</v>
      </c>
      <c r="B172" s="343"/>
      <c r="C172" s="343"/>
      <c r="D172" s="343"/>
      <c r="E172" s="343"/>
      <c r="F172" s="345"/>
      <c r="G172" s="438"/>
      <c r="H172" s="287"/>
      <c r="I172" s="439"/>
      <c r="J172" s="364">
        <f t="shared" si="20"/>
        <v>0</v>
      </c>
      <c r="K172" s="363">
        <f t="shared" si="21"/>
        <v>0</v>
      </c>
      <c r="L172" s="343"/>
      <c r="M172" s="343"/>
      <c r="N172" s="343"/>
      <c r="O172" s="367"/>
      <c r="P172" s="344"/>
      <c r="Q172" s="343"/>
      <c r="R172" s="345"/>
      <c r="S172" s="16" t="s">
        <v>71</v>
      </c>
      <c r="T172" s="8">
        <v>13</v>
      </c>
      <c r="U172" s="343"/>
      <c r="V172" s="343"/>
      <c r="W172" s="343"/>
      <c r="X172" s="343"/>
      <c r="Y172" s="343"/>
      <c r="Z172" s="343"/>
      <c r="AA172" s="343"/>
      <c r="AB172" s="343"/>
      <c r="AC172" s="343"/>
      <c r="AD172" s="343"/>
      <c r="AE172" s="343"/>
      <c r="AF172" s="343"/>
      <c r="AG172" s="343"/>
      <c r="AH172" s="367"/>
      <c r="AI172" s="287"/>
      <c r="AJ172" s="343"/>
      <c r="AK172" s="345"/>
      <c r="AL172" s="16" t="s">
        <v>71</v>
      </c>
    </row>
    <row r="173" spans="1:38" s="22" customFormat="1" ht="12.75" customHeight="1" x14ac:dyDescent="0.2">
      <c r="A173" s="8">
        <v>14</v>
      </c>
      <c r="B173" s="343"/>
      <c r="C173" s="343"/>
      <c r="D173" s="343"/>
      <c r="E173" s="343"/>
      <c r="F173" s="345"/>
      <c r="G173" s="438"/>
      <c r="H173" s="287"/>
      <c r="I173" s="439"/>
      <c r="J173" s="364">
        <f t="shared" si="20"/>
        <v>0</v>
      </c>
      <c r="K173" s="363">
        <f t="shared" si="21"/>
        <v>0</v>
      </c>
      <c r="L173" s="343"/>
      <c r="M173" s="343"/>
      <c r="N173" s="343"/>
      <c r="O173" s="367"/>
      <c r="P173" s="344"/>
      <c r="Q173" s="343"/>
      <c r="R173" s="345"/>
      <c r="S173" s="16" t="s">
        <v>72</v>
      </c>
      <c r="T173" s="8">
        <v>14</v>
      </c>
      <c r="U173" s="343"/>
      <c r="V173" s="343"/>
      <c r="W173" s="343"/>
      <c r="X173" s="343"/>
      <c r="Y173" s="343"/>
      <c r="Z173" s="343"/>
      <c r="AA173" s="343"/>
      <c r="AB173" s="343"/>
      <c r="AC173" s="343"/>
      <c r="AD173" s="343"/>
      <c r="AE173" s="343"/>
      <c r="AF173" s="343"/>
      <c r="AG173" s="343"/>
      <c r="AH173" s="367"/>
      <c r="AI173" s="287"/>
      <c r="AJ173" s="343"/>
      <c r="AK173" s="345"/>
      <c r="AL173" s="16" t="s">
        <v>72</v>
      </c>
    </row>
    <row r="174" spans="1:38" s="22" customFormat="1" ht="12.75" customHeight="1" x14ac:dyDescent="0.2">
      <c r="A174" s="8">
        <v>15</v>
      </c>
      <c r="B174" s="343"/>
      <c r="C174" s="343"/>
      <c r="D174" s="343"/>
      <c r="E174" s="343"/>
      <c r="F174" s="345"/>
      <c r="G174" s="438"/>
      <c r="H174" s="287"/>
      <c r="I174" s="439"/>
      <c r="J174" s="364">
        <f t="shared" si="20"/>
        <v>0</v>
      </c>
      <c r="K174" s="363">
        <f t="shared" si="21"/>
        <v>0</v>
      </c>
      <c r="L174" s="343"/>
      <c r="M174" s="343"/>
      <c r="N174" s="343"/>
      <c r="O174" s="367"/>
      <c r="P174" s="344"/>
      <c r="Q174" s="343"/>
      <c r="R174" s="345"/>
      <c r="S174" s="16" t="s">
        <v>73</v>
      </c>
      <c r="T174" s="8">
        <v>15</v>
      </c>
      <c r="U174" s="343"/>
      <c r="V174" s="343"/>
      <c r="W174" s="343"/>
      <c r="X174" s="343"/>
      <c r="Y174" s="343"/>
      <c r="Z174" s="343"/>
      <c r="AA174" s="343"/>
      <c r="AB174" s="343"/>
      <c r="AC174" s="343"/>
      <c r="AD174" s="343"/>
      <c r="AE174" s="343"/>
      <c r="AF174" s="343"/>
      <c r="AG174" s="343"/>
      <c r="AH174" s="367"/>
      <c r="AI174" s="287"/>
      <c r="AJ174" s="343"/>
      <c r="AK174" s="345"/>
      <c r="AL174" s="16" t="s">
        <v>73</v>
      </c>
    </row>
    <row r="175" spans="1:38" s="22" customFormat="1" ht="12.75" customHeight="1" x14ac:dyDescent="0.2">
      <c r="A175" s="8">
        <v>16</v>
      </c>
      <c r="B175" s="343"/>
      <c r="C175" s="343"/>
      <c r="D175" s="343"/>
      <c r="E175" s="343"/>
      <c r="F175" s="345"/>
      <c r="G175" s="438"/>
      <c r="H175" s="287"/>
      <c r="I175" s="439"/>
      <c r="J175" s="364">
        <f t="shared" si="20"/>
        <v>0</v>
      </c>
      <c r="K175" s="363">
        <f t="shared" si="21"/>
        <v>0</v>
      </c>
      <c r="L175" s="343"/>
      <c r="M175" s="343"/>
      <c r="N175" s="343"/>
      <c r="O175" s="367"/>
      <c r="P175" s="344"/>
      <c r="Q175" s="343"/>
      <c r="R175" s="345"/>
      <c r="S175" s="16" t="s">
        <v>74</v>
      </c>
      <c r="T175" s="8">
        <v>16</v>
      </c>
      <c r="U175" s="343"/>
      <c r="V175" s="343"/>
      <c r="W175" s="343"/>
      <c r="X175" s="343"/>
      <c r="Y175" s="343"/>
      <c r="Z175" s="343"/>
      <c r="AA175" s="343"/>
      <c r="AB175" s="343"/>
      <c r="AC175" s="343"/>
      <c r="AD175" s="343"/>
      <c r="AE175" s="343"/>
      <c r="AF175" s="343"/>
      <c r="AG175" s="343"/>
      <c r="AH175" s="367"/>
      <c r="AI175" s="287"/>
      <c r="AJ175" s="343"/>
      <c r="AK175" s="345"/>
      <c r="AL175" s="16" t="s">
        <v>74</v>
      </c>
    </row>
    <row r="176" spans="1:38" s="22" customFormat="1" ht="12.75" customHeight="1" x14ac:dyDescent="0.2">
      <c r="A176" s="8">
        <v>17</v>
      </c>
      <c r="B176" s="343"/>
      <c r="C176" s="343"/>
      <c r="D176" s="343"/>
      <c r="E176" s="343"/>
      <c r="F176" s="345"/>
      <c r="G176" s="438"/>
      <c r="H176" s="287"/>
      <c r="I176" s="439"/>
      <c r="J176" s="364">
        <f t="shared" si="20"/>
        <v>0</v>
      </c>
      <c r="K176" s="363">
        <f t="shared" si="21"/>
        <v>0</v>
      </c>
      <c r="L176" s="343"/>
      <c r="M176" s="343"/>
      <c r="N176" s="343"/>
      <c r="O176" s="367"/>
      <c r="P176" s="344"/>
      <c r="Q176" s="343"/>
      <c r="R176" s="345"/>
      <c r="S176" s="16" t="s">
        <v>75</v>
      </c>
      <c r="T176" s="8">
        <v>17</v>
      </c>
      <c r="U176" s="343"/>
      <c r="V176" s="343"/>
      <c r="W176" s="343"/>
      <c r="X176" s="343"/>
      <c r="Y176" s="343"/>
      <c r="Z176" s="343"/>
      <c r="AA176" s="343"/>
      <c r="AB176" s="343"/>
      <c r="AC176" s="343"/>
      <c r="AD176" s="343"/>
      <c r="AE176" s="343"/>
      <c r="AF176" s="343"/>
      <c r="AG176" s="343"/>
      <c r="AH176" s="367"/>
      <c r="AI176" s="287"/>
      <c r="AJ176" s="343"/>
      <c r="AK176" s="345"/>
      <c r="AL176" s="16" t="s">
        <v>75</v>
      </c>
    </row>
    <row r="177" spans="1:38" s="22" customFormat="1" ht="12.75" customHeight="1" x14ac:dyDescent="0.2">
      <c r="A177" s="8">
        <v>18</v>
      </c>
      <c r="B177" s="343"/>
      <c r="C177" s="343"/>
      <c r="D177" s="343"/>
      <c r="E177" s="343"/>
      <c r="F177" s="345"/>
      <c r="G177" s="438"/>
      <c r="H177" s="287"/>
      <c r="I177" s="439"/>
      <c r="J177" s="364">
        <f t="shared" si="20"/>
        <v>0</v>
      </c>
      <c r="K177" s="363">
        <f t="shared" si="21"/>
        <v>0</v>
      </c>
      <c r="L177" s="343"/>
      <c r="M177" s="343"/>
      <c r="N177" s="343"/>
      <c r="O177" s="367"/>
      <c r="P177" s="344"/>
      <c r="Q177" s="343"/>
      <c r="R177" s="345"/>
      <c r="S177" s="16" t="s">
        <v>76</v>
      </c>
      <c r="T177" s="8">
        <v>18</v>
      </c>
      <c r="U177" s="343"/>
      <c r="V177" s="343"/>
      <c r="W177" s="343"/>
      <c r="X177" s="343"/>
      <c r="Y177" s="343"/>
      <c r="Z177" s="343"/>
      <c r="AA177" s="343"/>
      <c r="AB177" s="343"/>
      <c r="AC177" s="343"/>
      <c r="AD177" s="343"/>
      <c r="AE177" s="343"/>
      <c r="AF177" s="343"/>
      <c r="AG177" s="343"/>
      <c r="AH177" s="367"/>
      <c r="AI177" s="287"/>
      <c r="AJ177" s="343"/>
      <c r="AK177" s="345"/>
      <c r="AL177" s="16" t="s">
        <v>76</v>
      </c>
    </row>
    <row r="178" spans="1:38" s="22" customFormat="1" ht="12.75" customHeight="1" x14ac:dyDescent="0.2">
      <c r="A178" s="8">
        <v>19</v>
      </c>
      <c r="B178" s="343"/>
      <c r="C178" s="343"/>
      <c r="D178" s="343"/>
      <c r="E178" s="343"/>
      <c r="F178" s="345"/>
      <c r="G178" s="438"/>
      <c r="H178" s="287"/>
      <c r="I178" s="439"/>
      <c r="J178" s="364">
        <f t="shared" si="20"/>
        <v>0</v>
      </c>
      <c r="K178" s="363">
        <f t="shared" si="21"/>
        <v>0</v>
      </c>
      <c r="L178" s="343"/>
      <c r="M178" s="343"/>
      <c r="N178" s="343"/>
      <c r="O178" s="367"/>
      <c r="P178" s="344"/>
      <c r="Q178" s="343"/>
      <c r="R178" s="345"/>
      <c r="S178" s="16" t="s">
        <v>77</v>
      </c>
      <c r="T178" s="8">
        <v>19</v>
      </c>
      <c r="U178" s="343"/>
      <c r="V178" s="343"/>
      <c r="W178" s="343"/>
      <c r="X178" s="343"/>
      <c r="Y178" s="343"/>
      <c r="Z178" s="343"/>
      <c r="AA178" s="343"/>
      <c r="AB178" s="343"/>
      <c r="AC178" s="343"/>
      <c r="AD178" s="343"/>
      <c r="AE178" s="343"/>
      <c r="AF178" s="343"/>
      <c r="AG178" s="343"/>
      <c r="AH178" s="367"/>
      <c r="AI178" s="287"/>
      <c r="AJ178" s="343"/>
      <c r="AK178" s="345"/>
      <c r="AL178" s="16" t="s">
        <v>77</v>
      </c>
    </row>
    <row r="179" spans="1:38" s="22" customFormat="1" ht="12.75" customHeight="1" x14ac:dyDescent="0.2">
      <c r="A179" s="8">
        <v>20</v>
      </c>
      <c r="B179" s="343"/>
      <c r="C179" s="343"/>
      <c r="D179" s="343"/>
      <c r="E179" s="343"/>
      <c r="F179" s="345"/>
      <c r="G179" s="438"/>
      <c r="H179" s="287"/>
      <c r="I179" s="439"/>
      <c r="J179" s="364">
        <f t="shared" si="20"/>
        <v>0</v>
      </c>
      <c r="K179" s="363">
        <f t="shared" si="21"/>
        <v>0</v>
      </c>
      <c r="L179" s="343"/>
      <c r="M179" s="343"/>
      <c r="N179" s="343"/>
      <c r="O179" s="367"/>
      <c r="P179" s="344"/>
      <c r="Q179" s="343"/>
      <c r="R179" s="345"/>
      <c r="S179" s="16" t="s">
        <v>78</v>
      </c>
      <c r="T179" s="8">
        <v>20</v>
      </c>
      <c r="U179" s="343"/>
      <c r="V179" s="343"/>
      <c r="W179" s="343"/>
      <c r="X179" s="343"/>
      <c r="Y179" s="343"/>
      <c r="Z179" s="343"/>
      <c r="AA179" s="343"/>
      <c r="AB179" s="343"/>
      <c r="AC179" s="343"/>
      <c r="AD179" s="343"/>
      <c r="AE179" s="343"/>
      <c r="AF179" s="343"/>
      <c r="AG179" s="343"/>
      <c r="AH179" s="367"/>
      <c r="AI179" s="287"/>
      <c r="AJ179" s="343"/>
      <c r="AK179" s="345"/>
      <c r="AL179" s="16" t="s">
        <v>78</v>
      </c>
    </row>
    <row r="180" spans="1:38" s="22" customFormat="1" ht="12.75" customHeight="1" x14ac:dyDescent="0.2">
      <c r="A180" s="8">
        <v>21</v>
      </c>
      <c r="B180" s="343"/>
      <c r="C180" s="343"/>
      <c r="D180" s="343"/>
      <c r="E180" s="343"/>
      <c r="F180" s="345"/>
      <c r="G180" s="438"/>
      <c r="H180" s="287"/>
      <c r="I180" s="439"/>
      <c r="J180" s="364">
        <f t="shared" si="20"/>
        <v>0</v>
      </c>
      <c r="K180" s="363">
        <f t="shared" si="21"/>
        <v>0</v>
      </c>
      <c r="L180" s="343"/>
      <c r="M180" s="343"/>
      <c r="N180" s="343"/>
      <c r="O180" s="367"/>
      <c r="P180" s="344"/>
      <c r="Q180" s="343"/>
      <c r="R180" s="345"/>
      <c r="S180" s="16" t="s">
        <v>79</v>
      </c>
      <c r="T180" s="8">
        <v>21</v>
      </c>
      <c r="U180" s="343"/>
      <c r="V180" s="343"/>
      <c r="W180" s="343"/>
      <c r="X180" s="343"/>
      <c r="Y180" s="343"/>
      <c r="Z180" s="343"/>
      <c r="AA180" s="343"/>
      <c r="AB180" s="343"/>
      <c r="AC180" s="343"/>
      <c r="AD180" s="343"/>
      <c r="AE180" s="343"/>
      <c r="AF180" s="343"/>
      <c r="AG180" s="343"/>
      <c r="AH180" s="367"/>
      <c r="AI180" s="287"/>
      <c r="AJ180" s="343"/>
      <c r="AK180" s="345"/>
      <c r="AL180" s="16" t="s">
        <v>79</v>
      </c>
    </row>
    <row r="181" spans="1:38" s="22" customFormat="1" ht="12.75" customHeight="1" x14ac:dyDescent="0.2">
      <c r="A181" s="8">
        <v>22</v>
      </c>
      <c r="B181" s="343"/>
      <c r="C181" s="343"/>
      <c r="D181" s="343"/>
      <c r="E181" s="343"/>
      <c r="F181" s="345"/>
      <c r="G181" s="438"/>
      <c r="H181" s="287"/>
      <c r="I181" s="439"/>
      <c r="J181" s="364">
        <f t="shared" si="20"/>
        <v>0</v>
      </c>
      <c r="K181" s="363">
        <f t="shared" si="21"/>
        <v>0</v>
      </c>
      <c r="L181" s="343"/>
      <c r="M181" s="343"/>
      <c r="N181" s="343"/>
      <c r="O181" s="367"/>
      <c r="P181" s="344"/>
      <c r="Q181" s="343"/>
      <c r="R181" s="345"/>
      <c r="S181" s="16" t="s">
        <v>80</v>
      </c>
      <c r="T181" s="8">
        <v>22</v>
      </c>
      <c r="U181" s="343"/>
      <c r="V181" s="343"/>
      <c r="W181" s="343"/>
      <c r="X181" s="343"/>
      <c r="Y181" s="343"/>
      <c r="Z181" s="343"/>
      <c r="AA181" s="343"/>
      <c r="AB181" s="343"/>
      <c r="AC181" s="343"/>
      <c r="AD181" s="343"/>
      <c r="AE181" s="343"/>
      <c r="AF181" s="343"/>
      <c r="AG181" s="343"/>
      <c r="AH181" s="367"/>
      <c r="AI181" s="287"/>
      <c r="AJ181" s="343"/>
      <c r="AK181" s="345"/>
      <c r="AL181" s="16" t="s">
        <v>80</v>
      </c>
    </row>
    <row r="182" spans="1:38" s="22" customFormat="1" ht="12.75" customHeight="1" x14ac:dyDescent="0.2">
      <c r="A182" s="8">
        <v>23</v>
      </c>
      <c r="B182" s="343"/>
      <c r="C182" s="343"/>
      <c r="D182" s="343"/>
      <c r="E182" s="343"/>
      <c r="F182" s="345"/>
      <c r="G182" s="438"/>
      <c r="H182" s="287"/>
      <c r="I182" s="439"/>
      <c r="J182" s="364">
        <f t="shared" si="20"/>
        <v>0</v>
      </c>
      <c r="K182" s="363">
        <f t="shared" si="21"/>
        <v>0</v>
      </c>
      <c r="L182" s="343"/>
      <c r="M182" s="343"/>
      <c r="N182" s="343"/>
      <c r="O182" s="367"/>
      <c r="P182" s="344"/>
      <c r="Q182" s="343"/>
      <c r="R182" s="345"/>
      <c r="S182" s="16" t="s">
        <v>81</v>
      </c>
      <c r="T182" s="8">
        <v>23</v>
      </c>
      <c r="U182" s="343"/>
      <c r="V182" s="343"/>
      <c r="W182" s="343"/>
      <c r="X182" s="343"/>
      <c r="Y182" s="343"/>
      <c r="Z182" s="343"/>
      <c r="AA182" s="343"/>
      <c r="AB182" s="343"/>
      <c r="AC182" s="343"/>
      <c r="AD182" s="343"/>
      <c r="AE182" s="343"/>
      <c r="AF182" s="343"/>
      <c r="AG182" s="343"/>
      <c r="AH182" s="367"/>
      <c r="AI182" s="287"/>
      <c r="AJ182" s="343"/>
      <c r="AK182" s="345"/>
      <c r="AL182" s="16" t="s">
        <v>81</v>
      </c>
    </row>
    <row r="183" spans="1:38" s="22" customFormat="1" ht="12.75" customHeight="1" x14ac:dyDescent="0.2">
      <c r="A183" s="8">
        <v>24</v>
      </c>
      <c r="B183" s="343"/>
      <c r="C183" s="343"/>
      <c r="D183" s="343"/>
      <c r="E183" s="343"/>
      <c r="F183" s="345"/>
      <c r="G183" s="438"/>
      <c r="H183" s="287"/>
      <c r="I183" s="439"/>
      <c r="J183" s="364">
        <f t="shared" si="20"/>
        <v>0</v>
      </c>
      <c r="K183" s="363">
        <f t="shared" si="21"/>
        <v>0</v>
      </c>
      <c r="L183" s="343"/>
      <c r="M183" s="343"/>
      <c r="N183" s="343"/>
      <c r="O183" s="367"/>
      <c r="P183" s="344"/>
      <c r="Q183" s="343"/>
      <c r="R183" s="345"/>
      <c r="S183" s="16" t="s">
        <v>82</v>
      </c>
      <c r="T183" s="8">
        <v>24</v>
      </c>
      <c r="U183" s="343"/>
      <c r="V183" s="343"/>
      <c r="W183" s="343"/>
      <c r="X183" s="343"/>
      <c r="Y183" s="343"/>
      <c r="Z183" s="343"/>
      <c r="AA183" s="343"/>
      <c r="AB183" s="343"/>
      <c r="AC183" s="343"/>
      <c r="AD183" s="343"/>
      <c r="AE183" s="343"/>
      <c r="AF183" s="343"/>
      <c r="AG183" s="343"/>
      <c r="AH183" s="367"/>
      <c r="AI183" s="287"/>
      <c r="AJ183" s="343"/>
      <c r="AK183" s="345"/>
      <c r="AL183" s="16" t="s">
        <v>82</v>
      </c>
    </row>
    <row r="184" spans="1:38" s="22" customFormat="1" ht="12.75" customHeight="1" x14ac:dyDescent="0.2">
      <c r="A184" s="8">
        <v>25</v>
      </c>
      <c r="B184" s="343"/>
      <c r="C184" s="343"/>
      <c r="D184" s="343"/>
      <c r="E184" s="343"/>
      <c r="F184" s="345"/>
      <c r="G184" s="438"/>
      <c r="H184" s="287"/>
      <c r="I184" s="439"/>
      <c r="J184" s="364">
        <f t="shared" si="20"/>
        <v>0</v>
      </c>
      <c r="K184" s="363">
        <f t="shared" si="21"/>
        <v>0</v>
      </c>
      <c r="L184" s="343"/>
      <c r="M184" s="343"/>
      <c r="N184" s="343"/>
      <c r="O184" s="367"/>
      <c r="P184" s="344"/>
      <c r="Q184" s="343"/>
      <c r="R184" s="345"/>
      <c r="S184" s="16" t="s">
        <v>83</v>
      </c>
      <c r="T184" s="8">
        <v>25</v>
      </c>
      <c r="U184" s="343"/>
      <c r="V184" s="343"/>
      <c r="W184" s="343"/>
      <c r="X184" s="343"/>
      <c r="Y184" s="343"/>
      <c r="Z184" s="343"/>
      <c r="AA184" s="343"/>
      <c r="AB184" s="343"/>
      <c r="AC184" s="343"/>
      <c r="AD184" s="343"/>
      <c r="AE184" s="343"/>
      <c r="AF184" s="343"/>
      <c r="AG184" s="343"/>
      <c r="AH184" s="367"/>
      <c r="AI184" s="287"/>
      <c r="AJ184" s="343"/>
      <c r="AK184" s="345"/>
      <c r="AL184" s="16" t="s">
        <v>83</v>
      </c>
    </row>
    <row r="185" spans="1:38" s="22" customFormat="1" ht="12.75" customHeight="1" x14ac:dyDescent="0.2">
      <c r="A185" s="8">
        <v>26</v>
      </c>
      <c r="B185" s="343"/>
      <c r="C185" s="343"/>
      <c r="D185" s="343"/>
      <c r="E185" s="343"/>
      <c r="F185" s="345"/>
      <c r="G185" s="438"/>
      <c r="H185" s="287"/>
      <c r="I185" s="439"/>
      <c r="J185" s="364">
        <f t="shared" si="20"/>
        <v>0</v>
      </c>
      <c r="K185" s="363">
        <f t="shared" si="21"/>
        <v>0</v>
      </c>
      <c r="L185" s="343"/>
      <c r="M185" s="343"/>
      <c r="N185" s="343"/>
      <c r="O185" s="367"/>
      <c r="P185" s="344"/>
      <c r="Q185" s="343"/>
      <c r="R185" s="345"/>
      <c r="S185" s="16" t="s">
        <v>84</v>
      </c>
      <c r="T185" s="8">
        <v>26</v>
      </c>
      <c r="U185" s="343"/>
      <c r="V185" s="343"/>
      <c r="W185" s="343"/>
      <c r="X185" s="343"/>
      <c r="Y185" s="343"/>
      <c r="Z185" s="343"/>
      <c r="AA185" s="343"/>
      <c r="AB185" s="343"/>
      <c r="AC185" s="343"/>
      <c r="AD185" s="343"/>
      <c r="AE185" s="343"/>
      <c r="AF185" s="343"/>
      <c r="AG185" s="343"/>
      <c r="AH185" s="367"/>
      <c r="AI185" s="287"/>
      <c r="AJ185" s="343"/>
      <c r="AK185" s="345"/>
      <c r="AL185" s="16" t="s">
        <v>84</v>
      </c>
    </row>
    <row r="186" spans="1:38" s="22" customFormat="1" ht="12.75" customHeight="1" x14ac:dyDescent="0.2">
      <c r="A186" s="8">
        <v>27</v>
      </c>
      <c r="B186" s="343"/>
      <c r="C186" s="343"/>
      <c r="D186" s="343"/>
      <c r="E186" s="343"/>
      <c r="F186" s="345"/>
      <c r="G186" s="438"/>
      <c r="H186" s="287"/>
      <c r="I186" s="439"/>
      <c r="J186" s="364">
        <f t="shared" si="20"/>
        <v>0</v>
      </c>
      <c r="K186" s="363">
        <f t="shared" si="21"/>
        <v>0</v>
      </c>
      <c r="L186" s="343"/>
      <c r="M186" s="343"/>
      <c r="N186" s="343"/>
      <c r="O186" s="367"/>
      <c r="P186" s="344"/>
      <c r="Q186" s="343"/>
      <c r="R186" s="345"/>
      <c r="S186" s="16" t="s">
        <v>85</v>
      </c>
      <c r="T186" s="8">
        <v>27</v>
      </c>
      <c r="U186" s="343"/>
      <c r="V186" s="343"/>
      <c r="W186" s="343"/>
      <c r="X186" s="343"/>
      <c r="Y186" s="343"/>
      <c r="Z186" s="343"/>
      <c r="AA186" s="343"/>
      <c r="AB186" s="343"/>
      <c r="AC186" s="343"/>
      <c r="AD186" s="343"/>
      <c r="AE186" s="343"/>
      <c r="AF186" s="343"/>
      <c r="AG186" s="343"/>
      <c r="AH186" s="367"/>
      <c r="AI186" s="287"/>
      <c r="AJ186" s="343"/>
      <c r="AK186" s="345"/>
      <c r="AL186" s="16" t="s">
        <v>85</v>
      </c>
    </row>
    <row r="187" spans="1:38" s="22" customFormat="1" ht="12.75" customHeight="1" x14ac:dyDescent="0.2">
      <c r="A187" s="8">
        <v>28</v>
      </c>
      <c r="B187" s="343"/>
      <c r="C187" s="343"/>
      <c r="D187" s="343"/>
      <c r="E187" s="343"/>
      <c r="F187" s="345"/>
      <c r="G187" s="438"/>
      <c r="H187" s="287"/>
      <c r="I187" s="439"/>
      <c r="J187" s="364">
        <f t="shared" si="20"/>
        <v>0</v>
      </c>
      <c r="K187" s="363">
        <f t="shared" si="21"/>
        <v>0</v>
      </c>
      <c r="L187" s="343"/>
      <c r="M187" s="343"/>
      <c r="N187" s="343"/>
      <c r="O187" s="367"/>
      <c r="P187" s="344"/>
      <c r="Q187" s="343"/>
      <c r="R187" s="345"/>
      <c r="S187" s="16" t="s">
        <v>86</v>
      </c>
      <c r="T187" s="8">
        <v>28</v>
      </c>
      <c r="U187" s="343"/>
      <c r="V187" s="343"/>
      <c r="W187" s="343"/>
      <c r="X187" s="343"/>
      <c r="Y187" s="343"/>
      <c r="Z187" s="343"/>
      <c r="AA187" s="343"/>
      <c r="AB187" s="343"/>
      <c r="AC187" s="343"/>
      <c r="AD187" s="343"/>
      <c r="AE187" s="343"/>
      <c r="AF187" s="343"/>
      <c r="AG187" s="343"/>
      <c r="AH187" s="367"/>
      <c r="AI187" s="287"/>
      <c r="AJ187" s="343"/>
      <c r="AK187" s="345"/>
      <c r="AL187" s="16" t="s">
        <v>86</v>
      </c>
    </row>
    <row r="188" spans="1:38" s="22" customFormat="1" ht="12.75" customHeight="1" x14ac:dyDescent="0.2">
      <c r="A188" s="8">
        <v>29</v>
      </c>
      <c r="B188" s="343"/>
      <c r="C188" s="343"/>
      <c r="D188" s="343"/>
      <c r="E188" s="343"/>
      <c r="F188" s="345"/>
      <c r="G188" s="438"/>
      <c r="H188" s="287"/>
      <c r="I188" s="439"/>
      <c r="J188" s="364">
        <f t="shared" si="20"/>
        <v>0</v>
      </c>
      <c r="K188" s="363">
        <f t="shared" si="21"/>
        <v>0</v>
      </c>
      <c r="L188" s="343"/>
      <c r="M188" s="343"/>
      <c r="N188" s="343"/>
      <c r="O188" s="367"/>
      <c r="P188" s="344"/>
      <c r="Q188" s="343"/>
      <c r="R188" s="345"/>
      <c r="S188" s="16" t="s">
        <v>87</v>
      </c>
      <c r="T188" s="8">
        <v>29</v>
      </c>
      <c r="U188" s="343"/>
      <c r="V188" s="343"/>
      <c r="W188" s="343"/>
      <c r="X188" s="347"/>
      <c r="Y188" s="343"/>
      <c r="Z188" s="343"/>
      <c r="AA188" s="343"/>
      <c r="AB188" s="343"/>
      <c r="AC188" s="343"/>
      <c r="AD188" s="343"/>
      <c r="AE188" s="343"/>
      <c r="AF188" s="343"/>
      <c r="AG188" s="343"/>
      <c r="AH188" s="367"/>
      <c r="AI188" s="287"/>
      <c r="AJ188" s="343"/>
      <c r="AK188" s="345"/>
      <c r="AL188" s="16" t="s">
        <v>87</v>
      </c>
    </row>
    <row r="189" spans="1:38" s="22" customFormat="1" ht="12.75" customHeight="1" x14ac:dyDescent="0.2">
      <c r="A189" s="8">
        <v>30</v>
      </c>
      <c r="B189" s="343"/>
      <c r="C189" s="343"/>
      <c r="D189" s="343"/>
      <c r="E189" s="343"/>
      <c r="F189" s="345"/>
      <c r="G189" s="442"/>
      <c r="H189" s="287"/>
      <c r="I189" s="439"/>
      <c r="J189" s="364">
        <f t="shared" si="20"/>
        <v>0</v>
      </c>
      <c r="K189" s="363">
        <f t="shared" si="21"/>
        <v>0</v>
      </c>
      <c r="L189" s="343"/>
      <c r="M189" s="343"/>
      <c r="N189" s="343"/>
      <c r="O189" s="367"/>
      <c r="P189" s="344"/>
      <c r="Q189" s="343"/>
      <c r="R189" s="345"/>
      <c r="S189" s="16" t="s">
        <v>88</v>
      </c>
      <c r="T189" s="8">
        <v>30</v>
      </c>
      <c r="U189" s="343"/>
      <c r="V189" s="343"/>
      <c r="W189" s="343"/>
      <c r="X189" s="343"/>
      <c r="Y189" s="343"/>
      <c r="Z189" s="343"/>
      <c r="AA189" s="343"/>
      <c r="AB189" s="343"/>
      <c r="AC189" s="343"/>
      <c r="AD189" s="343"/>
      <c r="AE189" s="343"/>
      <c r="AF189" s="343"/>
      <c r="AG189" s="343"/>
      <c r="AH189" s="367"/>
      <c r="AI189" s="287"/>
      <c r="AJ189" s="343"/>
      <c r="AK189" s="345"/>
      <c r="AL189" s="16" t="s">
        <v>88</v>
      </c>
    </row>
    <row r="190" spans="1:38" s="22" customFormat="1" ht="12.75" customHeight="1" x14ac:dyDescent="0.2">
      <c r="A190" s="19">
        <v>31</v>
      </c>
      <c r="B190" s="349"/>
      <c r="C190" s="349"/>
      <c r="D190" s="349"/>
      <c r="E190" s="349"/>
      <c r="F190" s="351"/>
      <c r="G190" s="443"/>
      <c r="H190" s="289"/>
      <c r="I190" s="444"/>
      <c r="J190" s="445">
        <f t="shared" si="20"/>
        <v>0</v>
      </c>
      <c r="K190" s="365">
        <f t="shared" si="21"/>
        <v>0</v>
      </c>
      <c r="L190" s="349"/>
      <c r="M190" s="349"/>
      <c r="N190" s="349"/>
      <c r="O190" s="369"/>
      <c r="P190" s="350"/>
      <c r="Q190" s="349"/>
      <c r="R190" s="351"/>
      <c r="S190" s="20" t="s">
        <v>89</v>
      </c>
      <c r="T190" s="19">
        <v>31</v>
      </c>
      <c r="U190" s="349"/>
      <c r="V190" s="349"/>
      <c r="W190" s="349"/>
      <c r="X190" s="349"/>
      <c r="Y190" s="349"/>
      <c r="Z190" s="349"/>
      <c r="AA190" s="349"/>
      <c r="AB190" s="349"/>
      <c r="AC190" s="349"/>
      <c r="AD190" s="349"/>
      <c r="AE190" s="349"/>
      <c r="AF190" s="349"/>
      <c r="AG190" s="349"/>
      <c r="AH190" s="369"/>
      <c r="AI190" s="289"/>
      <c r="AJ190" s="349"/>
      <c r="AK190" s="351"/>
      <c r="AL190" s="20" t="s">
        <v>89</v>
      </c>
    </row>
    <row r="191" spans="1:38" s="297" customFormat="1" ht="12.75" customHeight="1" thickBot="1" x14ac:dyDescent="0.25">
      <c r="A191" s="302"/>
      <c r="B191" s="383">
        <f>SUM(B159:B190)</f>
        <v>0</v>
      </c>
      <c r="C191" s="383">
        <f>SUM(C159:C190)</f>
        <v>0</v>
      </c>
      <c r="D191" s="383">
        <f>SUM(D159:D190)</f>
        <v>0</v>
      </c>
      <c r="E191" s="384">
        <f>SUM(E159:E190)</f>
        <v>0</v>
      </c>
      <c r="F191" s="385">
        <f>SUM(F159:F190)</f>
        <v>0</v>
      </c>
      <c r="G191" s="303"/>
      <c r="H191" s="303" t="s">
        <v>90</v>
      </c>
      <c r="I191" s="315">
        <f>COUNTA(I160:I190)</f>
        <v>0</v>
      </c>
      <c r="J191" s="383">
        <f t="shared" ref="J191:R191" si="22">SUM(J159:J190)</f>
        <v>0</v>
      </c>
      <c r="K191" s="383">
        <f t="shared" si="22"/>
        <v>0</v>
      </c>
      <c r="L191" s="383">
        <f t="shared" si="22"/>
        <v>0</v>
      </c>
      <c r="M191" s="383">
        <f t="shared" si="22"/>
        <v>0</v>
      </c>
      <c r="N191" s="383">
        <f t="shared" si="22"/>
        <v>0</v>
      </c>
      <c r="O191" s="384">
        <f t="shared" si="22"/>
        <v>0</v>
      </c>
      <c r="P191" s="384">
        <f t="shared" si="22"/>
        <v>0</v>
      </c>
      <c r="Q191" s="383">
        <f t="shared" si="22"/>
        <v>0</v>
      </c>
      <c r="R191" s="386">
        <f t="shared" si="22"/>
        <v>0</v>
      </c>
      <c r="S191" s="304"/>
      <c r="T191" s="302"/>
      <c r="U191" s="383">
        <f t="shared" ref="U191:AH191" si="23">SUM(U159:U190)</f>
        <v>0</v>
      </c>
      <c r="V191" s="383">
        <f t="shared" si="23"/>
        <v>0</v>
      </c>
      <c r="W191" s="383">
        <f t="shared" si="23"/>
        <v>0</v>
      </c>
      <c r="X191" s="383">
        <f t="shared" si="23"/>
        <v>0</v>
      </c>
      <c r="Y191" s="383">
        <f t="shared" si="23"/>
        <v>0</v>
      </c>
      <c r="Z191" s="383">
        <f t="shared" si="23"/>
        <v>0</v>
      </c>
      <c r="AA191" s="383">
        <f t="shared" si="23"/>
        <v>0</v>
      </c>
      <c r="AB191" s="383">
        <f t="shared" si="23"/>
        <v>0</v>
      </c>
      <c r="AC191" s="383">
        <f t="shared" si="23"/>
        <v>0</v>
      </c>
      <c r="AD191" s="383">
        <f t="shared" si="23"/>
        <v>0</v>
      </c>
      <c r="AE191" s="383">
        <f t="shared" si="23"/>
        <v>0</v>
      </c>
      <c r="AF191" s="383">
        <f t="shared" si="23"/>
        <v>0</v>
      </c>
      <c r="AG191" s="383">
        <f t="shared" si="23"/>
        <v>0</v>
      </c>
      <c r="AH191" s="385">
        <f t="shared" si="23"/>
        <v>0</v>
      </c>
      <c r="AI191" s="305"/>
      <c r="AJ191" s="383">
        <f>SUM(AJ159:AJ190)</f>
        <v>0</v>
      </c>
      <c r="AK191" s="386">
        <f>SUM(AK159:AK190)</f>
        <v>0</v>
      </c>
      <c r="AL191" s="304"/>
    </row>
    <row r="192" spans="1:38" s="52" customFormat="1" ht="12.75" customHeight="1" thickTop="1" x14ac:dyDescent="0.2">
      <c r="A192" s="191"/>
      <c r="B192" s="191"/>
      <c r="C192" s="191"/>
      <c r="D192" s="191"/>
      <c r="E192" s="191"/>
      <c r="F192" s="191"/>
      <c r="G192" s="284"/>
      <c r="H192" s="284"/>
      <c r="I192" s="284"/>
      <c r="J192" s="191"/>
      <c r="K192" s="191"/>
      <c r="L192" s="191"/>
      <c r="M192" s="191"/>
      <c r="N192" s="191"/>
      <c r="O192" s="191"/>
      <c r="P192" s="191"/>
      <c r="Q192" s="191"/>
      <c r="R192" s="191"/>
      <c r="S192" s="54"/>
      <c r="T192" s="191"/>
      <c r="U192" s="191"/>
      <c r="V192" s="191"/>
      <c r="W192" s="191"/>
      <c r="X192" s="191"/>
      <c r="Y192" s="191"/>
      <c r="Z192" s="191"/>
      <c r="AA192" s="191"/>
      <c r="AB192" s="191"/>
      <c r="AC192" s="191"/>
      <c r="AD192" s="191"/>
      <c r="AE192" s="191"/>
      <c r="AF192" s="191"/>
      <c r="AG192" s="191"/>
      <c r="AH192" s="191"/>
      <c r="AI192" s="191"/>
      <c r="AJ192" s="191"/>
      <c r="AK192" s="191"/>
      <c r="AL192" s="54"/>
    </row>
    <row r="193" spans="1:38" s="52" customFormat="1" ht="12.75" customHeight="1" x14ac:dyDescent="0.2">
      <c r="A193" s="191"/>
      <c r="B193" s="191"/>
      <c r="C193" s="191"/>
      <c r="D193" s="191"/>
      <c r="E193" s="191"/>
      <c r="F193" s="191"/>
      <c r="G193" s="284"/>
      <c r="H193" s="284"/>
      <c r="I193" s="284"/>
      <c r="J193" s="191"/>
      <c r="K193" s="191"/>
      <c r="L193" s="191"/>
      <c r="M193" s="191"/>
      <c r="N193" s="191"/>
      <c r="O193" s="191"/>
      <c r="P193" s="191"/>
      <c r="Q193" s="191"/>
      <c r="R193" s="191"/>
      <c r="S193" s="54"/>
      <c r="T193" s="191"/>
      <c r="U193" s="191"/>
      <c r="V193" s="191"/>
      <c r="W193" s="191"/>
      <c r="X193" s="191"/>
      <c r="Y193" s="191"/>
      <c r="Z193" s="191"/>
      <c r="AA193" s="191"/>
      <c r="AB193" s="191"/>
      <c r="AC193" s="191"/>
      <c r="AD193" s="191"/>
      <c r="AE193" s="191"/>
      <c r="AF193" s="191"/>
      <c r="AG193" s="191"/>
      <c r="AH193" s="191"/>
      <c r="AI193" s="191"/>
      <c r="AJ193" s="191"/>
      <c r="AK193" s="191"/>
      <c r="AL193" s="54"/>
    </row>
    <row r="194" spans="1:38" ht="12.75" customHeight="1" x14ac:dyDescent="0.2">
      <c r="A194" s="22"/>
      <c r="B194" s="22"/>
      <c r="C194" s="22"/>
      <c r="D194" s="22"/>
      <c r="E194" s="22"/>
      <c r="F194" s="22"/>
      <c r="G194" s="527" t="str">
        <f>$G$10</f>
        <v>UNITED STEELWORKERS - LOCAL UNION</v>
      </c>
      <c r="H194" s="527"/>
      <c r="I194" s="527"/>
      <c r="J194" s="11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11" t="str">
        <f>$AA$10</f>
        <v>FINANCIAL SECRETARY'S CASH BOOK</v>
      </c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</row>
    <row r="195" spans="1:38" ht="12.75" customHeight="1" x14ac:dyDescent="0.2">
      <c r="A195" s="22"/>
      <c r="B195" s="137" t="str">
        <f>$B$11</f>
        <v>Month</v>
      </c>
      <c r="C195" s="73" t="str">
        <f>$C$11</f>
        <v>FEBRUARY</v>
      </c>
      <c r="D195" s="137" t="str">
        <f>$D$11</f>
        <v>Year</v>
      </c>
      <c r="E195" s="44">
        <f>$E$11</f>
        <v>0</v>
      </c>
      <c r="F195" s="22"/>
      <c r="G195" s="31"/>
      <c r="H195" s="22"/>
      <c r="I195" s="5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137"/>
      <c r="AJ195" s="178" t="str">
        <f>$C$11</f>
        <v>FEBRUARY</v>
      </c>
      <c r="AK195" s="44">
        <f>$E$11</f>
        <v>0</v>
      </c>
    </row>
    <row r="196" spans="1:38" ht="12.75" customHeight="1" x14ac:dyDescent="0.2">
      <c r="A196" s="22"/>
      <c r="B196" s="137" t="str">
        <f>$B$12</f>
        <v>Page No.</v>
      </c>
      <c r="C196" s="177">
        <f>C150+1</f>
        <v>5</v>
      </c>
      <c r="D196" s="110"/>
      <c r="E196" s="110"/>
      <c r="F196" s="22"/>
      <c r="G196" s="31"/>
      <c r="H196" s="22"/>
      <c r="I196" s="5" t="s">
        <v>53</v>
      </c>
      <c r="J196" s="22"/>
      <c r="K196" s="22"/>
      <c r="L196" s="5"/>
      <c r="M196" s="22"/>
      <c r="N196" s="22"/>
      <c r="O196" s="22"/>
      <c r="P196" s="33"/>
      <c r="Q196" s="22"/>
      <c r="R196" s="33"/>
      <c r="S196" s="22"/>
      <c r="T196" s="22"/>
      <c r="U196" s="22"/>
      <c r="V196" s="22"/>
      <c r="W196" s="22"/>
      <c r="X196" s="22"/>
      <c r="Y196" s="22"/>
      <c r="Z196" s="22"/>
      <c r="AA196" s="22"/>
      <c r="AB196" s="34" t="s">
        <v>54</v>
      </c>
      <c r="AC196" s="22"/>
      <c r="AD196" s="22"/>
      <c r="AE196" s="22"/>
      <c r="AF196" s="22"/>
      <c r="AG196" s="22"/>
      <c r="AH196" s="22"/>
      <c r="AI196" s="137" t="str">
        <f>$B$12</f>
        <v>Page No.</v>
      </c>
      <c r="AJ196" s="323">
        <f>AJ150+1</f>
        <v>5</v>
      </c>
      <c r="AK196" s="172"/>
      <c r="AL196" s="111"/>
    </row>
    <row r="197" spans="1:38" ht="12.75" customHeight="1" x14ac:dyDescent="0.2">
      <c r="A197" s="3"/>
      <c r="B197" s="3"/>
      <c r="C197" s="3"/>
      <c r="D197" s="3"/>
      <c r="E197" s="3"/>
      <c r="F197" s="3"/>
      <c r="G197" s="35"/>
      <c r="H197" s="3"/>
      <c r="I197" s="5"/>
      <c r="J197" s="3"/>
      <c r="K197" s="3"/>
      <c r="L197" s="22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22"/>
      <c r="AF197" s="3"/>
      <c r="AG197" s="3"/>
      <c r="AH197" s="3"/>
      <c r="AI197" s="3"/>
      <c r="AJ197" s="3"/>
      <c r="AK197" s="3"/>
      <c r="AL197" s="3"/>
    </row>
    <row r="198" spans="1:38" ht="12.75" customHeight="1" x14ac:dyDescent="0.2">
      <c r="A198" s="36"/>
      <c r="B198" s="36"/>
      <c r="C198" s="36"/>
      <c r="D198" s="36"/>
      <c r="E198" s="36"/>
      <c r="F198" s="36"/>
      <c r="G198" s="37"/>
      <c r="H198" s="36"/>
      <c r="I198" s="38"/>
      <c r="J198" s="36"/>
      <c r="K198" s="36"/>
      <c r="L198" s="38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8"/>
      <c r="AF198" s="36"/>
      <c r="AG198" s="36"/>
      <c r="AH198" s="36"/>
      <c r="AI198" s="36"/>
      <c r="AJ198" s="36"/>
      <c r="AK198" s="36"/>
      <c r="AL198" s="36"/>
    </row>
    <row r="199" spans="1:38" customFormat="1" ht="12.75" customHeight="1" x14ac:dyDescent="0.2">
      <c r="A199" s="1"/>
      <c r="B199" s="484" t="s">
        <v>55</v>
      </c>
      <c r="C199" s="473"/>
      <c r="D199" s="473"/>
      <c r="E199" s="473"/>
      <c r="F199" s="474"/>
      <c r="G199" s="21"/>
      <c r="H199" s="2" t="s">
        <v>56</v>
      </c>
      <c r="I199" s="95"/>
      <c r="J199" s="473" t="s">
        <v>255</v>
      </c>
      <c r="K199" s="474"/>
      <c r="L199" s="3"/>
      <c r="M199" s="3"/>
      <c r="N199" s="3"/>
      <c r="O199" s="5" t="s">
        <v>57</v>
      </c>
      <c r="P199" s="3"/>
      <c r="Q199" s="3"/>
      <c r="R199" s="1"/>
      <c r="S199" s="3"/>
      <c r="T199" s="1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13"/>
      <c r="AJ199" s="3"/>
      <c r="AK199" s="1"/>
      <c r="AL199" s="3"/>
    </row>
    <row r="200" spans="1:38" customFormat="1" ht="12.75" customHeight="1" x14ac:dyDescent="0.2">
      <c r="A200" s="1"/>
      <c r="B200" s="3"/>
      <c r="C200" s="3"/>
      <c r="D200" s="3"/>
      <c r="E200" s="188"/>
      <c r="F200" s="1"/>
      <c r="G200" s="21"/>
      <c r="H200" s="13"/>
      <c r="I200" s="96"/>
      <c r="J200" s="3"/>
      <c r="K200" s="1"/>
      <c r="L200" s="3"/>
      <c r="M200" s="3"/>
      <c r="N200" s="3"/>
      <c r="O200" s="3"/>
      <c r="P200" s="3"/>
      <c r="Q200" s="3"/>
      <c r="R200" s="1"/>
      <c r="S200" s="3"/>
      <c r="T200" s="1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13"/>
      <c r="AJ200" s="3"/>
      <c r="AK200" s="1"/>
      <c r="AL200" s="3"/>
    </row>
    <row r="201" spans="1:38" customFormat="1" ht="12.75" customHeight="1" thickBot="1" x14ac:dyDescent="0.25">
      <c r="A201" s="29"/>
      <c r="B201" s="26">
        <v>1</v>
      </c>
      <c r="C201" s="26">
        <v>2</v>
      </c>
      <c r="D201" s="26">
        <v>3</v>
      </c>
      <c r="E201" s="26">
        <v>4</v>
      </c>
      <c r="F201" s="28">
        <v>5</v>
      </c>
      <c r="G201" s="39">
        <v>6</v>
      </c>
      <c r="H201" s="28">
        <v>7</v>
      </c>
      <c r="I201" s="97">
        <v>8</v>
      </c>
      <c r="J201" s="26">
        <v>9</v>
      </c>
      <c r="K201" s="28">
        <v>10</v>
      </c>
      <c r="L201" s="26">
        <v>11</v>
      </c>
      <c r="M201" s="26" t="s">
        <v>1</v>
      </c>
      <c r="N201" s="26">
        <v>12</v>
      </c>
      <c r="O201" s="26">
        <v>13</v>
      </c>
      <c r="P201" s="26">
        <v>14</v>
      </c>
      <c r="Q201" s="26">
        <v>15</v>
      </c>
      <c r="R201" s="28" t="s">
        <v>2</v>
      </c>
      <c r="S201" s="25"/>
      <c r="T201" s="29"/>
      <c r="U201" s="26">
        <v>16</v>
      </c>
      <c r="V201" s="26">
        <v>17</v>
      </c>
      <c r="W201" s="26">
        <v>18</v>
      </c>
      <c r="X201" s="26">
        <v>19</v>
      </c>
      <c r="Y201" s="26">
        <v>20</v>
      </c>
      <c r="Z201" s="26" t="s">
        <v>3</v>
      </c>
      <c r="AA201" s="26">
        <v>21</v>
      </c>
      <c r="AB201" s="26">
        <v>22</v>
      </c>
      <c r="AC201" s="26">
        <v>23</v>
      </c>
      <c r="AD201" s="26">
        <v>24</v>
      </c>
      <c r="AE201" s="26">
        <v>25</v>
      </c>
      <c r="AF201" s="26">
        <v>26</v>
      </c>
      <c r="AG201" s="26">
        <v>27</v>
      </c>
      <c r="AH201" s="26">
        <v>28</v>
      </c>
      <c r="AI201" s="30">
        <v>29</v>
      </c>
      <c r="AJ201" s="26">
        <v>30</v>
      </c>
      <c r="AK201" s="28">
        <v>31</v>
      </c>
      <c r="AL201" s="25"/>
    </row>
    <row r="202" spans="1:38" s="4" customFormat="1" ht="12.75" customHeight="1" thickTop="1" x14ac:dyDescent="0.2">
      <c r="A202" s="1"/>
      <c r="B202" s="84" t="s">
        <v>4</v>
      </c>
      <c r="C202" s="98"/>
      <c r="D202" s="84" t="s">
        <v>5</v>
      </c>
      <c r="E202" s="185" t="s">
        <v>6</v>
      </c>
      <c r="F202" s="83" t="s">
        <v>7</v>
      </c>
      <c r="G202" s="160"/>
      <c r="H202" s="83"/>
      <c r="I202" s="100"/>
      <c r="J202" s="84"/>
      <c r="K202" s="83"/>
      <c r="L202" s="84" t="s">
        <v>237</v>
      </c>
      <c r="M202" s="84"/>
      <c r="N202" s="84" t="s">
        <v>235</v>
      </c>
      <c r="O202" s="101" t="s">
        <v>481</v>
      </c>
      <c r="P202" s="274"/>
      <c r="Q202" s="84" t="s">
        <v>391</v>
      </c>
      <c r="R202" s="83" t="s">
        <v>274</v>
      </c>
      <c r="S202" s="103"/>
      <c r="T202" s="67"/>
      <c r="U202" s="475" t="s">
        <v>256</v>
      </c>
      <c r="V202" s="476"/>
      <c r="W202" s="476"/>
      <c r="X202" s="476"/>
      <c r="Y202" s="477"/>
      <c r="Z202" s="84" t="s">
        <v>10</v>
      </c>
      <c r="AA202" s="84" t="s">
        <v>11</v>
      </c>
      <c r="AB202" s="84" t="s">
        <v>205</v>
      </c>
      <c r="AC202" s="84" t="s">
        <v>12</v>
      </c>
      <c r="AD202" s="84" t="s">
        <v>13</v>
      </c>
      <c r="AE202" s="84" t="s">
        <v>14</v>
      </c>
      <c r="AF202" s="84"/>
      <c r="AG202" s="84"/>
      <c r="AH202" s="101"/>
      <c r="AI202" s="102"/>
      <c r="AJ202" s="84" t="s">
        <v>15</v>
      </c>
      <c r="AK202" s="83" t="s">
        <v>7</v>
      </c>
      <c r="AL202" s="3"/>
    </row>
    <row r="203" spans="1:38" s="4" customFormat="1" ht="12.75" customHeight="1" x14ac:dyDescent="0.2">
      <c r="A203" s="1"/>
      <c r="B203" s="84" t="s">
        <v>8</v>
      </c>
      <c r="C203" s="84" t="s">
        <v>16</v>
      </c>
      <c r="D203" s="84" t="s">
        <v>17</v>
      </c>
      <c r="E203" s="186" t="s">
        <v>8</v>
      </c>
      <c r="F203" s="83" t="s">
        <v>18</v>
      </c>
      <c r="G203" s="160" t="s">
        <v>19</v>
      </c>
      <c r="H203" s="83" t="s">
        <v>20</v>
      </c>
      <c r="I203" s="100" t="s">
        <v>394</v>
      </c>
      <c r="J203" s="84" t="s">
        <v>21</v>
      </c>
      <c r="K203" s="83" t="s">
        <v>22</v>
      </c>
      <c r="L203" s="84" t="s">
        <v>392</v>
      </c>
      <c r="M203" s="84" t="s">
        <v>393</v>
      </c>
      <c r="N203" s="84" t="s">
        <v>262</v>
      </c>
      <c r="O203" s="101" t="s">
        <v>262</v>
      </c>
      <c r="P203" s="186" t="s">
        <v>23</v>
      </c>
      <c r="Q203" s="84" t="s">
        <v>8</v>
      </c>
      <c r="R203" s="83" t="s">
        <v>8</v>
      </c>
      <c r="S203" s="103"/>
      <c r="T203" s="67"/>
      <c r="U203" s="84" t="s">
        <v>25</v>
      </c>
      <c r="V203" s="84" t="s">
        <v>26</v>
      </c>
      <c r="W203" s="84" t="s">
        <v>27</v>
      </c>
      <c r="X203" s="84" t="s">
        <v>28</v>
      </c>
      <c r="Y203" s="84" t="s">
        <v>136</v>
      </c>
      <c r="Z203" s="84" t="s">
        <v>252</v>
      </c>
      <c r="AA203" s="84" t="s">
        <v>137</v>
      </c>
      <c r="AB203" s="84" t="s">
        <v>204</v>
      </c>
      <c r="AC203" s="84" t="s">
        <v>30</v>
      </c>
      <c r="AD203" s="84" t="s">
        <v>140</v>
      </c>
      <c r="AE203" s="84" t="s">
        <v>31</v>
      </c>
      <c r="AF203" s="84" t="s">
        <v>32</v>
      </c>
      <c r="AG203" s="84" t="s">
        <v>206</v>
      </c>
      <c r="AH203" s="101" t="s">
        <v>16</v>
      </c>
      <c r="AI203" s="99" t="s">
        <v>34</v>
      </c>
      <c r="AJ203" s="84" t="s">
        <v>35</v>
      </c>
      <c r="AK203" s="83" t="s">
        <v>18</v>
      </c>
      <c r="AL203" s="3"/>
    </row>
    <row r="204" spans="1:38" s="4" customFormat="1" ht="12.75" customHeight="1" thickBot="1" x14ac:dyDescent="0.25">
      <c r="A204" s="6"/>
      <c r="B204" s="85" t="s">
        <v>36</v>
      </c>
      <c r="C204" s="85" t="s">
        <v>37</v>
      </c>
      <c r="D204" s="85" t="s">
        <v>38</v>
      </c>
      <c r="E204" s="187" t="s">
        <v>39</v>
      </c>
      <c r="F204" s="104" t="s">
        <v>40</v>
      </c>
      <c r="G204" s="161"/>
      <c r="H204" s="104"/>
      <c r="I204" s="105" t="s">
        <v>41</v>
      </c>
      <c r="J204" s="85"/>
      <c r="K204" s="104"/>
      <c r="L204" s="85" t="s">
        <v>237</v>
      </c>
      <c r="M204" s="85"/>
      <c r="N204" s="85" t="s">
        <v>236</v>
      </c>
      <c r="O204" s="106" t="s">
        <v>236</v>
      </c>
      <c r="P204" s="275"/>
      <c r="Q204" s="276" t="s">
        <v>24</v>
      </c>
      <c r="R204" s="277" t="s">
        <v>24</v>
      </c>
      <c r="S204" s="108"/>
      <c r="T204" s="76"/>
      <c r="U204" s="85" t="s">
        <v>42</v>
      </c>
      <c r="V204" s="85" t="s">
        <v>43</v>
      </c>
      <c r="W204" s="85"/>
      <c r="X204" s="85" t="s">
        <v>44</v>
      </c>
      <c r="Y204" s="85" t="s">
        <v>30</v>
      </c>
      <c r="Z204" s="85" t="s">
        <v>30</v>
      </c>
      <c r="AA204" s="85" t="s">
        <v>138</v>
      </c>
      <c r="AB204" s="85" t="s">
        <v>15</v>
      </c>
      <c r="AC204" s="85" t="s">
        <v>139</v>
      </c>
      <c r="AD204" s="85" t="s">
        <v>141</v>
      </c>
      <c r="AE204" s="85" t="s">
        <v>47</v>
      </c>
      <c r="AF204" s="85" t="s">
        <v>48</v>
      </c>
      <c r="AG204" s="85" t="s">
        <v>15</v>
      </c>
      <c r="AH204" s="106" t="s">
        <v>30</v>
      </c>
      <c r="AI204" s="107"/>
      <c r="AJ204" s="85" t="s">
        <v>49</v>
      </c>
      <c r="AK204" s="104" t="s">
        <v>188</v>
      </c>
      <c r="AL204" s="7"/>
    </row>
    <row r="205" spans="1:38" s="297" customFormat="1" ht="12.75" customHeight="1" thickTop="1" x14ac:dyDescent="0.2">
      <c r="A205" s="292"/>
      <c r="B205" s="364">
        <f>B191</f>
        <v>0</v>
      </c>
      <c r="C205" s="364">
        <f>C191</f>
        <v>0</v>
      </c>
      <c r="D205" s="364">
        <f>D191</f>
        <v>0</v>
      </c>
      <c r="E205" s="378">
        <f>E191</f>
        <v>0</v>
      </c>
      <c r="F205" s="363">
        <f>F191</f>
        <v>0</v>
      </c>
      <c r="G205" s="132" t="str">
        <f>$C$11</f>
        <v>FEBRUARY</v>
      </c>
      <c r="H205" s="293" t="s">
        <v>58</v>
      </c>
      <c r="I205" s="294"/>
      <c r="J205" s="379">
        <f t="shared" ref="J205:R205" si="24">J191</f>
        <v>0</v>
      </c>
      <c r="K205" s="380">
        <f t="shared" si="24"/>
        <v>0</v>
      </c>
      <c r="L205" s="364">
        <f t="shared" si="24"/>
        <v>0</v>
      </c>
      <c r="M205" s="364">
        <f t="shared" si="24"/>
        <v>0</v>
      </c>
      <c r="N205" s="364">
        <f t="shared" si="24"/>
        <v>0</v>
      </c>
      <c r="O205" s="378">
        <f t="shared" si="24"/>
        <v>0</v>
      </c>
      <c r="P205" s="378">
        <f t="shared" si="24"/>
        <v>0</v>
      </c>
      <c r="Q205" s="364">
        <f t="shared" si="24"/>
        <v>0</v>
      </c>
      <c r="R205" s="381">
        <f t="shared" si="24"/>
        <v>0</v>
      </c>
      <c r="S205" s="295"/>
      <c r="T205" s="292"/>
      <c r="U205" s="364">
        <f t="shared" ref="U205:AH205" si="25">U191</f>
        <v>0</v>
      </c>
      <c r="V205" s="364">
        <f t="shared" si="25"/>
        <v>0</v>
      </c>
      <c r="W205" s="364">
        <f t="shared" si="25"/>
        <v>0</v>
      </c>
      <c r="X205" s="364">
        <f t="shared" si="25"/>
        <v>0</v>
      </c>
      <c r="Y205" s="364">
        <f t="shared" si="25"/>
        <v>0</v>
      </c>
      <c r="Z205" s="364">
        <f t="shared" si="25"/>
        <v>0</v>
      </c>
      <c r="AA205" s="364">
        <f t="shared" si="25"/>
        <v>0</v>
      </c>
      <c r="AB205" s="364">
        <f t="shared" si="25"/>
        <v>0</v>
      </c>
      <c r="AC205" s="364">
        <f t="shared" si="25"/>
        <v>0</v>
      </c>
      <c r="AD205" s="364">
        <f t="shared" si="25"/>
        <v>0</v>
      </c>
      <c r="AE205" s="364">
        <f t="shared" si="25"/>
        <v>0</v>
      </c>
      <c r="AF205" s="364">
        <f t="shared" si="25"/>
        <v>0</v>
      </c>
      <c r="AG205" s="364">
        <f t="shared" si="25"/>
        <v>0</v>
      </c>
      <c r="AH205" s="364">
        <f t="shared" si="25"/>
        <v>0</v>
      </c>
      <c r="AI205" s="296"/>
      <c r="AJ205" s="364">
        <f>AJ191</f>
        <v>0</v>
      </c>
      <c r="AK205" s="382">
        <f>AK191</f>
        <v>0</v>
      </c>
      <c r="AL205" s="295"/>
    </row>
    <row r="206" spans="1:38" s="22" customFormat="1" ht="12.75" customHeight="1" x14ac:dyDescent="0.2">
      <c r="A206" s="8">
        <v>1</v>
      </c>
      <c r="B206" s="343"/>
      <c r="C206" s="343"/>
      <c r="D206" s="343"/>
      <c r="E206" s="343"/>
      <c r="F206" s="345"/>
      <c r="G206" s="438"/>
      <c r="H206" s="287"/>
      <c r="I206" s="439"/>
      <c r="J206" s="364">
        <f t="shared" ref="J206:J236" si="26">SUM(B206:F206)</f>
        <v>0</v>
      </c>
      <c r="K206" s="363">
        <f t="shared" ref="K206:K236" si="27">SUM(U206:AK206)-SUM(L206:R206)</f>
        <v>0</v>
      </c>
      <c r="L206" s="343"/>
      <c r="M206" s="343"/>
      <c r="N206" s="343"/>
      <c r="O206" s="367"/>
      <c r="P206" s="344"/>
      <c r="Q206" s="343"/>
      <c r="R206" s="345"/>
      <c r="S206" s="16" t="s">
        <v>59</v>
      </c>
      <c r="T206" s="8">
        <v>1</v>
      </c>
      <c r="U206" s="343"/>
      <c r="V206" s="343"/>
      <c r="W206" s="343"/>
      <c r="X206" s="343"/>
      <c r="Y206" s="343"/>
      <c r="Z206" s="343"/>
      <c r="AA206" s="343"/>
      <c r="AB206" s="343"/>
      <c r="AC206" s="343"/>
      <c r="AD206" s="343"/>
      <c r="AE206" s="343"/>
      <c r="AF206" s="343"/>
      <c r="AG206" s="343"/>
      <c r="AH206" s="367"/>
      <c r="AI206" s="287"/>
      <c r="AJ206" s="343"/>
      <c r="AK206" s="345"/>
      <c r="AL206" s="16" t="s">
        <v>59</v>
      </c>
    </row>
    <row r="207" spans="1:38" s="22" customFormat="1" ht="12.75" customHeight="1" x14ac:dyDescent="0.2">
      <c r="A207" s="8">
        <v>2</v>
      </c>
      <c r="B207" s="343"/>
      <c r="C207" s="343"/>
      <c r="D207" s="343"/>
      <c r="E207" s="343"/>
      <c r="F207" s="345"/>
      <c r="G207" s="438"/>
      <c r="H207" s="287"/>
      <c r="I207" s="439"/>
      <c r="J207" s="364">
        <f t="shared" si="26"/>
        <v>0</v>
      </c>
      <c r="K207" s="363">
        <f t="shared" si="27"/>
        <v>0</v>
      </c>
      <c r="L207" s="343"/>
      <c r="M207" s="343"/>
      <c r="N207" s="343"/>
      <c r="O207" s="367"/>
      <c r="P207" s="344"/>
      <c r="Q207" s="343"/>
      <c r="R207" s="345"/>
      <c r="S207" s="16" t="s">
        <v>60</v>
      </c>
      <c r="T207" s="8">
        <v>2</v>
      </c>
      <c r="U207" s="343"/>
      <c r="V207" s="343"/>
      <c r="W207" s="343"/>
      <c r="X207" s="343"/>
      <c r="Y207" s="343"/>
      <c r="Z207" s="343"/>
      <c r="AA207" s="343"/>
      <c r="AB207" s="343"/>
      <c r="AC207" s="343"/>
      <c r="AD207" s="343"/>
      <c r="AE207" s="343"/>
      <c r="AF207" s="343"/>
      <c r="AG207" s="343"/>
      <c r="AH207" s="367"/>
      <c r="AI207" s="287"/>
      <c r="AJ207" s="343"/>
      <c r="AK207" s="345"/>
      <c r="AL207" s="16" t="s">
        <v>60</v>
      </c>
    </row>
    <row r="208" spans="1:38" s="22" customFormat="1" ht="12.75" customHeight="1" x14ac:dyDescent="0.2">
      <c r="A208" s="8">
        <v>3</v>
      </c>
      <c r="B208" s="343"/>
      <c r="C208" s="343"/>
      <c r="D208" s="343"/>
      <c r="E208" s="343"/>
      <c r="F208" s="345"/>
      <c r="G208" s="438"/>
      <c r="H208" s="287"/>
      <c r="I208" s="439"/>
      <c r="J208" s="364">
        <f t="shared" si="26"/>
        <v>0</v>
      </c>
      <c r="K208" s="363">
        <f t="shared" si="27"/>
        <v>0</v>
      </c>
      <c r="L208" s="343"/>
      <c r="M208" s="343"/>
      <c r="N208" s="343"/>
      <c r="O208" s="367"/>
      <c r="P208" s="344"/>
      <c r="Q208" s="343"/>
      <c r="R208" s="345"/>
      <c r="S208" s="16" t="s">
        <v>61</v>
      </c>
      <c r="T208" s="8">
        <v>3</v>
      </c>
      <c r="U208" s="343"/>
      <c r="V208" s="343"/>
      <c r="W208" s="343"/>
      <c r="X208" s="343"/>
      <c r="Y208" s="343"/>
      <c r="Z208" s="343"/>
      <c r="AA208" s="343"/>
      <c r="AB208" s="343"/>
      <c r="AC208" s="343"/>
      <c r="AD208" s="343"/>
      <c r="AE208" s="343"/>
      <c r="AF208" s="343"/>
      <c r="AG208" s="343"/>
      <c r="AH208" s="367"/>
      <c r="AI208" s="287"/>
      <c r="AJ208" s="343"/>
      <c r="AK208" s="345"/>
      <c r="AL208" s="16" t="s">
        <v>61</v>
      </c>
    </row>
    <row r="209" spans="1:38" s="22" customFormat="1" ht="12.75" customHeight="1" x14ac:dyDescent="0.2">
      <c r="A209" s="8">
        <v>4</v>
      </c>
      <c r="B209" s="343"/>
      <c r="C209" s="343"/>
      <c r="D209" s="343"/>
      <c r="E209" s="343"/>
      <c r="F209" s="345"/>
      <c r="G209" s="438"/>
      <c r="H209" s="287"/>
      <c r="I209" s="439"/>
      <c r="J209" s="364">
        <f t="shared" si="26"/>
        <v>0</v>
      </c>
      <c r="K209" s="363">
        <f t="shared" si="27"/>
        <v>0</v>
      </c>
      <c r="L209" s="343"/>
      <c r="M209" s="343"/>
      <c r="N209" s="343"/>
      <c r="O209" s="367"/>
      <c r="P209" s="344"/>
      <c r="Q209" s="343"/>
      <c r="R209" s="345"/>
      <c r="S209" s="16" t="s">
        <v>62</v>
      </c>
      <c r="T209" s="8">
        <v>4</v>
      </c>
      <c r="U209" s="343"/>
      <c r="V209" s="343"/>
      <c r="W209" s="343"/>
      <c r="X209" s="343"/>
      <c r="Y209" s="343"/>
      <c r="Z209" s="343"/>
      <c r="AA209" s="343"/>
      <c r="AB209" s="343"/>
      <c r="AC209" s="343"/>
      <c r="AD209" s="343"/>
      <c r="AE209" s="343"/>
      <c r="AF209" s="343"/>
      <c r="AG209" s="343"/>
      <c r="AH209" s="367"/>
      <c r="AI209" s="287"/>
      <c r="AJ209" s="343"/>
      <c r="AK209" s="345"/>
      <c r="AL209" s="16" t="s">
        <v>62</v>
      </c>
    </row>
    <row r="210" spans="1:38" s="22" customFormat="1" ht="12.75" customHeight="1" x14ac:dyDescent="0.2">
      <c r="A210" s="8">
        <v>5</v>
      </c>
      <c r="B210" s="343"/>
      <c r="C210" s="343"/>
      <c r="D210" s="343"/>
      <c r="E210" s="343"/>
      <c r="F210" s="345"/>
      <c r="G210" s="440"/>
      <c r="H210" s="287"/>
      <c r="I210" s="439"/>
      <c r="J210" s="364">
        <f t="shared" si="26"/>
        <v>0</v>
      </c>
      <c r="K210" s="363">
        <f t="shared" si="27"/>
        <v>0</v>
      </c>
      <c r="L210" s="343"/>
      <c r="M210" s="343"/>
      <c r="N210" s="343"/>
      <c r="O210" s="367"/>
      <c r="P210" s="344"/>
      <c r="Q210" s="343"/>
      <c r="R210" s="345"/>
      <c r="S210" s="16" t="s">
        <v>63</v>
      </c>
      <c r="T210" s="8">
        <v>5</v>
      </c>
      <c r="U210" s="343"/>
      <c r="V210" s="343"/>
      <c r="W210" s="343"/>
      <c r="X210" s="343"/>
      <c r="Y210" s="343"/>
      <c r="Z210" s="343"/>
      <c r="AA210" s="343"/>
      <c r="AB210" s="343"/>
      <c r="AC210" s="343"/>
      <c r="AD210" s="343"/>
      <c r="AE210" s="343"/>
      <c r="AF210" s="343"/>
      <c r="AG210" s="343"/>
      <c r="AH210" s="367"/>
      <c r="AI210" s="287"/>
      <c r="AJ210" s="343"/>
      <c r="AK210" s="345"/>
      <c r="AL210" s="16" t="s">
        <v>63</v>
      </c>
    </row>
    <row r="211" spans="1:38" s="22" customFormat="1" ht="12.75" customHeight="1" x14ac:dyDescent="0.2">
      <c r="A211" s="17">
        <v>6</v>
      </c>
      <c r="B211" s="346"/>
      <c r="C211" s="346"/>
      <c r="D211" s="346"/>
      <c r="E211" s="346"/>
      <c r="F211" s="348"/>
      <c r="G211" s="438"/>
      <c r="H211" s="288"/>
      <c r="I211" s="441"/>
      <c r="J211" s="364">
        <f t="shared" si="26"/>
        <v>0</v>
      </c>
      <c r="K211" s="363">
        <f t="shared" si="27"/>
        <v>0</v>
      </c>
      <c r="L211" s="346"/>
      <c r="M211" s="346"/>
      <c r="N211" s="346"/>
      <c r="O211" s="368"/>
      <c r="P211" s="347"/>
      <c r="Q211" s="346"/>
      <c r="R211" s="348"/>
      <c r="S211" s="18" t="s">
        <v>64</v>
      </c>
      <c r="T211" s="17">
        <v>6</v>
      </c>
      <c r="U211" s="346"/>
      <c r="V211" s="346"/>
      <c r="W211" s="346"/>
      <c r="X211" s="346"/>
      <c r="Y211" s="346"/>
      <c r="Z211" s="346"/>
      <c r="AA211" s="346"/>
      <c r="AB211" s="346"/>
      <c r="AC211" s="346"/>
      <c r="AD211" s="346"/>
      <c r="AE211" s="346"/>
      <c r="AF211" s="346"/>
      <c r="AG211" s="346"/>
      <c r="AH211" s="368"/>
      <c r="AI211" s="288"/>
      <c r="AJ211" s="346"/>
      <c r="AK211" s="348"/>
      <c r="AL211" s="18" t="s">
        <v>64</v>
      </c>
    </row>
    <row r="212" spans="1:38" s="22" customFormat="1" ht="12.75" customHeight="1" x14ac:dyDescent="0.2">
      <c r="A212" s="8">
        <v>7</v>
      </c>
      <c r="B212" s="343"/>
      <c r="C212" s="343"/>
      <c r="D212" s="343"/>
      <c r="E212" s="343"/>
      <c r="F212" s="345"/>
      <c r="G212" s="438"/>
      <c r="H212" s="287"/>
      <c r="I212" s="439"/>
      <c r="J212" s="364">
        <f t="shared" si="26"/>
        <v>0</v>
      </c>
      <c r="K212" s="363">
        <f t="shared" si="27"/>
        <v>0</v>
      </c>
      <c r="L212" s="343"/>
      <c r="M212" s="343"/>
      <c r="N212" s="343"/>
      <c r="O212" s="367"/>
      <c r="P212" s="344"/>
      <c r="Q212" s="343"/>
      <c r="R212" s="345"/>
      <c r="S212" s="16" t="s">
        <v>65</v>
      </c>
      <c r="T212" s="8">
        <v>7</v>
      </c>
      <c r="U212" s="343"/>
      <c r="V212" s="343"/>
      <c r="W212" s="343"/>
      <c r="X212" s="343"/>
      <c r="Y212" s="343"/>
      <c r="Z212" s="343"/>
      <c r="AA212" s="343"/>
      <c r="AB212" s="343"/>
      <c r="AC212" s="343"/>
      <c r="AD212" s="343"/>
      <c r="AE212" s="343"/>
      <c r="AF212" s="343"/>
      <c r="AG212" s="343"/>
      <c r="AH212" s="367"/>
      <c r="AI212" s="287"/>
      <c r="AJ212" s="343"/>
      <c r="AK212" s="345"/>
      <c r="AL212" s="16" t="s">
        <v>65</v>
      </c>
    </row>
    <row r="213" spans="1:38" s="22" customFormat="1" ht="12.75" customHeight="1" x14ac:dyDescent="0.2">
      <c r="A213" s="8">
        <v>8</v>
      </c>
      <c r="B213" s="343"/>
      <c r="C213" s="343"/>
      <c r="D213" s="343"/>
      <c r="E213" s="343"/>
      <c r="F213" s="345"/>
      <c r="G213" s="438"/>
      <c r="H213" s="287"/>
      <c r="I213" s="439"/>
      <c r="J213" s="364">
        <f t="shared" si="26"/>
        <v>0</v>
      </c>
      <c r="K213" s="363">
        <f t="shared" si="27"/>
        <v>0</v>
      </c>
      <c r="L213" s="343"/>
      <c r="M213" s="343"/>
      <c r="N213" s="343"/>
      <c r="O213" s="367"/>
      <c r="P213" s="344"/>
      <c r="Q213" s="343"/>
      <c r="R213" s="345"/>
      <c r="S213" s="16" t="s">
        <v>66</v>
      </c>
      <c r="T213" s="8">
        <v>8</v>
      </c>
      <c r="U213" s="343"/>
      <c r="V213" s="343"/>
      <c r="W213" s="343"/>
      <c r="X213" s="343"/>
      <c r="Y213" s="343"/>
      <c r="Z213" s="343"/>
      <c r="AA213" s="343"/>
      <c r="AB213" s="343"/>
      <c r="AC213" s="343"/>
      <c r="AD213" s="343"/>
      <c r="AE213" s="343"/>
      <c r="AF213" s="343"/>
      <c r="AG213" s="343"/>
      <c r="AH213" s="367"/>
      <c r="AI213" s="287"/>
      <c r="AJ213" s="343"/>
      <c r="AK213" s="345"/>
      <c r="AL213" s="16" t="s">
        <v>66</v>
      </c>
    </row>
    <row r="214" spans="1:38" s="22" customFormat="1" ht="12.75" customHeight="1" x14ac:dyDescent="0.2">
      <c r="A214" s="8">
        <v>9</v>
      </c>
      <c r="B214" s="343"/>
      <c r="C214" s="343"/>
      <c r="D214" s="343"/>
      <c r="E214" s="343"/>
      <c r="F214" s="345"/>
      <c r="G214" s="438"/>
      <c r="H214" s="287"/>
      <c r="I214" s="439"/>
      <c r="J214" s="364">
        <f t="shared" si="26"/>
        <v>0</v>
      </c>
      <c r="K214" s="363">
        <f t="shared" si="27"/>
        <v>0</v>
      </c>
      <c r="L214" s="343"/>
      <c r="M214" s="343"/>
      <c r="N214" s="343"/>
      <c r="O214" s="367"/>
      <c r="P214" s="344"/>
      <c r="Q214" s="343"/>
      <c r="R214" s="345"/>
      <c r="S214" s="16" t="s">
        <v>67</v>
      </c>
      <c r="T214" s="8">
        <v>9</v>
      </c>
      <c r="U214" s="343"/>
      <c r="V214" s="343"/>
      <c r="W214" s="343"/>
      <c r="X214" s="343"/>
      <c r="Y214" s="343"/>
      <c r="Z214" s="343"/>
      <c r="AA214" s="343"/>
      <c r="AB214" s="343"/>
      <c r="AC214" s="343"/>
      <c r="AD214" s="343"/>
      <c r="AE214" s="343"/>
      <c r="AF214" s="343"/>
      <c r="AG214" s="343"/>
      <c r="AH214" s="367"/>
      <c r="AI214" s="287"/>
      <c r="AJ214" s="343"/>
      <c r="AK214" s="345"/>
      <c r="AL214" s="16" t="s">
        <v>67</v>
      </c>
    </row>
    <row r="215" spans="1:38" s="22" customFormat="1" ht="12.75" customHeight="1" x14ac:dyDescent="0.2">
      <c r="A215" s="8">
        <v>10</v>
      </c>
      <c r="B215" s="343"/>
      <c r="C215" s="343"/>
      <c r="D215" s="343"/>
      <c r="E215" s="343"/>
      <c r="F215" s="345"/>
      <c r="G215" s="438"/>
      <c r="H215" s="287"/>
      <c r="I215" s="439"/>
      <c r="J215" s="364">
        <f t="shared" si="26"/>
        <v>0</v>
      </c>
      <c r="K215" s="363">
        <f t="shared" si="27"/>
        <v>0</v>
      </c>
      <c r="L215" s="343"/>
      <c r="M215" s="343"/>
      <c r="N215" s="343"/>
      <c r="O215" s="367"/>
      <c r="P215" s="344"/>
      <c r="Q215" s="343"/>
      <c r="R215" s="345"/>
      <c r="S215" s="16" t="s">
        <v>68</v>
      </c>
      <c r="T215" s="8">
        <v>10</v>
      </c>
      <c r="U215" s="343"/>
      <c r="V215" s="343"/>
      <c r="W215" s="343"/>
      <c r="X215" s="343"/>
      <c r="Y215" s="343"/>
      <c r="Z215" s="343"/>
      <c r="AA215" s="343"/>
      <c r="AB215" s="343"/>
      <c r="AC215" s="343"/>
      <c r="AD215" s="343"/>
      <c r="AE215" s="343"/>
      <c r="AF215" s="343"/>
      <c r="AG215" s="343"/>
      <c r="AH215" s="367"/>
      <c r="AI215" s="287"/>
      <c r="AJ215" s="343"/>
      <c r="AK215" s="345"/>
      <c r="AL215" s="16" t="s">
        <v>68</v>
      </c>
    </row>
    <row r="216" spans="1:38" s="22" customFormat="1" ht="12.75" customHeight="1" x14ac:dyDescent="0.2">
      <c r="A216" s="8">
        <v>11</v>
      </c>
      <c r="B216" s="343"/>
      <c r="C216" s="343"/>
      <c r="D216" s="343"/>
      <c r="E216" s="343"/>
      <c r="F216" s="345"/>
      <c r="G216" s="438"/>
      <c r="H216" s="287"/>
      <c r="I216" s="439"/>
      <c r="J216" s="364">
        <f t="shared" si="26"/>
        <v>0</v>
      </c>
      <c r="K216" s="363">
        <f t="shared" si="27"/>
        <v>0</v>
      </c>
      <c r="L216" s="343"/>
      <c r="M216" s="343"/>
      <c r="N216" s="343"/>
      <c r="O216" s="367"/>
      <c r="P216" s="344"/>
      <c r="Q216" s="343"/>
      <c r="R216" s="345"/>
      <c r="S216" s="16" t="s">
        <v>69</v>
      </c>
      <c r="T216" s="8">
        <v>11</v>
      </c>
      <c r="U216" s="343"/>
      <c r="V216" s="343"/>
      <c r="W216" s="343"/>
      <c r="X216" s="343"/>
      <c r="Y216" s="343"/>
      <c r="Z216" s="343"/>
      <c r="AA216" s="343"/>
      <c r="AB216" s="343"/>
      <c r="AC216" s="343"/>
      <c r="AD216" s="343"/>
      <c r="AE216" s="343"/>
      <c r="AF216" s="343"/>
      <c r="AG216" s="343"/>
      <c r="AH216" s="367"/>
      <c r="AI216" s="287"/>
      <c r="AJ216" s="343"/>
      <c r="AK216" s="345"/>
      <c r="AL216" s="16" t="s">
        <v>69</v>
      </c>
    </row>
    <row r="217" spans="1:38" s="22" customFormat="1" ht="12.75" customHeight="1" x14ac:dyDescent="0.2">
      <c r="A217" s="8">
        <v>12</v>
      </c>
      <c r="B217" s="343"/>
      <c r="C217" s="343"/>
      <c r="D217" s="343"/>
      <c r="E217" s="343"/>
      <c r="F217" s="345"/>
      <c r="G217" s="438"/>
      <c r="H217" s="287"/>
      <c r="I217" s="439"/>
      <c r="J217" s="364">
        <f t="shared" si="26"/>
        <v>0</v>
      </c>
      <c r="K217" s="363">
        <f t="shared" si="27"/>
        <v>0</v>
      </c>
      <c r="L217" s="343"/>
      <c r="M217" s="343"/>
      <c r="N217" s="343"/>
      <c r="O217" s="367"/>
      <c r="P217" s="344"/>
      <c r="Q217" s="343"/>
      <c r="R217" s="345"/>
      <c r="S217" s="16" t="s">
        <v>70</v>
      </c>
      <c r="T217" s="8">
        <v>12</v>
      </c>
      <c r="U217" s="343"/>
      <c r="V217" s="343"/>
      <c r="W217" s="343"/>
      <c r="X217" s="343"/>
      <c r="Y217" s="343"/>
      <c r="Z217" s="343"/>
      <c r="AA217" s="343"/>
      <c r="AB217" s="343"/>
      <c r="AC217" s="343"/>
      <c r="AD217" s="343"/>
      <c r="AE217" s="343"/>
      <c r="AF217" s="343"/>
      <c r="AG217" s="343"/>
      <c r="AH217" s="367"/>
      <c r="AI217" s="287"/>
      <c r="AJ217" s="343"/>
      <c r="AK217" s="345"/>
      <c r="AL217" s="16" t="s">
        <v>70</v>
      </c>
    </row>
    <row r="218" spans="1:38" s="22" customFormat="1" ht="12.75" customHeight="1" x14ac:dyDescent="0.2">
      <c r="A218" s="8">
        <v>13</v>
      </c>
      <c r="B218" s="343"/>
      <c r="C218" s="343"/>
      <c r="D218" s="343"/>
      <c r="E218" s="343"/>
      <c r="F218" s="345"/>
      <c r="G218" s="438"/>
      <c r="H218" s="287"/>
      <c r="I218" s="439"/>
      <c r="J218" s="364">
        <f t="shared" si="26"/>
        <v>0</v>
      </c>
      <c r="K218" s="363">
        <f t="shared" si="27"/>
        <v>0</v>
      </c>
      <c r="L218" s="343"/>
      <c r="M218" s="343"/>
      <c r="N218" s="343"/>
      <c r="O218" s="367"/>
      <c r="P218" s="344"/>
      <c r="Q218" s="343"/>
      <c r="R218" s="345"/>
      <c r="S218" s="16" t="s">
        <v>71</v>
      </c>
      <c r="T218" s="8">
        <v>13</v>
      </c>
      <c r="U218" s="343"/>
      <c r="V218" s="343"/>
      <c r="W218" s="343"/>
      <c r="X218" s="343"/>
      <c r="Y218" s="343"/>
      <c r="Z218" s="343"/>
      <c r="AA218" s="343"/>
      <c r="AB218" s="343"/>
      <c r="AC218" s="343"/>
      <c r="AD218" s="343"/>
      <c r="AE218" s="343"/>
      <c r="AF218" s="343"/>
      <c r="AG218" s="343"/>
      <c r="AH218" s="367"/>
      <c r="AI218" s="287"/>
      <c r="AJ218" s="343"/>
      <c r="AK218" s="345"/>
      <c r="AL218" s="16" t="s">
        <v>71</v>
      </c>
    </row>
    <row r="219" spans="1:38" s="22" customFormat="1" ht="12.75" customHeight="1" x14ac:dyDescent="0.2">
      <c r="A219" s="8">
        <v>14</v>
      </c>
      <c r="B219" s="343"/>
      <c r="C219" s="343"/>
      <c r="D219" s="343"/>
      <c r="E219" s="343"/>
      <c r="F219" s="345"/>
      <c r="G219" s="438"/>
      <c r="H219" s="287"/>
      <c r="I219" s="439"/>
      <c r="J219" s="364">
        <f t="shared" si="26"/>
        <v>0</v>
      </c>
      <c r="K219" s="363">
        <f t="shared" si="27"/>
        <v>0</v>
      </c>
      <c r="L219" s="343"/>
      <c r="M219" s="343"/>
      <c r="N219" s="343"/>
      <c r="O219" s="367"/>
      <c r="P219" s="344"/>
      <c r="Q219" s="343"/>
      <c r="R219" s="345"/>
      <c r="S219" s="16" t="s">
        <v>72</v>
      </c>
      <c r="T219" s="8">
        <v>14</v>
      </c>
      <c r="U219" s="343"/>
      <c r="V219" s="343"/>
      <c r="W219" s="343"/>
      <c r="X219" s="343"/>
      <c r="Y219" s="343"/>
      <c r="Z219" s="343"/>
      <c r="AA219" s="343"/>
      <c r="AB219" s="343"/>
      <c r="AC219" s="343"/>
      <c r="AD219" s="343"/>
      <c r="AE219" s="343"/>
      <c r="AF219" s="343"/>
      <c r="AG219" s="343"/>
      <c r="AH219" s="367"/>
      <c r="AI219" s="287"/>
      <c r="AJ219" s="343"/>
      <c r="AK219" s="345"/>
      <c r="AL219" s="16" t="s">
        <v>72</v>
      </c>
    </row>
    <row r="220" spans="1:38" s="22" customFormat="1" ht="12.75" customHeight="1" x14ac:dyDescent="0.2">
      <c r="A220" s="8">
        <v>15</v>
      </c>
      <c r="B220" s="343"/>
      <c r="C220" s="343"/>
      <c r="D220" s="343"/>
      <c r="E220" s="343"/>
      <c r="F220" s="345"/>
      <c r="G220" s="438"/>
      <c r="H220" s="287"/>
      <c r="I220" s="439"/>
      <c r="J220" s="364">
        <f t="shared" si="26"/>
        <v>0</v>
      </c>
      <c r="K220" s="363">
        <f t="shared" si="27"/>
        <v>0</v>
      </c>
      <c r="L220" s="343"/>
      <c r="M220" s="343"/>
      <c r="N220" s="343"/>
      <c r="O220" s="367"/>
      <c r="P220" s="344"/>
      <c r="Q220" s="343"/>
      <c r="R220" s="345"/>
      <c r="S220" s="16" t="s">
        <v>73</v>
      </c>
      <c r="T220" s="8">
        <v>15</v>
      </c>
      <c r="U220" s="343"/>
      <c r="V220" s="343"/>
      <c r="W220" s="343"/>
      <c r="X220" s="343"/>
      <c r="Y220" s="343"/>
      <c r="Z220" s="343"/>
      <c r="AA220" s="343"/>
      <c r="AB220" s="343"/>
      <c r="AC220" s="343"/>
      <c r="AD220" s="343"/>
      <c r="AE220" s="343"/>
      <c r="AF220" s="343"/>
      <c r="AG220" s="343"/>
      <c r="AH220" s="367"/>
      <c r="AI220" s="287"/>
      <c r="AJ220" s="343"/>
      <c r="AK220" s="345"/>
      <c r="AL220" s="16" t="s">
        <v>73</v>
      </c>
    </row>
    <row r="221" spans="1:38" s="22" customFormat="1" ht="12.75" customHeight="1" x14ac:dyDescent="0.2">
      <c r="A221" s="8">
        <v>16</v>
      </c>
      <c r="B221" s="343"/>
      <c r="C221" s="343"/>
      <c r="D221" s="343"/>
      <c r="E221" s="343"/>
      <c r="F221" s="345"/>
      <c r="G221" s="438"/>
      <c r="H221" s="287"/>
      <c r="I221" s="439"/>
      <c r="J221" s="364">
        <f t="shared" si="26"/>
        <v>0</v>
      </c>
      <c r="K221" s="363">
        <f t="shared" si="27"/>
        <v>0</v>
      </c>
      <c r="L221" s="343"/>
      <c r="M221" s="343"/>
      <c r="N221" s="343"/>
      <c r="O221" s="367"/>
      <c r="P221" s="344"/>
      <c r="Q221" s="343"/>
      <c r="R221" s="345"/>
      <c r="S221" s="16" t="s">
        <v>74</v>
      </c>
      <c r="T221" s="8">
        <v>16</v>
      </c>
      <c r="U221" s="343"/>
      <c r="V221" s="343"/>
      <c r="W221" s="343"/>
      <c r="X221" s="343"/>
      <c r="Y221" s="343"/>
      <c r="Z221" s="343"/>
      <c r="AA221" s="343"/>
      <c r="AB221" s="343"/>
      <c r="AC221" s="343"/>
      <c r="AD221" s="343"/>
      <c r="AE221" s="343"/>
      <c r="AF221" s="343"/>
      <c r="AG221" s="343"/>
      <c r="AH221" s="367"/>
      <c r="AI221" s="287"/>
      <c r="AJ221" s="343"/>
      <c r="AK221" s="345"/>
      <c r="AL221" s="16" t="s">
        <v>74</v>
      </c>
    </row>
    <row r="222" spans="1:38" s="22" customFormat="1" ht="12.75" customHeight="1" x14ac:dyDescent="0.2">
      <c r="A222" s="8">
        <v>17</v>
      </c>
      <c r="B222" s="343"/>
      <c r="C222" s="343"/>
      <c r="D222" s="343"/>
      <c r="E222" s="343"/>
      <c r="F222" s="345"/>
      <c r="G222" s="438"/>
      <c r="H222" s="287"/>
      <c r="I222" s="439"/>
      <c r="J222" s="364">
        <f t="shared" si="26"/>
        <v>0</v>
      </c>
      <c r="K222" s="363">
        <f t="shared" si="27"/>
        <v>0</v>
      </c>
      <c r="L222" s="343"/>
      <c r="M222" s="343"/>
      <c r="N222" s="343"/>
      <c r="O222" s="367"/>
      <c r="P222" s="344"/>
      <c r="Q222" s="343"/>
      <c r="R222" s="345"/>
      <c r="S222" s="16" t="s">
        <v>75</v>
      </c>
      <c r="T222" s="8">
        <v>17</v>
      </c>
      <c r="U222" s="343"/>
      <c r="V222" s="343"/>
      <c r="W222" s="343"/>
      <c r="X222" s="343"/>
      <c r="Y222" s="343"/>
      <c r="Z222" s="343"/>
      <c r="AA222" s="343"/>
      <c r="AB222" s="343"/>
      <c r="AC222" s="343"/>
      <c r="AD222" s="343"/>
      <c r="AE222" s="343"/>
      <c r="AF222" s="343"/>
      <c r="AG222" s="343"/>
      <c r="AH222" s="367"/>
      <c r="AI222" s="287"/>
      <c r="AJ222" s="343"/>
      <c r="AK222" s="345"/>
      <c r="AL222" s="16" t="s">
        <v>75</v>
      </c>
    </row>
    <row r="223" spans="1:38" s="22" customFormat="1" ht="12.75" customHeight="1" x14ac:dyDescent="0.2">
      <c r="A223" s="8">
        <v>18</v>
      </c>
      <c r="B223" s="343"/>
      <c r="C223" s="343"/>
      <c r="D223" s="343"/>
      <c r="E223" s="343"/>
      <c r="F223" s="345"/>
      <c r="G223" s="438"/>
      <c r="H223" s="287"/>
      <c r="I223" s="439"/>
      <c r="J223" s="364">
        <f t="shared" si="26"/>
        <v>0</v>
      </c>
      <c r="K223" s="363">
        <f t="shared" si="27"/>
        <v>0</v>
      </c>
      <c r="L223" s="343"/>
      <c r="M223" s="343"/>
      <c r="N223" s="343"/>
      <c r="O223" s="367"/>
      <c r="P223" s="344"/>
      <c r="Q223" s="343"/>
      <c r="R223" s="345"/>
      <c r="S223" s="16" t="s">
        <v>76</v>
      </c>
      <c r="T223" s="8">
        <v>18</v>
      </c>
      <c r="U223" s="343"/>
      <c r="V223" s="343"/>
      <c r="W223" s="343"/>
      <c r="X223" s="343"/>
      <c r="Y223" s="343"/>
      <c r="Z223" s="343"/>
      <c r="AA223" s="343"/>
      <c r="AB223" s="343"/>
      <c r="AC223" s="343"/>
      <c r="AD223" s="343"/>
      <c r="AE223" s="343"/>
      <c r="AF223" s="343"/>
      <c r="AG223" s="343"/>
      <c r="AH223" s="367"/>
      <c r="AI223" s="287"/>
      <c r="AJ223" s="343"/>
      <c r="AK223" s="345"/>
      <c r="AL223" s="16" t="s">
        <v>76</v>
      </c>
    </row>
    <row r="224" spans="1:38" s="22" customFormat="1" ht="12.75" customHeight="1" x14ac:dyDescent="0.2">
      <c r="A224" s="8">
        <v>19</v>
      </c>
      <c r="B224" s="343"/>
      <c r="C224" s="343"/>
      <c r="D224" s="343"/>
      <c r="E224" s="343"/>
      <c r="F224" s="345"/>
      <c r="G224" s="438"/>
      <c r="H224" s="287"/>
      <c r="I224" s="439"/>
      <c r="J224" s="364">
        <f t="shared" si="26"/>
        <v>0</v>
      </c>
      <c r="K224" s="363">
        <f t="shared" si="27"/>
        <v>0</v>
      </c>
      <c r="L224" s="343"/>
      <c r="M224" s="343"/>
      <c r="N224" s="343"/>
      <c r="O224" s="367"/>
      <c r="P224" s="344"/>
      <c r="Q224" s="343"/>
      <c r="R224" s="345"/>
      <c r="S224" s="16" t="s">
        <v>77</v>
      </c>
      <c r="T224" s="8">
        <v>19</v>
      </c>
      <c r="U224" s="343"/>
      <c r="V224" s="343"/>
      <c r="W224" s="343"/>
      <c r="X224" s="343"/>
      <c r="Y224" s="343"/>
      <c r="Z224" s="343"/>
      <c r="AA224" s="343"/>
      <c r="AB224" s="343"/>
      <c r="AC224" s="343"/>
      <c r="AD224" s="343"/>
      <c r="AE224" s="343"/>
      <c r="AF224" s="343"/>
      <c r="AG224" s="343"/>
      <c r="AH224" s="367"/>
      <c r="AI224" s="287"/>
      <c r="AJ224" s="343"/>
      <c r="AK224" s="345"/>
      <c r="AL224" s="16" t="s">
        <v>77</v>
      </c>
    </row>
    <row r="225" spans="1:38" s="22" customFormat="1" ht="12.75" customHeight="1" x14ac:dyDescent="0.2">
      <c r="A225" s="8">
        <v>20</v>
      </c>
      <c r="B225" s="343"/>
      <c r="C225" s="343"/>
      <c r="D225" s="343"/>
      <c r="E225" s="343"/>
      <c r="F225" s="345"/>
      <c r="G225" s="438"/>
      <c r="H225" s="287"/>
      <c r="I225" s="439"/>
      <c r="J225" s="364">
        <f t="shared" si="26"/>
        <v>0</v>
      </c>
      <c r="K225" s="363">
        <f t="shared" si="27"/>
        <v>0</v>
      </c>
      <c r="L225" s="343"/>
      <c r="M225" s="343"/>
      <c r="N225" s="343"/>
      <c r="O225" s="367"/>
      <c r="P225" s="344"/>
      <c r="Q225" s="343"/>
      <c r="R225" s="345"/>
      <c r="S225" s="16" t="s">
        <v>78</v>
      </c>
      <c r="T225" s="8">
        <v>20</v>
      </c>
      <c r="U225" s="343"/>
      <c r="V225" s="343"/>
      <c r="W225" s="343"/>
      <c r="X225" s="343"/>
      <c r="Y225" s="343"/>
      <c r="Z225" s="343"/>
      <c r="AA225" s="343"/>
      <c r="AB225" s="343"/>
      <c r="AC225" s="343"/>
      <c r="AD225" s="343"/>
      <c r="AE225" s="343"/>
      <c r="AF225" s="343"/>
      <c r="AG225" s="343"/>
      <c r="AH225" s="367"/>
      <c r="AI225" s="287"/>
      <c r="AJ225" s="343"/>
      <c r="AK225" s="345"/>
      <c r="AL225" s="16" t="s">
        <v>78</v>
      </c>
    </row>
    <row r="226" spans="1:38" s="22" customFormat="1" ht="12.75" customHeight="1" x14ac:dyDescent="0.2">
      <c r="A226" s="8">
        <v>21</v>
      </c>
      <c r="B226" s="343"/>
      <c r="C226" s="343"/>
      <c r="D226" s="343"/>
      <c r="E226" s="343"/>
      <c r="F226" s="345"/>
      <c r="G226" s="438"/>
      <c r="H226" s="287"/>
      <c r="I226" s="439"/>
      <c r="J226" s="364">
        <f t="shared" si="26"/>
        <v>0</v>
      </c>
      <c r="K226" s="363">
        <f t="shared" si="27"/>
        <v>0</v>
      </c>
      <c r="L226" s="343"/>
      <c r="M226" s="343"/>
      <c r="N226" s="343"/>
      <c r="O226" s="367"/>
      <c r="P226" s="344"/>
      <c r="Q226" s="343"/>
      <c r="R226" s="345"/>
      <c r="S226" s="16" t="s">
        <v>79</v>
      </c>
      <c r="T226" s="8">
        <v>21</v>
      </c>
      <c r="U226" s="343"/>
      <c r="V226" s="343"/>
      <c r="W226" s="343"/>
      <c r="X226" s="343"/>
      <c r="Y226" s="343"/>
      <c r="Z226" s="343"/>
      <c r="AA226" s="343"/>
      <c r="AB226" s="343"/>
      <c r="AC226" s="343"/>
      <c r="AD226" s="343"/>
      <c r="AE226" s="343"/>
      <c r="AF226" s="343"/>
      <c r="AG226" s="343"/>
      <c r="AH226" s="367"/>
      <c r="AI226" s="287"/>
      <c r="AJ226" s="343"/>
      <c r="AK226" s="345"/>
      <c r="AL226" s="16" t="s">
        <v>79</v>
      </c>
    </row>
    <row r="227" spans="1:38" s="22" customFormat="1" ht="12.75" customHeight="1" x14ac:dyDescent="0.2">
      <c r="A227" s="8">
        <v>22</v>
      </c>
      <c r="B227" s="343"/>
      <c r="C227" s="343"/>
      <c r="D227" s="343"/>
      <c r="E227" s="343"/>
      <c r="F227" s="345"/>
      <c r="G227" s="438"/>
      <c r="H227" s="287"/>
      <c r="I227" s="439"/>
      <c r="J227" s="364">
        <f t="shared" si="26"/>
        <v>0</v>
      </c>
      <c r="K227" s="363">
        <f t="shared" si="27"/>
        <v>0</v>
      </c>
      <c r="L227" s="343"/>
      <c r="M227" s="343"/>
      <c r="N227" s="343"/>
      <c r="O227" s="367"/>
      <c r="P227" s="344"/>
      <c r="Q227" s="343"/>
      <c r="R227" s="345"/>
      <c r="S227" s="16" t="s">
        <v>80</v>
      </c>
      <c r="T227" s="8">
        <v>22</v>
      </c>
      <c r="U227" s="343"/>
      <c r="V227" s="343"/>
      <c r="W227" s="343"/>
      <c r="X227" s="343"/>
      <c r="Y227" s="343"/>
      <c r="Z227" s="343"/>
      <c r="AA227" s="343"/>
      <c r="AB227" s="343"/>
      <c r="AC227" s="343"/>
      <c r="AD227" s="343"/>
      <c r="AE227" s="343"/>
      <c r="AF227" s="343"/>
      <c r="AG227" s="343"/>
      <c r="AH227" s="367"/>
      <c r="AI227" s="287"/>
      <c r="AJ227" s="343"/>
      <c r="AK227" s="345"/>
      <c r="AL227" s="16" t="s">
        <v>80</v>
      </c>
    </row>
    <row r="228" spans="1:38" s="22" customFormat="1" ht="12.75" customHeight="1" x14ac:dyDescent="0.2">
      <c r="A228" s="8">
        <v>23</v>
      </c>
      <c r="B228" s="343"/>
      <c r="C228" s="343"/>
      <c r="D228" s="343"/>
      <c r="E228" s="343"/>
      <c r="F228" s="345"/>
      <c r="G228" s="438"/>
      <c r="H228" s="287"/>
      <c r="I228" s="439"/>
      <c r="J228" s="364">
        <f t="shared" si="26"/>
        <v>0</v>
      </c>
      <c r="K228" s="363">
        <f t="shared" si="27"/>
        <v>0</v>
      </c>
      <c r="L228" s="343"/>
      <c r="M228" s="343"/>
      <c r="N228" s="343"/>
      <c r="O228" s="367"/>
      <c r="P228" s="344"/>
      <c r="Q228" s="343"/>
      <c r="R228" s="345"/>
      <c r="S228" s="16" t="s">
        <v>81</v>
      </c>
      <c r="T228" s="8">
        <v>23</v>
      </c>
      <c r="U228" s="343"/>
      <c r="V228" s="343"/>
      <c r="W228" s="343"/>
      <c r="X228" s="343"/>
      <c r="Y228" s="343"/>
      <c r="Z228" s="343"/>
      <c r="AA228" s="343"/>
      <c r="AB228" s="343"/>
      <c r="AC228" s="343"/>
      <c r="AD228" s="343"/>
      <c r="AE228" s="343"/>
      <c r="AF228" s="343"/>
      <c r="AG228" s="343"/>
      <c r="AH228" s="367"/>
      <c r="AI228" s="287"/>
      <c r="AJ228" s="343"/>
      <c r="AK228" s="345"/>
      <c r="AL228" s="16" t="s">
        <v>81</v>
      </c>
    </row>
    <row r="229" spans="1:38" s="22" customFormat="1" ht="12.75" customHeight="1" x14ac:dyDescent="0.2">
      <c r="A229" s="8">
        <v>24</v>
      </c>
      <c r="B229" s="343"/>
      <c r="C229" s="343"/>
      <c r="D229" s="343"/>
      <c r="E229" s="343"/>
      <c r="F229" s="345"/>
      <c r="G229" s="438"/>
      <c r="H229" s="287"/>
      <c r="I229" s="439"/>
      <c r="J229" s="364">
        <f t="shared" si="26"/>
        <v>0</v>
      </c>
      <c r="K229" s="363">
        <f t="shared" si="27"/>
        <v>0</v>
      </c>
      <c r="L229" s="343"/>
      <c r="M229" s="343"/>
      <c r="N229" s="343"/>
      <c r="O229" s="367"/>
      <c r="P229" s="344"/>
      <c r="Q229" s="343"/>
      <c r="R229" s="345"/>
      <c r="S229" s="16" t="s">
        <v>82</v>
      </c>
      <c r="T229" s="8">
        <v>24</v>
      </c>
      <c r="U229" s="343"/>
      <c r="V229" s="343"/>
      <c r="W229" s="343"/>
      <c r="X229" s="343"/>
      <c r="Y229" s="343"/>
      <c r="Z229" s="343"/>
      <c r="AA229" s="343"/>
      <c r="AB229" s="343"/>
      <c r="AC229" s="343"/>
      <c r="AD229" s="343"/>
      <c r="AE229" s="343"/>
      <c r="AF229" s="343"/>
      <c r="AG229" s="343"/>
      <c r="AH229" s="367"/>
      <c r="AI229" s="287"/>
      <c r="AJ229" s="343"/>
      <c r="AK229" s="345"/>
      <c r="AL229" s="16" t="s">
        <v>82</v>
      </c>
    </row>
    <row r="230" spans="1:38" s="22" customFormat="1" ht="12.75" customHeight="1" x14ac:dyDescent="0.2">
      <c r="A230" s="8">
        <v>25</v>
      </c>
      <c r="B230" s="343"/>
      <c r="C230" s="343"/>
      <c r="D230" s="343"/>
      <c r="E230" s="343"/>
      <c r="F230" s="345"/>
      <c r="G230" s="438"/>
      <c r="H230" s="287"/>
      <c r="I230" s="439"/>
      <c r="J230" s="364">
        <f t="shared" si="26"/>
        <v>0</v>
      </c>
      <c r="K230" s="363">
        <f t="shared" si="27"/>
        <v>0</v>
      </c>
      <c r="L230" s="343"/>
      <c r="M230" s="343"/>
      <c r="N230" s="343"/>
      <c r="O230" s="367"/>
      <c r="P230" s="344"/>
      <c r="Q230" s="343"/>
      <c r="R230" s="345"/>
      <c r="S230" s="16" t="s">
        <v>83</v>
      </c>
      <c r="T230" s="8">
        <v>25</v>
      </c>
      <c r="U230" s="343"/>
      <c r="V230" s="343"/>
      <c r="W230" s="343"/>
      <c r="X230" s="343"/>
      <c r="Y230" s="343"/>
      <c r="Z230" s="343"/>
      <c r="AA230" s="343"/>
      <c r="AB230" s="343"/>
      <c r="AC230" s="343"/>
      <c r="AD230" s="343"/>
      <c r="AE230" s="343"/>
      <c r="AF230" s="343"/>
      <c r="AG230" s="343"/>
      <c r="AH230" s="367"/>
      <c r="AI230" s="287"/>
      <c r="AJ230" s="343"/>
      <c r="AK230" s="345"/>
      <c r="AL230" s="16" t="s">
        <v>83</v>
      </c>
    </row>
    <row r="231" spans="1:38" s="22" customFormat="1" ht="12.75" customHeight="1" x14ac:dyDescent="0.2">
      <c r="A231" s="8">
        <v>26</v>
      </c>
      <c r="B231" s="343"/>
      <c r="C231" s="343"/>
      <c r="D231" s="343"/>
      <c r="E231" s="343"/>
      <c r="F231" s="345"/>
      <c r="G231" s="438"/>
      <c r="H231" s="287"/>
      <c r="I231" s="439"/>
      <c r="J231" s="364">
        <f t="shared" si="26"/>
        <v>0</v>
      </c>
      <c r="K231" s="363">
        <f t="shared" si="27"/>
        <v>0</v>
      </c>
      <c r="L231" s="343"/>
      <c r="M231" s="343"/>
      <c r="N231" s="343"/>
      <c r="O231" s="367"/>
      <c r="P231" s="344"/>
      <c r="Q231" s="343"/>
      <c r="R231" s="345"/>
      <c r="S231" s="16" t="s">
        <v>84</v>
      </c>
      <c r="T231" s="8">
        <v>26</v>
      </c>
      <c r="U231" s="343"/>
      <c r="V231" s="343"/>
      <c r="W231" s="343"/>
      <c r="X231" s="343"/>
      <c r="Y231" s="343"/>
      <c r="Z231" s="343"/>
      <c r="AA231" s="343"/>
      <c r="AB231" s="343"/>
      <c r="AC231" s="343"/>
      <c r="AD231" s="343"/>
      <c r="AE231" s="343"/>
      <c r="AF231" s="343"/>
      <c r="AG231" s="343"/>
      <c r="AH231" s="367"/>
      <c r="AI231" s="287"/>
      <c r="AJ231" s="343"/>
      <c r="AK231" s="345"/>
      <c r="AL231" s="16" t="s">
        <v>84</v>
      </c>
    </row>
    <row r="232" spans="1:38" s="22" customFormat="1" ht="12.75" customHeight="1" x14ac:dyDescent="0.2">
      <c r="A232" s="8">
        <v>27</v>
      </c>
      <c r="B232" s="343"/>
      <c r="C232" s="343"/>
      <c r="D232" s="343"/>
      <c r="E232" s="343"/>
      <c r="F232" s="345"/>
      <c r="G232" s="438"/>
      <c r="H232" s="287"/>
      <c r="I232" s="439"/>
      <c r="J232" s="364">
        <f t="shared" si="26"/>
        <v>0</v>
      </c>
      <c r="K232" s="363">
        <f t="shared" si="27"/>
        <v>0</v>
      </c>
      <c r="L232" s="343"/>
      <c r="M232" s="343"/>
      <c r="N232" s="343"/>
      <c r="O232" s="367"/>
      <c r="P232" s="344"/>
      <c r="Q232" s="343"/>
      <c r="R232" s="345"/>
      <c r="S232" s="16" t="s">
        <v>85</v>
      </c>
      <c r="T232" s="8">
        <v>27</v>
      </c>
      <c r="U232" s="343"/>
      <c r="V232" s="343"/>
      <c r="W232" s="343"/>
      <c r="X232" s="343"/>
      <c r="Y232" s="343"/>
      <c r="Z232" s="343"/>
      <c r="AA232" s="343"/>
      <c r="AB232" s="343"/>
      <c r="AC232" s="343"/>
      <c r="AD232" s="343"/>
      <c r="AE232" s="343"/>
      <c r="AF232" s="343"/>
      <c r="AG232" s="343"/>
      <c r="AH232" s="367"/>
      <c r="AI232" s="287"/>
      <c r="AJ232" s="343"/>
      <c r="AK232" s="345"/>
      <c r="AL232" s="16" t="s">
        <v>85</v>
      </c>
    </row>
    <row r="233" spans="1:38" s="22" customFormat="1" ht="12.75" customHeight="1" x14ac:dyDescent="0.2">
      <c r="A233" s="8">
        <v>28</v>
      </c>
      <c r="B233" s="343"/>
      <c r="C233" s="343"/>
      <c r="D233" s="343"/>
      <c r="E233" s="343"/>
      <c r="F233" s="345"/>
      <c r="G233" s="438"/>
      <c r="H233" s="287"/>
      <c r="I233" s="439"/>
      <c r="J233" s="364">
        <f t="shared" si="26"/>
        <v>0</v>
      </c>
      <c r="K233" s="363">
        <f t="shared" si="27"/>
        <v>0</v>
      </c>
      <c r="L233" s="343"/>
      <c r="M233" s="343"/>
      <c r="N233" s="343"/>
      <c r="O233" s="367"/>
      <c r="P233" s="344"/>
      <c r="Q233" s="343"/>
      <c r="R233" s="345"/>
      <c r="S233" s="16" t="s">
        <v>86</v>
      </c>
      <c r="T233" s="8">
        <v>28</v>
      </c>
      <c r="U233" s="343"/>
      <c r="V233" s="343"/>
      <c r="W233" s="343"/>
      <c r="X233" s="343"/>
      <c r="Y233" s="343"/>
      <c r="Z233" s="343"/>
      <c r="AA233" s="343"/>
      <c r="AB233" s="343"/>
      <c r="AC233" s="343"/>
      <c r="AD233" s="343"/>
      <c r="AE233" s="343"/>
      <c r="AF233" s="343"/>
      <c r="AG233" s="343"/>
      <c r="AH233" s="367"/>
      <c r="AI233" s="287"/>
      <c r="AJ233" s="343"/>
      <c r="AK233" s="345"/>
      <c r="AL233" s="16" t="s">
        <v>86</v>
      </c>
    </row>
    <row r="234" spans="1:38" s="22" customFormat="1" ht="12.75" customHeight="1" x14ac:dyDescent="0.2">
      <c r="A234" s="8">
        <v>29</v>
      </c>
      <c r="B234" s="343"/>
      <c r="C234" s="343"/>
      <c r="D234" s="343"/>
      <c r="E234" s="343"/>
      <c r="F234" s="345"/>
      <c r="G234" s="438"/>
      <c r="H234" s="287"/>
      <c r="I234" s="439"/>
      <c r="J234" s="364">
        <f t="shared" si="26"/>
        <v>0</v>
      </c>
      <c r="K234" s="363">
        <f t="shared" si="27"/>
        <v>0</v>
      </c>
      <c r="L234" s="343"/>
      <c r="M234" s="343"/>
      <c r="N234" s="343"/>
      <c r="O234" s="367"/>
      <c r="P234" s="344"/>
      <c r="Q234" s="343"/>
      <c r="R234" s="345"/>
      <c r="S234" s="16" t="s">
        <v>87</v>
      </c>
      <c r="T234" s="8">
        <v>29</v>
      </c>
      <c r="U234" s="343"/>
      <c r="V234" s="343"/>
      <c r="W234" s="343"/>
      <c r="X234" s="347"/>
      <c r="Y234" s="343"/>
      <c r="Z234" s="343"/>
      <c r="AA234" s="343"/>
      <c r="AB234" s="343"/>
      <c r="AC234" s="343"/>
      <c r="AD234" s="343"/>
      <c r="AE234" s="343"/>
      <c r="AF234" s="343"/>
      <c r="AG234" s="343"/>
      <c r="AH234" s="367"/>
      <c r="AI234" s="287"/>
      <c r="AJ234" s="343"/>
      <c r="AK234" s="345"/>
      <c r="AL234" s="16" t="s">
        <v>87</v>
      </c>
    </row>
    <row r="235" spans="1:38" s="22" customFormat="1" ht="12.75" customHeight="1" x14ac:dyDescent="0.2">
      <c r="A235" s="8">
        <v>30</v>
      </c>
      <c r="B235" s="343"/>
      <c r="C235" s="343"/>
      <c r="D235" s="343"/>
      <c r="E235" s="343"/>
      <c r="F235" s="345"/>
      <c r="G235" s="442"/>
      <c r="H235" s="287"/>
      <c r="I235" s="439"/>
      <c r="J235" s="364">
        <f t="shared" si="26"/>
        <v>0</v>
      </c>
      <c r="K235" s="363">
        <f t="shared" si="27"/>
        <v>0</v>
      </c>
      <c r="L235" s="343"/>
      <c r="M235" s="343"/>
      <c r="N235" s="343"/>
      <c r="O235" s="367"/>
      <c r="P235" s="344"/>
      <c r="Q235" s="343"/>
      <c r="R235" s="345"/>
      <c r="S235" s="16" t="s">
        <v>88</v>
      </c>
      <c r="T235" s="8">
        <v>30</v>
      </c>
      <c r="U235" s="343"/>
      <c r="V235" s="343"/>
      <c r="W235" s="343"/>
      <c r="X235" s="343"/>
      <c r="Y235" s="343"/>
      <c r="Z235" s="343"/>
      <c r="AA235" s="343"/>
      <c r="AB235" s="343"/>
      <c r="AC235" s="343"/>
      <c r="AD235" s="343"/>
      <c r="AE235" s="343"/>
      <c r="AF235" s="343"/>
      <c r="AG235" s="343"/>
      <c r="AH235" s="367"/>
      <c r="AI235" s="287"/>
      <c r="AJ235" s="343"/>
      <c r="AK235" s="345"/>
      <c r="AL235" s="16" t="s">
        <v>88</v>
      </c>
    </row>
    <row r="236" spans="1:38" s="22" customFormat="1" ht="12.75" customHeight="1" x14ac:dyDescent="0.2">
      <c r="A236" s="19">
        <v>31</v>
      </c>
      <c r="B236" s="349"/>
      <c r="C236" s="349"/>
      <c r="D236" s="349"/>
      <c r="E236" s="349"/>
      <c r="F236" s="351"/>
      <c r="G236" s="443"/>
      <c r="H236" s="289"/>
      <c r="I236" s="444"/>
      <c r="J236" s="445">
        <f t="shared" si="26"/>
        <v>0</v>
      </c>
      <c r="K236" s="365">
        <f t="shared" si="27"/>
        <v>0</v>
      </c>
      <c r="L236" s="349"/>
      <c r="M236" s="349"/>
      <c r="N236" s="349"/>
      <c r="O236" s="369"/>
      <c r="P236" s="350"/>
      <c r="Q236" s="349"/>
      <c r="R236" s="351"/>
      <c r="S236" s="20" t="s">
        <v>89</v>
      </c>
      <c r="T236" s="19">
        <v>31</v>
      </c>
      <c r="U236" s="349"/>
      <c r="V236" s="349"/>
      <c r="W236" s="349"/>
      <c r="X236" s="349"/>
      <c r="Y236" s="349"/>
      <c r="Z236" s="349"/>
      <c r="AA236" s="349"/>
      <c r="AB236" s="349"/>
      <c r="AC236" s="349"/>
      <c r="AD236" s="349"/>
      <c r="AE236" s="349"/>
      <c r="AF236" s="349"/>
      <c r="AG236" s="349"/>
      <c r="AH236" s="369"/>
      <c r="AI236" s="289"/>
      <c r="AJ236" s="349"/>
      <c r="AK236" s="351"/>
      <c r="AL236" s="20" t="s">
        <v>89</v>
      </c>
    </row>
    <row r="237" spans="1:38" s="297" customFormat="1" ht="12.75" customHeight="1" thickBot="1" x14ac:dyDescent="0.25">
      <c r="A237" s="298"/>
      <c r="B237" s="360">
        <f>SUM(B205:B236)</f>
        <v>0</v>
      </c>
      <c r="C237" s="360">
        <f>SUM(C205:C236)</f>
        <v>0</v>
      </c>
      <c r="D237" s="360">
        <f>SUM(D205:D236)</f>
        <v>0</v>
      </c>
      <c r="E237" s="361">
        <f>SUM(E205:E236)</f>
        <v>0</v>
      </c>
      <c r="F237" s="362">
        <f>SUM(F205:F236)</f>
        <v>0</v>
      </c>
      <c r="G237" s="299"/>
      <c r="H237" s="299" t="s">
        <v>90</v>
      </c>
      <c r="I237" s="314">
        <f>COUNTA(I206:I236)</f>
        <v>0</v>
      </c>
      <c r="J237" s="360">
        <f t="shared" ref="J237:R237" si="28">SUM(J205:J236)</f>
        <v>0</v>
      </c>
      <c r="K237" s="360">
        <f t="shared" si="28"/>
        <v>0</v>
      </c>
      <c r="L237" s="360">
        <f t="shared" si="28"/>
        <v>0</v>
      </c>
      <c r="M237" s="360">
        <f t="shared" si="28"/>
        <v>0</v>
      </c>
      <c r="N237" s="360">
        <f t="shared" si="28"/>
        <v>0</v>
      </c>
      <c r="O237" s="361">
        <f t="shared" si="28"/>
        <v>0</v>
      </c>
      <c r="P237" s="361">
        <f t="shared" si="28"/>
        <v>0</v>
      </c>
      <c r="Q237" s="360">
        <f t="shared" si="28"/>
        <v>0</v>
      </c>
      <c r="R237" s="366">
        <f t="shared" si="28"/>
        <v>0</v>
      </c>
      <c r="S237" s="300"/>
      <c r="T237" s="298"/>
      <c r="U237" s="360">
        <f t="shared" ref="U237:AH237" si="29">SUM(U205:U236)</f>
        <v>0</v>
      </c>
      <c r="V237" s="360">
        <f t="shared" si="29"/>
        <v>0</v>
      </c>
      <c r="W237" s="360">
        <f t="shared" si="29"/>
        <v>0</v>
      </c>
      <c r="X237" s="360">
        <f t="shared" si="29"/>
        <v>0</v>
      </c>
      <c r="Y237" s="360">
        <f t="shared" si="29"/>
        <v>0</v>
      </c>
      <c r="Z237" s="360">
        <f t="shared" si="29"/>
        <v>0</v>
      </c>
      <c r="AA237" s="360">
        <f t="shared" si="29"/>
        <v>0</v>
      </c>
      <c r="AB237" s="360">
        <f t="shared" si="29"/>
        <v>0</v>
      </c>
      <c r="AC237" s="360">
        <f t="shared" si="29"/>
        <v>0</v>
      </c>
      <c r="AD237" s="360">
        <f t="shared" si="29"/>
        <v>0</v>
      </c>
      <c r="AE237" s="360">
        <f t="shared" si="29"/>
        <v>0</v>
      </c>
      <c r="AF237" s="360">
        <f t="shared" si="29"/>
        <v>0</v>
      </c>
      <c r="AG237" s="360">
        <f t="shared" si="29"/>
        <v>0</v>
      </c>
      <c r="AH237" s="362">
        <f t="shared" si="29"/>
        <v>0</v>
      </c>
      <c r="AI237" s="301"/>
      <c r="AJ237" s="360">
        <f>SUM(AJ205:AJ236)</f>
        <v>0</v>
      </c>
      <c r="AK237" s="366">
        <f>SUM(AK205:AK236)</f>
        <v>0</v>
      </c>
      <c r="AL237" s="300"/>
    </row>
    <row r="238" spans="1:38" ht="12.75" customHeight="1" thickTop="1" x14ac:dyDescent="0.2">
      <c r="A238" s="40"/>
      <c r="B238" s="40"/>
      <c r="C238" s="40"/>
      <c r="D238" s="40"/>
      <c r="E238" s="40"/>
      <c r="F238" s="40"/>
      <c r="G238" s="41"/>
      <c r="H238" s="40"/>
      <c r="I238" s="42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</row>
    <row r="239" spans="1:38" ht="12.75" customHeight="1" x14ac:dyDescent="0.2">
      <c r="A239" s="188"/>
      <c r="B239" s="188"/>
      <c r="C239" s="188"/>
      <c r="D239" s="188"/>
      <c r="E239" s="188"/>
      <c r="F239" s="188"/>
      <c r="G239" s="285"/>
      <c r="H239" s="188"/>
      <c r="I239" s="169"/>
      <c r="J239" s="188"/>
      <c r="K239" s="188"/>
      <c r="L239" s="188"/>
      <c r="M239" s="188"/>
      <c r="N239" s="188"/>
      <c r="O239" s="188"/>
      <c r="P239" s="188"/>
      <c r="Q239" s="188"/>
      <c r="R239" s="188"/>
      <c r="S239" s="188"/>
      <c r="T239" s="188"/>
      <c r="U239" s="188"/>
      <c r="V239" s="188"/>
      <c r="W239" s="188"/>
      <c r="X239" s="188"/>
      <c r="Y239" s="188"/>
      <c r="Z239" s="188"/>
      <c r="AA239" s="188"/>
      <c r="AB239" s="188"/>
      <c r="AC239" s="188"/>
      <c r="AD239" s="188"/>
      <c r="AE239" s="188"/>
      <c r="AF239" s="188"/>
      <c r="AG239" s="188"/>
      <c r="AH239" s="188"/>
      <c r="AI239" s="188"/>
      <c r="AJ239" s="188"/>
      <c r="AK239" s="188"/>
      <c r="AL239" s="188"/>
    </row>
    <row r="240" spans="1:38" ht="12.75" customHeight="1" x14ac:dyDescent="0.2">
      <c r="A240" s="22"/>
      <c r="B240" s="22"/>
      <c r="C240" s="22"/>
      <c r="D240" s="22"/>
      <c r="E240" s="22"/>
      <c r="F240" s="22"/>
      <c r="G240" s="527" t="str">
        <f>$G$10</f>
        <v>UNITED STEELWORKERS - LOCAL UNION</v>
      </c>
      <c r="H240" s="527"/>
      <c r="I240" s="527"/>
      <c r="J240" s="11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11" t="str">
        <f>$AA$10</f>
        <v>FINANCIAL SECRETARY'S CASH BOOK</v>
      </c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</row>
    <row r="241" spans="1:38" ht="12.75" customHeight="1" x14ac:dyDescent="0.2">
      <c r="A241" s="22"/>
      <c r="B241" s="137" t="str">
        <f>$B$11</f>
        <v>Month</v>
      </c>
      <c r="C241" s="73" t="str">
        <f>$C$11</f>
        <v>FEBRUARY</v>
      </c>
      <c r="D241" s="137" t="str">
        <f>$D$11</f>
        <v>Year</v>
      </c>
      <c r="E241" s="44">
        <f>$E$11</f>
        <v>0</v>
      </c>
      <c r="F241" s="22"/>
      <c r="G241" s="31"/>
      <c r="H241" s="22"/>
      <c r="I241" s="5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137"/>
      <c r="AJ241" s="178" t="str">
        <f>$C$11</f>
        <v>FEBRUARY</v>
      </c>
      <c r="AK241" s="44">
        <f>$E$11</f>
        <v>0</v>
      </c>
    </row>
    <row r="242" spans="1:38" ht="12.75" customHeight="1" x14ac:dyDescent="0.2">
      <c r="A242" s="22"/>
      <c r="B242" s="137" t="str">
        <f>$B$12</f>
        <v>Page No.</v>
      </c>
      <c r="C242" s="177">
        <f>C196+1</f>
        <v>6</v>
      </c>
      <c r="D242" s="110"/>
      <c r="E242" s="110"/>
      <c r="F242" s="22"/>
      <c r="G242" s="31"/>
      <c r="H242" s="22"/>
      <c r="I242" s="5" t="s">
        <v>53</v>
      </c>
      <c r="J242" s="22"/>
      <c r="K242" s="22"/>
      <c r="L242" s="5"/>
      <c r="M242" s="22"/>
      <c r="N242" s="22"/>
      <c r="O242" s="22"/>
      <c r="P242" s="33"/>
      <c r="Q242" s="22"/>
      <c r="R242" s="33"/>
      <c r="S242" s="22"/>
      <c r="T242" s="22"/>
      <c r="U242" s="22"/>
      <c r="V242" s="22"/>
      <c r="W242" s="22"/>
      <c r="X242" s="22"/>
      <c r="Y242" s="22"/>
      <c r="Z242" s="22"/>
      <c r="AA242" s="22"/>
      <c r="AB242" s="34" t="s">
        <v>54</v>
      </c>
      <c r="AC242" s="22"/>
      <c r="AD242" s="22"/>
      <c r="AE242" s="22"/>
      <c r="AF242" s="22"/>
      <c r="AG242" s="22"/>
      <c r="AH242" s="22"/>
      <c r="AI242" s="137" t="str">
        <f>$B$12</f>
        <v>Page No.</v>
      </c>
      <c r="AJ242" s="323">
        <f>AJ196+1</f>
        <v>6</v>
      </c>
      <c r="AK242" s="172"/>
      <c r="AL242" s="111"/>
    </row>
    <row r="243" spans="1:38" ht="12.75" customHeight="1" x14ac:dyDescent="0.2">
      <c r="A243" s="3"/>
      <c r="B243" s="3"/>
      <c r="C243" s="3"/>
      <c r="D243" s="3"/>
      <c r="E243" s="3"/>
      <c r="F243" s="3"/>
      <c r="G243" s="35"/>
      <c r="H243" s="3"/>
      <c r="I243" s="5"/>
      <c r="J243" s="3"/>
      <c r="K243" s="3"/>
      <c r="L243" s="22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22"/>
      <c r="AF243" s="3"/>
      <c r="AG243" s="3"/>
      <c r="AH243" s="3"/>
      <c r="AI243" s="3"/>
      <c r="AJ243" s="3"/>
      <c r="AK243" s="3"/>
      <c r="AL243" s="3"/>
    </row>
    <row r="244" spans="1:38" ht="12.75" customHeight="1" x14ac:dyDescent="0.2">
      <c r="A244" s="36"/>
      <c r="B244" s="36"/>
      <c r="C244" s="36"/>
      <c r="D244" s="36"/>
      <c r="E244" s="36"/>
      <c r="F244" s="36"/>
      <c r="G244" s="37"/>
      <c r="H244" s="36"/>
      <c r="I244" s="38"/>
      <c r="J244" s="36"/>
      <c r="K244" s="36"/>
      <c r="L244" s="38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8"/>
      <c r="AF244" s="36"/>
      <c r="AG244" s="36"/>
      <c r="AH244" s="36"/>
      <c r="AI244" s="36"/>
      <c r="AJ244" s="36"/>
      <c r="AK244" s="36"/>
      <c r="AL244" s="36"/>
    </row>
    <row r="245" spans="1:38" customFormat="1" ht="12.75" customHeight="1" x14ac:dyDescent="0.2">
      <c r="A245" s="1"/>
      <c r="B245" s="484" t="s">
        <v>55</v>
      </c>
      <c r="C245" s="473"/>
      <c r="D245" s="473"/>
      <c r="E245" s="473"/>
      <c r="F245" s="474"/>
      <c r="G245" s="21"/>
      <c r="H245" s="2" t="s">
        <v>56</v>
      </c>
      <c r="I245" s="95"/>
      <c r="J245" s="473" t="s">
        <v>255</v>
      </c>
      <c r="K245" s="474"/>
      <c r="L245" s="3"/>
      <c r="M245" s="3"/>
      <c r="N245" s="3"/>
      <c r="O245" s="5" t="s">
        <v>57</v>
      </c>
      <c r="P245" s="3"/>
      <c r="Q245" s="3"/>
      <c r="R245" s="1"/>
      <c r="S245" s="3"/>
      <c r="T245" s="1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13"/>
      <c r="AJ245" s="3"/>
      <c r="AK245" s="1"/>
      <c r="AL245" s="3"/>
    </row>
    <row r="246" spans="1:38" customFormat="1" ht="12.75" customHeight="1" x14ac:dyDescent="0.2">
      <c r="A246" s="1"/>
      <c r="B246" s="3"/>
      <c r="C246" s="3"/>
      <c r="D246" s="3"/>
      <c r="E246" s="188"/>
      <c r="F246" s="1"/>
      <c r="G246" s="21"/>
      <c r="H246" s="13"/>
      <c r="I246" s="96"/>
      <c r="J246" s="3"/>
      <c r="K246" s="1"/>
      <c r="L246" s="3"/>
      <c r="M246" s="3"/>
      <c r="N246" s="3"/>
      <c r="O246" s="3"/>
      <c r="P246" s="3"/>
      <c r="Q246" s="3"/>
      <c r="R246" s="1"/>
      <c r="S246" s="3"/>
      <c r="T246" s="1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13"/>
      <c r="AJ246" s="3"/>
      <c r="AK246" s="1"/>
      <c r="AL246" s="3"/>
    </row>
    <row r="247" spans="1:38" customFormat="1" ht="12.75" customHeight="1" thickBot="1" x14ac:dyDescent="0.25">
      <c r="A247" s="29"/>
      <c r="B247" s="26">
        <v>1</v>
      </c>
      <c r="C247" s="26">
        <v>2</v>
      </c>
      <c r="D247" s="26">
        <v>3</v>
      </c>
      <c r="E247" s="26">
        <v>4</v>
      </c>
      <c r="F247" s="28">
        <v>5</v>
      </c>
      <c r="G247" s="39">
        <v>6</v>
      </c>
      <c r="H247" s="28">
        <v>7</v>
      </c>
      <c r="I247" s="97">
        <v>8</v>
      </c>
      <c r="J247" s="26">
        <v>9</v>
      </c>
      <c r="K247" s="28">
        <v>10</v>
      </c>
      <c r="L247" s="26">
        <v>11</v>
      </c>
      <c r="M247" s="26" t="s">
        <v>1</v>
      </c>
      <c r="N247" s="26">
        <v>12</v>
      </c>
      <c r="O247" s="26">
        <v>13</v>
      </c>
      <c r="P247" s="26">
        <v>14</v>
      </c>
      <c r="Q247" s="26">
        <v>15</v>
      </c>
      <c r="R247" s="28" t="s">
        <v>2</v>
      </c>
      <c r="S247" s="25"/>
      <c r="T247" s="29"/>
      <c r="U247" s="26">
        <v>16</v>
      </c>
      <c r="V247" s="26">
        <v>17</v>
      </c>
      <c r="W247" s="26">
        <v>18</v>
      </c>
      <c r="X247" s="26">
        <v>19</v>
      </c>
      <c r="Y247" s="26">
        <v>20</v>
      </c>
      <c r="Z247" s="26" t="s">
        <v>3</v>
      </c>
      <c r="AA247" s="26">
        <v>21</v>
      </c>
      <c r="AB247" s="26">
        <v>22</v>
      </c>
      <c r="AC247" s="26">
        <v>23</v>
      </c>
      <c r="AD247" s="26">
        <v>24</v>
      </c>
      <c r="AE247" s="26">
        <v>25</v>
      </c>
      <c r="AF247" s="26">
        <v>26</v>
      </c>
      <c r="AG247" s="26">
        <v>27</v>
      </c>
      <c r="AH247" s="26">
        <v>28</v>
      </c>
      <c r="AI247" s="30">
        <v>29</v>
      </c>
      <c r="AJ247" s="26">
        <v>30</v>
      </c>
      <c r="AK247" s="28">
        <v>31</v>
      </c>
      <c r="AL247" s="25"/>
    </row>
    <row r="248" spans="1:38" s="4" customFormat="1" ht="12.75" customHeight="1" thickTop="1" x14ac:dyDescent="0.2">
      <c r="A248" s="1"/>
      <c r="B248" s="84" t="s">
        <v>4</v>
      </c>
      <c r="C248" s="98"/>
      <c r="D248" s="84" t="s">
        <v>5</v>
      </c>
      <c r="E248" s="185" t="s">
        <v>6</v>
      </c>
      <c r="F248" s="83" t="s">
        <v>7</v>
      </c>
      <c r="G248" s="160"/>
      <c r="H248" s="83"/>
      <c r="I248" s="100"/>
      <c r="J248" s="84"/>
      <c r="K248" s="83"/>
      <c r="L248" s="84" t="s">
        <v>237</v>
      </c>
      <c r="M248" s="84"/>
      <c r="N248" s="84" t="s">
        <v>235</v>
      </c>
      <c r="O248" s="101" t="s">
        <v>481</v>
      </c>
      <c r="P248" s="274"/>
      <c r="Q248" s="84" t="s">
        <v>391</v>
      </c>
      <c r="R248" s="83" t="s">
        <v>274</v>
      </c>
      <c r="S248" s="103"/>
      <c r="T248" s="67"/>
      <c r="U248" s="475" t="s">
        <v>256</v>
      </c>
      <c r="V248" s="476"/>
      <c r="W248" s="476"/>
      <c r="X248" s="476"/>
      <c r="Y248" s="477"/>
      <c r="Z248" s="84" t="s">
        <v>10</v>
      </c>
      <c r="AA248" s="84" t="s">
        <v>11</v>
      </c>
      <c r="AB248" s="84" t="s">
        <v>205</v>
      </c>
      <c r="AC248" s="84" t="s">
        <v>12</v>
      </c>
      <c r="AD248" s="84" t="s">
        <v>13</v>
      </c>
      <c r="AE248" s="84" t="s">
        <v>14</v>
      </c>
      <c r="AF248" s="84"/>
      <c r="AG248" s="84"/>
      <c r="AH248" s="101"/>
      <c r="AI248" s="102"/>
      <c r="AJ248" s="84" t="s">
        <v>15</v>
      </c>
      <c r="AK248" s="83" t="s">
        <v>7</v>
      </c>
      <c r="AL248" s="3"/>
    </row>
    <row r="249" spans="1:38" s="4" customFormat="1" ht="12.75" customHeight="1" x14ac:dyDescent="0.2">
      <c r="A249" s="1"/>
      <c r="B249" s="84" t="s">
        <v>8</v>
      </c>
      <c r="C249" s="84" t="s">
        <v>16</v>
      </c>
      <c r="D249" s="84" t="s">
        <v>17</v>
      </c>
      <c r="E249" s="186" t="s">
        <v>8</v>
      </c>
      <c r="F249" s="83" t="s">
        <v>18</v>
      </c>
      <c r="G249" s="160" t="s">
        <v>19</v>
      </c>
      <c r="H249" s="83" t="s">
        <v>20</v>
      </c>
      <c r="I249" s="100" t="s">
        <v>394</v>
      </c>
      <c r="J249" s="84" t="s">
        <v>21</v>
      </c>
      <c r="K249" s="83" t="s">
        <v>22</v>
      </c>
      <c r="L249" s="84" t="s">
        <v>392</v>
      </c>
      <c r="M249" s="84" t="s">
        <v>393</v>
      </c>
      <c r="N249" s="84" t="s">
        <v>262</v>
      </c>
      <c r="O249" s="101" t="s">
        <v>262</v>
      </c>
      <c r="P249" s="186" t="s">
        <v>23</v>
      </c>
      <c r="Q249" s="84" t="s">
        <v>8</v>
      </c>
      <c r="R249" s="83" t="s">
        <v>8</v>
      </c>
      <c r="S249" s="103"/>
      <c r="T249" s="67"/>
      <c r="U249" s="84" t="s">
        <v>25</v>
      </c>
      <c r="V249" s="84" t="s">
        <v>26</v>
      </c>
      <c r="W249" s="84" t="s">
        <v>27</v>
      </c>
      <c r="X249" s="84" t="s">
        <v>28</v>
      </c>
      <c r="Y249" s="84" t="s">
        <v>136</v>
      </c>
      <c r="Z249" s="84" t="s">
        <v>252</v>
      </c>
      <c r="AA249" s="84" t="s">
        <v>137</v>
      </c>
      <c r="AB249" s="84" t="s">
        <v>204</v>
      </c>
      <c r="AC249" s="84" t="s">
        <v>30</v>
      </c>
      <c r="AD249" s="84" t="s">
        <v>140</v>
      </c>
      <c r="AE249" s="84" t="s">
        <v>31</v>
      </c>
      <c r="AF249" s="84" t="s">
        <v>32</v>
      </c>
      <c r="AG249" s="84" t="s">
        <v>206</v>
      </c>
      <c r="AH249" s="101" t="s">
        <v>16</v>
      </c>
      <c r="AI249" s="99" t="s">
        <v>34</v>
      </c>
      <c r="AJ249" s="84" t="s">
        <v>35</v>
      </c>
      <c r="AK249" s="83" t="s">
        <v>18</v>
      </c>
      <c r="AL249" s="3"/>
    </row>
    <row r="250" spans="1:38" s="4" customFormat="1" ht="12.75" customHeight="1" thickBot="1" x14ac:dyDescent="0.25">
      <c r="A250" s="6"/>
      <c r="B250" s="85" t="s">
        <v>36</v>
      </c>
      <c r="C250" s="85" t="s">
        <v>37</v>
      </c>
      <c r="D250" s="85" t="s">
        <v>38</v>
      </c>
      <c r="E250" s="187" t="s">
        <v>39</v>
      </c>
      <c r="F250" s="104" t="s">
        <v>40</v>
      </c>
      <c r="G250" s="161"/>
      <c r="H250" s="104"/>
      <c r="I250" s="105" t="s">
        <v>41</v>
      </c>
      <c r="J250" s="85"/>
      <c r="K250" s="104"/>
      <c r="L250" s="85" t="s">
        <v>237</v>
      </c>
      <c r="M250" s="85"/>
      <c r="N250" s="85" t="s">
        <v>236</v>
      </c>
      <c r="O250" s="106" t="s">
        <v>236</v>
      </c>
      <c r="P250" s="275"/>
      <c r="Q250" s="276" t="s">
        <v>24</v>
      </c>
      <c r="R250" s="277" t="s">
        <v>24</v>
      </c>
      <c r="S250" s="108"/>
      <c r="T250" s="76"/>
      <c r="U250" s="85" t="s">
        <v>42</v>
      </c>
      <c r="V250" s="85" t="s">
        <v>43</v>
      </c>
      <c r="W250" s="85"/>
      <c r="X250" s="85" t="s">
        <v>44</v>
      </c>
      <c r="Y250" s="85" t="s">
        <v>30</v>
      </c>
      <c r="Z250" s="85" t="s">
        <v>30</v>
      </c>
      <c r="AA250" s="85" t="s">
        <v>138</v>
      </c>
      <c r="AB250" s="85" t="s">
        <v>15</v>
      </c>
      <c r="AC250" s="85" t="s">
        <v>139</v>
      </c>
      <c r="AD250" s="85" t="s">
        <v>141</v>
      </c>
      <c r="AE250" s="85" t="s">
        <v>47</v>
      </c>
      <c r="AF250" s="85" t="s">
        <v>48</v>
      </c>
      <c r="AG250" s="85" t="s">
        <v>15</v>
      </c>
      <c r="AH250" s="106" t="s">
        <v>30</v>
      </c>
      <c r="AI250" s="107"/>
      <c r="AJ250" s="85" t="s">
        <v>49</v>
      </c>
      <c r="AK250" s="104" t="s">
        <v>188</v>
      </c>
      <c r="AL250" s="7"/>
    </row>
    <row r="251" spans="1:38" s="297" customFormat="1" ht="12.75" customHeight="1" thickTop="1" x14ac:dyDescent="0.2">
      <c r="A251" s="292"/>
      <c r="B251" s="364">
        <f>B237</f>
        <v>0</v>
      </c>
      <c r="C251" s="364">
        <f>C237</f>
        <v>0</v>
      </c>
      <c r="D251" s="364">
        <f>D237</f>
        <v>0</v>
      </c>
      <c r="E251" s="378">
        <f>E237</f>
        <v>0</v>
      </c>
      <c r="F251" s="363">
        <f>F237</f>
        <v>0</v>
      </c>
      <c r="G251" s="132" t="str">
        <f>$C$11</f>
        <v>FEBRUARY</v>
      </c>
      <c r="H251" s="293" t="s">
        <v>58</v>
      </c>
      <c r="I251" s="294"/>
      <c r="J251" s="379">
        <f t="shared" ref="J251:R251" si="30">J237</f>
        <v>0</v>
      </c>
      <c r="K251" s="380">
        <f t="shared" si="30"/>
        <v>0</v>
      </c>
      <c r="L251" s="364">
        <f t="shared" si="30"/>
        <v>0</v>
      </c>
      <c r="M251" s="364">
        <f t="shared" si="30"/>
        <v>0</v>
      </c>
      <c r="N251" s="364">
        <f t="shared" si="30"/>
        <v>0</v>
      </c>
      <c r="O251" s="378">
        <f t="shared" si="30"/>
        <v>0</v>
      </c>
      <c r="P251" s="378">
        <f t="shared" si="30"/>
        <v>0</v>
      </c>
      <c r="Q251" s="364">
        <f t="shared" si="30"/>
        <v>0</v>
      </c>
      <c r="R251" s="381">
        <f t="shared" si="30"/>
        <v>0</v>
      </c>
      <c r="S251" s="295"/>
      <c r="T251" s="292"/>
      <c r="U251" s="364">
        <f t="shared" ref="U251:AH251" si="31">U237</f>
        <v>0</v>
      </c>
      <c r="V251" s="364">
        <f t="shared" si="31"/>
        <v>0</v>
      </c>
      <c r="W251" s="364">
        <f t="shared" si="31"/>
        <v>0</v>
      </c>
      <c r="X251" s="364">
        <f t="shared" si="31"/>
        <v>0</v>
      </c>
      <c r="Y251" s="364">
        <f t="shared" si="31"/>
        <v>0</v>
      </c>
      <c r="Z251" s="364">
        <f t="shared" si="31"/>
        <v>0</v>
      </c>
      <c r="AA251" s="364">
        <f t="shared" si="31"/>
        <v>0</v>
      </c>
      <c r="AB251" s="364">
        <f t="shared" si="31"/>
        <v>0</v>
      </c>
      <c r="AC251" s="364">
        <f t="shared" si="31"/>
        <v>0</v>
      </c>
      <c r="AD251" s="364">
        <f t="shared" si="31"/>
        <v>0</v>
      </c>
      <c r="AE251" s="364">
        <f t="shared" si="31"/>
        <v>0</v>
      </c>
      <c r="AF251" s="364">
        <f t="shared" si="31"/>
        <v>0</v>
      </c>
      <c r="AG251" s="364">
        <f t="shared" si="31"/>
        <v>0</v>
      </c>
      <c r="AH251" s="364">
        <f t="shared" si="31"/>
        <v>0</v>
      </c>
      <c r="AI251" s="296"/>
      <c r="AJ251" s="364">
        <f>AJ237</f>
        <v>0</v>
      </c>
      <c r="AK251" s="382">
        <f>AK237</f>
        <v>0</v>
      </c>
      <c r="AL251" s="295"/>
    </row>
    <row r="252" spans="1:38" s="22" customFormat="1" ht="12.75" customHeight="1" x14ac:dyDescent="0.2">
      <c r="A252" s="8">
        <v>1</v>
      </c>
      <c r="B252" s="343"/>
      <c r="C252" s="343"/>
      <c r="D252" s="343"/>
      <c r="E252" s="343"/>
      <c r="F252" s="345"/>
      <c r="G252" s="438"/>
      <c r="H252" s="287"/>
      <c r="I252" s="439"/>
      <c r="J252" s="364">
        <f t="shared" ref="J252:J282" si="32">SUM(B252:F252)</f>
        <v>0</v>
      </c>
      <c r="K252" s="363">
        <f t="shared" ref="K252:K282" si="33">SUM(U252:AK252)-SUM(L252:R252)</f>
        <v>0</v>
      </c>
      <c r="L252" s="343"/>
      <c r="M252" s="343"/>
      <c r="N252" s="343"/>
      <c r="O252" s="367"/>
      <c r="P252" s="344"/>
      <c r="Q252" s="343"/>
      <c r="R252" s="345"/>
      <c r="S252" s="16" t="s">
        <v>59</v>
      </c>
      <c r="T252" s="8">
        <v>1</v>
      </c>
      <c r="U252" s="343"/>
      <c r="V252" s="343"/>
      <c r="W252" s="343"/>
      <c r="X252" s="343"/>
      <c r="Y252" s="343"/>
      <c r="Z252" s="343"/>
      <c r="AA252" s="343"/>
      <c r="AB252" s="343"/>
      <c r="AC252" s="343"/>
      <c r="AD252" s="343"/>
      <c r="AE252" s="343"/>
      <c r="AF252" s="343"/>
      <c r="AG252" s="343"/>
      <c r="AH252" s="367"/>
      <c r="AI252" s="287"/>
      <c r="AJ252" s="343"/>
      <c r="AK252" s="345"/>
      <c r="AL252" s="16" t="s">
        <v>59</v>
      </c>
    </row>
    <row r="253" spans="1:38" s="22" customFormat="1" ht="12.75" customHeight="1" x14ac:dyDescent="0.2">
      <c r="A253" s="8">
        <v>2</v>
      </c>
      <c r="B253" s="343"/>
      <c r="C253" s="343"/>
      <c r="D253" s="343"/>
      <c r="E253" s="343"/>
      <c r="F253" s="345"/>
      <c r="G253" s="438"/>
      <c r="H253" s="287"/>
      <c r="I253" s="439"/>
      <c r="J253" s="364">
        <f t="shared" si="32"/>
        <v>0</v>
      </c>
      <c r="K253" s="363">
        <f t="shared" si="33"/>
        <v>0</v>
      </c>
      <c r="L253" s="343"/>
      <c r="M253" s="343"/>
      <c r="N253" s="343"/>
      <c r="O253" s="367"/>
      <c r="P253" s="344"/>
      <c r="Q253" s="343"/>
      <c r="R253" s="345"/>
      <c r="S253" s="16" t="s">
        <v>60</v>
      </c>
      <c r="T253" s="8">
        <v>2</v>
      </c>
      <c r="U253" s="343"/>
      <c r="V253" s="343"/>
      <c r="W253" s="343"/>
      <c r="X253" s="343"/>
      <c r="Y253" s="343"/>
      <c r="Z253" s="343"/>
      <c r="AA253" s="343"/>
      <c r="AB253" s="343"/>
      <c r="AC253" s="343"/>
      <c r="AD253" s="343"/>
      <c r="AE253" s="343"/>
      <c r="AF253" s="343"/>
      <c r="AG253" s="343"/>
      <c r="AH253" s="367"/>
      <c r="AI253" s="287"/>
      <c r="AJ253" s="343"/>
      <c r="AK253" s="345"/>
      <c r="AL253" s="16" t="s">
        <v>60</v>
      </c>
    </row>
    <row r="254" spans="1:38" s="22" customFormat="1" ht="12.75" customHeight="1" x14ac:dyDescent="0.2">
      <c r="A254" s="8">
        <v>3</v>
      </c>
      <c r="B254" s="343"/>
      <c r="C254" s="343"/>
      <c r="D254" s="343"/>
      <c r="E254" s="343"/>
      <c r="F254" s="345"/>
      <c r="G254" s="438"/>
      <c r="H254" s="287"/>
      <c r="I254" s="439"/>
      <c r="J254" s="364">
        <f t="shared" si="32"/>
        <v>0</v>
      </c>
      <c r="K254" s="363">
        <f t="shared" si="33"/>
        <v>0</v>
      </c>
      <c r="L254" s="343"/>
      <c r="M254" s="343"/>
      <c r="N254" s="343"/>
      <c r="O254" s="367"/>
      <c r="P254" s="344"/>
      <c r="Q254" s="343"/>
      <c r="R254" s="345"/>
      <c r="S254" s="16" t="s">
        <v>61</v>
      </c>
      <c r="T254" s="8">
        <v>3</v>
      </c>
      <c r="U254" s="343"/>
      <c r="V254" s="343"/>
      <c r="W254" s="343"/>
      <c r="X254" s="343"/>
      <c r="Y254" s="343"/>
      <c r="Z254" s="343"/>
      <c r="AA254" s="343"/>
      <c r="AB254" s="343"/>
      <c r="AC254" s="343"/>
      <c r="AD254" s="343"/>
      <c r="AE254" s="343"/>
      <c r="AF254" s="343"/>
      <c r="AG254" s="343"/>
      <c r="AH254" s="367"/>
      <c r="AI254" s="287"/>
      <c r="AJ254" s="343"/>
      <c r="AK254" s="345"/>
      <c r="AL254" s="16" t="s">
        <v>61</v>
      </c>
    </row>
    <row r="255" spans="1:38" s="22" customFormat="1" ht="12.75" customHeight="1" x14ac:dyDescent="0.2">
      <c r="A255" s="8">
        <v>4</v>
      </c>
      <c r="B255" s="343"/>
      <c r="C255" s="343"/>
      <c r="D255" s="343"/>
      <c r="E255" s="343"/>
      <c r="F255" s="345"/>
      <c r="G255" s="438"/>
      <c r="H255" s="287"/>
      <c r="I255" s="439"/>
      <c r="J255" s="364">
        <f t="shared" si="32"/>
        <v>0</v>
      </c>
      <c r="K255" s="363">
        <f t="shared" si="33"/>
        <v>0</v>
      </c>
      <c r="L255" s="343"/>
      <c r="M255" s="343"/>
      <c r="N255" s="343"/>
      <c r="O255" s="367"/>
      <c r="P255" s="344"/>
      <c r="Q255" s="343"/>
      <c r="R255" s="345"/>
      <c r="S255" s="16" t="s">
        <v>62</v>
      </c>
      <c r="T255" s="8">
        <v>4</v>
      </c>
      <c r="U255" s="343"/>
      <c r="V255" s="343"/>
      <c r="W255" s="343"/>
      <c r="X255" s="343"/>
      <c r="Y255" s="343"/>
      <c r="Z255" s="343"/>
      <c r="AA255" s="343"/>
      <c r="AB255" s="343"/>
      <c r="AC255" s="343"/>
      <c r="AD255" s="343"/>
      <c r="AE255" s="343"/>
      <c r="AF255" s="343"/>
      <c r="AG255" s="343"/>
      <c r="AH255" s="367"/>
      <c r="AI255" s="287"/>
      <c r="AJ255" s="343"/>
      <c r="AK255" s="345"/>
      <c r="AL255" s="16" t="s">
        <v>62</v>
      </c>
    </row>
    <row r="256" spans="1:38" s="22" customFormat="1" ht="12.75" customHeight="1" x14ac:dyDescent="0.2">
      <c r="A256" s="8">
        <v>5</v>
      </c>
      <c r="B256" s="343"/>
      <c r="C256" s="343"/>
      <c r="D256" s="343"/>
      <c r="E256" s="343"/>
      <c r="F256" s="345"/>
      <c r="G256" s="440"/>
      <c r="H256" s="287"/>
      <c r="I256" s="439"/>
      <c r="J256" s="364">
        <f t="shared" si="32"/>
        <v>0</v>
      </c>
      <c r="K256" s="363">
        <f t="shared" si="33"/>
        <v>0</v>
      </c>
      <c r="L256" s="343"/>
      <c r="M256" s="343"/>
      <c r="N256" s="343"/>
      <c r="O256" s="367"/>
      <c r="P256" s="344"/>
      <c r="Q256" s="343"/>
      <c r="R256" s="345"/>
      <c r="S256" s="16" t="s">
        <v>63</v>
      </c>
      <c r="T256" s="8">
        <v>5</v>
      </c>
      <c r="U256" s="343"/>
      <c r="V256" s="343"/>
      <c r="W256" s="343"/>
      <c r="X256" s="343"/>
      <c r="Y256" s="343"/>
      <c r="Z256" s="343"/>
      <c r="AA256" s="343"/>
      <c r="AB256" s="343"/>
      <c r="AC256" s="343"/>
      <c r="AD256" s="343"/>
      <c r="AE256" s="343"/>
      <c r="AF256" s="343"/>
      <c r="AG256" s="343"/>
      <c r="AH256" s="367"/>
      <c r="AI256" s="287"/>
      <c r="AJ256" s="343"/>
      <c r="AK256" s="345"/>
      <c r="AL256" s="16" t="s">
        <v>63</v>
      </c>
    </row>
    <row r="257" spans="1:38" s="22" customFormat="1" ht="12.75" customHeight="1" x14ac:dyDescent="0.2">
      <c r="A257" s="17">
        <v>6</v>
      </c>
      <c r="B257" s="346"/>
      <c r="C257" s="346"/>
      <c r="D257" s="346"/>
      <c r="E257" s="346"/>
      <c r="F257" s="348"/>
      <c r="G257" s="438"/>
      <c r="H257" s="288"/>
      <c r="I257" s="441"/>
      <c r="J257" s="364">
        <f t="shared" si="32"/>
        <v>0</v>
      </c>
      <c r="K257" s="363">
        <f t="shared" si="33"/>
        <v>0</v>
      </c>
      <c r="L257" s="346"/>
      <c r="M257" s="346"/>
      <c r="N257" s="346"/>
      <c r="O257" s="368"/>
      <c r="P257" s="347"/>
      <c r="Q257" s="346"/>
      <c r="R257" s="348"/>
      <c r="S257" s="18" t="s">
        <v>64</v>
      </c>
      <c r="T257" s="17">
        <v>6</v>
      </c>
      <c r="U257" s="346"/>
      <c r="V257" s="346"/>
      <c r="W257" s="346"/>
      <c r="X257" s="346"/>
      <c r="Y257" s="346"/>
      <c r="Z257" s="346"/>
      <c r="AA257" s="346"/>
      <c r="AB257" s="346"/>
      <c r="AC257" s="346"/>
      <c r="AD257" s="346"/>
      <c r="AE257" s="346"/>
      <c r="AF257" s="346"/>
      <c r="AG257" s="346"/>
      <c r="AH257" s="368"/>
      <c r="AI257" s="288"/>
      <c r="AJ257" s="346"/>
      <c r="AK257" s="348"/>
      <c r="AL257" s="18" t="s">
        <v>64</v>
      </c>
    </row>
    <row r="258" spans="1:38" s="22" customFormat="1" ht="12.75" customHeight="1" x14ac:dyDescent="0.2">
      <c r="A258" s="8">
        <v>7</v>
      </c>
      <c r="B258" s="343"/>
      <c r="C258" s="343"/>
      <c r="D258" s="343"/>
      <c r="E258" s="343"/>
      <c r="F258" s="345"/>
      <c r="G258" s="438"/>
      <c r="H258" s="287"/>
      <c r="I258" s="439"/>
      <c r="J258" s="364">
        <f t="shared" si="32"/>
        <v>0</v>
      </c>
      <c r="K258" s="363">
        <f t="shared" si="33"/>
        <v>0</v>
      </c>
      <c r="L258" s="343"/>
      <c r="M258" s="343"/>
      <c r="N258" s="343"/>
      <c r="O258" s="367"/>
      <c r="P258" s="344"/>
      <c r="Q258" s="343"/>
      <c r="R258" s="345"/>
      <c r="S258" s="16" t="s">
        <v>65</v>
      </c>
      <c r="T258" s="8">
        <v>7</v>
      </c>
      <c r="U258" s="343"/>
      <c r="V258" s="343"/>
      <c r="W258" s="343"/>
      <c r="X258" s="343"/>
      <c r="Y258" s="343"/>
      <c r="Z258" s="343"/>
      <c r="AA258" s="343"/>
      <c r="AB258" s="343"/>
      <c r="AC258" s="343"/>
      <c r="AD258" s="343"/>
      <c r="AE258" s="343"/>
      <c r="AF258" s="343"/>
      <c r="AG258" s="343"/>
      <c r="AH258" s="367"/>
      <c r="AI258" s="287"/>
      <c r="AJ258" s="343"/>
      <c r="AK258" s="345"/>
      <c r="AL258" s="16" t="s">
        <v>65</v>
      </c>
    </row>
    <row r="259" spans="1:38" s="22" customFormat="1" ht="12.75" customHeight="1" x14ac:dyDescent="0.2">
      <c r="A259" s="8">
        <v>8</v>
      </c>
      <c r="B259" s="343"/>
      <c r="C259" s="343"/>
      <c r="D259" s="343"/>
      <c r="E259" s="343"/>
      <c r="F259" s="345"/>
      <c r="G259" s="438"/>
      <c r="H259" s="287"/>
      <c r="I259" s="439"/>
      <c r="J259" s="364">
        <f t="shared" si="32"/>
        <v>0</v>
      </c>
      <c r="K259" s="363">
        <f t="shared" si="33"/>
        <v>0</v>
      </c>
      <c r="L259" s="343"/>
      <c r="M259" s="343"/>
      <c r="N259" s="343"/>
      <c r="O259" s="367"/>
      <c r="P259" s="344"/>
      <c r="Q259" s="343"/>
      <c r="R259" s="345"/>
      <c r="S259" s="16" t="s">
        <v>66</v>
      </c>
      <c r="T259" s="8">
        <v>8</v>
      </c>
      <c r="U259" s="343"/>
      <c r="V259" s="343"/>
      <c r="W259" s="343"/>
      <c r="X259" s="343"/>
      <c r="Y259" s="343"/>
      <c r="Z259" s="343"/>
      <c r="AA259" s="343"/>
      <c r="AB259" s="343"/>
      <c r="AC259" s="343"/>
      <c r="AD259" s="343"/>
      <c r="AE259" s="343"/>
      <c r="AF259" s="343"/>
      <c r="AG259" s="343"/>
      <c r="AH259" s="367"/>
      <c r="AI259" s="287"/>
      <c r="AJ259" s="343"/>
      <c r="AK259" s="345"/>
      <c r="AL259" s="16" t="s">
        <v>66</v>
      </c>
    </row>
    <row r="260" spans="1:38" s="22" customFormat="1" ht="12.75" customHeight="1" x14ac:dyDescent="0.2">
      <c r="A260" s="8">
        <v>9</v>
      </c>
      <c r="B260" s="343"/>
      <c r="C260" s="343"/>
      <c r="D260" s="343"/>
      <c r="E260" s="343"/>
      <c r="F260" s="345"/>
      <c r="G260" s="438"/>
      <c r="H260" s="287"/>
      <c r="I260" s="439"/>
      <c r="J260" s="364">
        <f t="shared" si="32"/>
        <v>0</v>
      </c>
      <c r="K260" s="363">
        <f t="shared" si="33"/>
        <v>0</v>
      </c>
      <c r="L260" s="343"/>
      <c r="M260" s="343"/>
      <c r="N260" s="343"/>
      <c r="O260" s="367"/>
      <c r="P260" s="344"/>
      <c r="Q260" s="343"/>
      <c r="R260" s="345"/>
      <c r="S260" s="16" t="s">
        <v>67</v>
      </c>
      <c r="T260" s="8">
        <v>9</v>
      </c>
      <c r="U260" s="343"/>
      <c r="V260" s="343"/>
      <c r="W260" s="343"/>
      <c r="X260" s="343"/>
      <c r="Y260" s="343"/>
      <c r="Z260" s="343"/>
      <c r="AA260" s="343"/>
      <c r="AB260" s="343"/>
      <c r="AC260" s="343"/>
      <c r="AD260" s="343"/>
      <c r="AE260" s="343"/>
      <c r="AF260" s="343"/>
      <c r="AG260" s="343"/>
      <c r="AH260" s="367"/>
      <c r="AI260" s="287"/>
      <c r="AJ260" s="343"/>
      <c r="AK260" s="345"/>
      <c r="AL260" s="16" t="s">
        <v>67</v>
      </c>
    </row>
    <row r="261" spans="1:38" s="22" customFormat="1" ht="12.75" customHeight="1" x14ac:dyDescent="0.2">
      <c r="A261" s="8">
        <v>10</v>
      </c>
      <c r="B261" s="343"/>
      <c r="C261" s="343"/>
      <c r="D261" s="343"/>
      <c r="E261" s="343"/>
      <c r="F261" s="345"/>
      <c r="G261" s="438"/>
      <c r="H261" s="287"/>
      <c r="I261" s="439"/>
      <c r="J261" s="364">
        <f t="shared" si="32"/>
        <v>0</v>
      </c>
      <c r="K261" s="363">
        <f t="shared" si="33"/>
        <v>0</v>
      </c>
      <c r="L261" s="343"/>
      <c r="M261" s="343"/>
      <c r="N261" s="343"/>
      <c r="O261" s="367"/>
      <c r="P261" s="344"/>
      <c r="Q261" s="343"/>
      <c r="R261" s="345"/>
      <c r="S261" s="16" t="s">
        <v>68</v>
      </c>
      <c r="T261" s="8">
        <v>10</v>
      </c>
      <c r="U261" s="343"/>
      <c r="V261" s="343"/>
      <c r="W261" s="343"/>
      <c r="X261" s="343"/>
      <c r="Y261" s="343"/>
      <c r="Z261" s="343"/>
      <c r="AA261" s="343"/>
      <c r="AB261" s="343"/>
      <c r="AC261" s="343"/>
      <c r="AD261" s="343"/>
      <c r="AE261" s="343"/>
      <c r="AF261" s="343"/>
      <c r="AG261" s="343"/>
      <c r="AH261" s="367"/>
      <c r="AI261" s="287"/>
      <c r="AJ261" s="343"/>
      <c r="AK261" s="345"/>
      <c r="AL261" s="16" t="s">
        <v>68</v>
      </c>
    </row>
    <row r="262" spans="1:38" s="22" customFormat="1" ht="12.75" customHeight="1" x14ac:dyDescent="0.2">
      <c r="A262" s="8">
        <v>11</v>
      </c>
      <c r="B262" s="343"/>
      <c r="C262" s="343"/>
      <c r="D262" s="343"/>
      <c r="E262" s="343"/>
      <c r="F262" s="345"/>
      <c r="G262" s="438"/>
      <c r="H262" s="287"/>
      <c r="I262" s="439"/>
      <c r="J262" s="364">
        <f t="shared" si="32"/>
        <v>0</v>
      </c>
      <c r="K262" s="363">
        <f t="shared" si="33"/>
        <v>0</v>
      </c>
      <c r="L262" s="343"/>
      <c r="M262" s="343"/>
      <c r="N262" s="343"/>
      <c r="O262" s="367"/>
      <c r="P262" s="344"/>
      <c r="Q262" s="343"/>
      <c r="R262" s="345"/>
      <c r="S262" s="16" t="s">
        <v>69</v>
      </c>
      <c r="T262" s="8">
        <v>11</v>
      </c>
      <c r="U262" s="343"/>
      <c r="V262" s="343"/>
      <c r="W262" s="343"/>
      <c r="X262" s="343"/>
      <c r="Y262" s="343"/>
      <c r="Z262" s="343"/>
      <c r="AA262" s="343"/>
      <c r="AB262" s="343"/>
      <c r="AC262" s="343"/>
      <c r="AD262" s="343"/>
      <c r="AE262" s="343"/>
      <c r="AF262" s="343"/>
      <c r="AG262" s="343"/>
      <c r="AH262" s="367"/>
      <c r="AI262" s="287"/>
      <c r="AJ262" s="343"/>
      <c r="AK262" s="345"/>
      <c r="AL262" s="16" t="s">
        <v>69</v>
      </c>
    </row>
    <row r="263" spans="1:38" s="22" customFormat="1" ht="12.75" customHeight="1" x14ac:dyDescent="0.2">
      <c r="A263" s="8">
        <v>12</v>
      </c>
      <c r="B263" s="343"/>
      <c r="C263" s="343"/>
      <c r="D263" s="343"/>
      <c r="E263" s="343"/>
      <c r="F263" s="345"/>
      <c r="G263" s="438"/>
      <c r="H263" s="287"/>
      <c r="I263" s="439"/>
      <c r="J263" s="364">
        <f t="shared" si="32"/>
        <v>0</v>
      </c>
      <c r="K263" s="363">
        <f t="shared" si="33"/>
        <v>0</v>
      </c>
      <c r="L263" s="343"/>
      <c r="M263" s="343"/>
      <c r="N263" s="343"/>
      <c r="O263" s="367"/>
      <c r="P263" s="344"/>
      <c r="Q263" s="343"/>
      <c r="R263" s="345"/>
      <c r="S263" s="16" t="s">
        <v>70</v>
      </c>
      <c r="T263" s="8">
        <v>12</v>
      </c>
      <c r="U263" s="343"/>
      <c r="V263" s="343"/>
      <c r="W263" s="343"/>
      <c r="X263" s="343"/>
      <c r="Y263" s="343"/>
      <c r="Z263" s="343"/>
      <c r="AA263" s="343"/>
      <c r="AB263" s="343"/>
      <c r="AC263" s="343"/>
      <c r="AD263" s="343"/>
      <c r="AE263" s="343"/>
      <c r="AF263" s="343"/>
      <c r="AG263" s="343"/>
      <c r="AH263" s="367"/>
      <c r="AI263" s="287"/>
      <c r="AJ263" s="343"/>
      <c r="AK263" s="345"/>
      <c r="AL263" s="16" t="s">
        <v>70</v>
      </c>
    </row>
    <row r="264" spans="1:38" s="22" customFormat="1" ht="12.75" customHeight="1" x14ac:dyDescent="0.2">
      <c r="A264" s="8">
        <v>13</v>
      </c>
      <c r="B264" s="343"/>
      <c r="C264" s="343"/>
      <c r="D264" s="343"/>
      <c r="E264" s="343"/>
      <c r="F264" s="345"/>
      <c r="G264" s="438"/>
      <c r="H264" s="287"/>
      <c r="I264" s="439"/>
      <c r="J264" s="364">
        <f t="shared" si="32"/>
        <v>0</v>
      </c>
      <c r="K264" s="363">
        <f t="shared" si="33"/>
        <v>0</v>
      </c>
      <c r="L264" s="343"/>
      <c r="M264" s="343"/>
      <c r="N264" s="343"/>
      <c r="O264" s="367"/>
      <c r="P264" s="344"/>
      <c r="Q264" s="343"/>
      <c r="R264" s="345"/>
      <c r="S264" s="16" t="s">
        <v>71</v>
      </c>
      <c r="T264" s="8">
        <v>13</v>
      </c>
      <c r="U264" s="343"/>
      <c r="V264" s="343"/>
      <c r="W264" s="343"/>
      <c r="X264" s="343"/>
      <c r="Y264" s="343"/>
      <c r="Z264" s="343"/>
      <c r="AA264" s="343"/>
      <c r="AB264" s="343"/>
      <c r="AC264" s="343"/>
      <c r="AD264" s="343"/>
      <c r="AE264" s="343"/>
      <c r="AF264" s="343"/>
      <c r="AG264" s="343"/>
      <c r="AH264" s="367"/>
      <c r="AI264" s="287"/>
      <c r="AJ264" s="343"/>
      <c r="AK264" s="345"/>
      <c r="AL264" s="16" t="s">
        <v>71</v>
      </c>
    </row>
    <row r="265" spans="1:38" s="22" customFormat="1" ht="12.75" customHeight="1" x14ac:dyDescent="0.2">
      <c r="A265" s="8">
        <v>14</v>
      </c>
      <c r="B265" s="343"/>
      <c r="C265" s="343"/>
      <c r="D265" s="343"/>
      <c r="E265" s="343"/>
      <c r="F265" s="345"/>
      <c r="G265" s="438"/>
      <c r="H265" s="287"/>
      <c r="I265" s="439"/>
      <c r="J265" s="364">
        <f t="shared" si="32"/>
        <v>0</v>
      </c>
      <c r="K265" s="363">
        <f t="shared" si="33"/>
        <v>0</v>
      </c>
      <c r="L265" s="343"/>
      <c r="M265" s="343"/>
      <c r="N265" s="343"/>
      <c r="O265" s="367"/>
      <c r="P265" s="344"/>
      <c r="Q265" s="343"/>
      <c r="R265" s="345"/>
      <c r="S265" s="16" t="s">
        <v>72</v>
      </c>
      <c r="T265" s="8">
        <v>14</v>
      </c>
      <c r="U265" s="343"/>
      <c r="V265" s="343"/>
      <c r="W265" s="343"/>
      <c r="X265" s="343"/>
      <c r="Y265" s="343"/>
      <c r="Z265" s="343"/>
      <c r="AA265" s="343"/>
      <c r="AB265" s="343"/>
      <c r="AC265" s="343"/>
      <c r="AD265" s="343"/>
      <c r="AE265" s="343"/>
      <c r="AF265" s="343"/>
      <c r="AG265" s="343"/>
      <c r="AH265" s="367"/>
      <c r="AI265" s="287"/>
      <c r="AJ265" s="343"/>
      <c r="AK265" s="345"/>
      <c r="AL265" s="16" t="s">
        <v>72</v>
      </c>
    </row>
    <row r="266" spans="1:38" s="22" customFormat="1" ht="12.75" customHeight="1" x14ac:dyDescent="0.2">
      <c r="A266" s="8">
        <v>15</v>
      </c>
      <c r="B266" s="343"/>
      <c r="C266" s="343"/>
      <c r="D266" s="343"/>
      <c r="E266" s="343"/>
      <c r="F266" s="345"/>
      <c r="G266" s="438"/>
      <c r="H266" s="287"/>
      <c r="I266" s="439"/>
      <c r="J266" s="364">
        <f t="shared" si="32"/>
        <v>0</v>
      </c>
      <c r="K266" s="363">
        <f t="shared" si="33"/>
        <v>0</v>
      </c>
      <c r="L266" s="343"/>
      <c r="M266" s="343"/>
      <c r="N266" s="343"/>
      <c r="O266" s="367"/>
      <c r="P266" s="344"/>
      <c r="Q266" s="343"/>
      <c r="R266" s="345"/>
      <c r="S266" s="16" t="s">
        <v>73</v>
      </c>
      <c r="T266" s="8">
        <v>15</v>
      </c>
      <c r="U266" s="343"/>
      <c r="V266" s="343"/>
      <c r="W266" s="343"/>
      <c r="X266" s="343"/>
      <c r="Y266" s="343"/>
      <c r="Z266" s="343"/>
      <c r="AA266" s="343"/>
      <c r="AB266" s="343"/>
      <c r="AC266" s="343"/>
      <c r="AD266" s="343"/>
      <c r="AE266" s="343"/>
      <c r="AF266" s="343"/>
      <c r="AG266" s="343"/>
      <c r="AH266" s="367"/>
      <c r="AI266" s="287"/>
      <c r="AJ266" s="343"/>
      <c r="AK266" s="345"/>
      <c r="AL266" s="16" t="s">
        <v>73</v>
      </c>
    </row>
    <row r="267" spans="1:38" s="22" customFormat="1" ht="12.75" customHeight="1" x14ac:dyDescent="0.2">
      <c r="A267" s="8">
        <v>16</v>
      </c>
      <c r="B267" s="343"/>
      <c r="C267" s="343"/>
      <c r="D267" s="343"/>
      <c r="E267" s="343"/>
      <c r="F267" s="345"/>
      <c r="G267" s="438"/>
      <c r="H267" s="287"/>
      <c r="I267" s="439"/>
      <c r="J267" s="364">
        <f t="shared" si="32"/>
        <v>0</v>
      </c>
      <c r="K267" s="363">
        <f t="shared" si="33"/>
        <v>0</v>
      </c>
      <c r="L267" s="343"/>
      <c r="M267" s="343"/>
      <c r="N267" s="343"/>
      <c r="O267" s="367"/>
      <c r="P267" s="344"/>
      <c r="Q267" s="343"/>
      <c r="R267" s="345"/>
      <c r="S267" s="16" t="s">
        <v>74</v>
      </c>
      <c r="T267" s="8">
        <v>16</v>
      </c>
      <c r="U267" s="343"/>
      <c r="V267" s="343"/>
      <c r="W267" s="343"/>
      <c r="X267" s="343"/>
      <c r="Y267" s="343"/>
      <c r="Z267" s="343"/>
      <c r="AA267" s="343"/>
      <c r="AB267" s="343"/>
      <c r="AC267" s="343"/>
      <c r="AD267" s="343"/>
      <c r="AE267" s="343"/>
      <c r="AF267" s="343"/>
      <c r="AG267" s="343"/>
      <c r="AH267" s="367"/>
      <c r="AI267" s="287"/>
      <c r="AJ267" s="343"/>
      <c r="AK267" s="345"/>
      <c r="AL267" s="16" t="s">
        <v>74</v>
      </c>
    </row>
    <row r="268" spans="1:38" s="22" customFormat="1" ht="12.75" customHeight="1" x14ac:dyDescent="0.2">
      <c r="A268" s="8">
        <v>17</v>
      </c>
      <c r="B268" s="343"/>
      <c r="C268" s="343"/>
      <c r="D268" s="343"/>
      <c r="E268" s="343"/>
      <c r="F268" s="345"/>
      <c r="G268" s="438"/>
      <c r="H268" s="287"/>
      <c r="I268" s="439"/>
      <c r="J268" s="364">
        <f t="shared" si="32"/>
        <v>0</v>
      </c>
      <c r="K268" s="363">
        <f t="shared" si="33"/>
        <v>0</v>
      </c>
      <c r="L268" s="343"/>
      <c r="M268" s="343"/>
      <c r="N268" s="343"/>
      <c r="O268" s="367"/>
      <c r="P268" s="344"/>
      <c r="Q268" s="343"/>
      <c r="R268" s="345"/>
      <c r="S268" s="16" t="s">
        <v>75</v>
      </c>
      <c r="T268" s="8">
        <v>17</v>
      </c>
      <c r="U268" s="343"/>
      <c r="V268" s="343"/>
      <c r="W268" s="343"/>
      <c r="X268" s="343"/>
      <c r="Y268" s="343"/>
      <c r="Z268" s="343"/>
      <c r="AA268" s="343"/>
      <c r="AB268" s="343"/>
      <c r="AC268" s="343"/>
      <c r="AD268" s="343"/>
      <c r="AE268" s="343"/>
      <c r="AF268" s="343"/>
      <c r="AG268" s="343"/>
      <c r="AH268" s="367"/>
      <c r="AI268" s="287"/>
      <c r="AJ268" s="343"/>
      <c r="AK268" s="345"/>
      <c r="AL268" s="16" t="s">
        <v>75</v>
      </c>
    </row>
    <row r="269" spans="1:38" s="22" customFormat="1" ht="12.75" customHeight="1" x14ac:dyDescent="0.2">
      <c r="A269" s="8">
        <v>18</v>
      </c>
      <c r="B269" s="343"/>
      <c r="C269" s="343"/>
      <c r="D269" s="343"/>
      <c r="E269" s="343"/>
      <c r="F269" s="345"/>
      <c r="G269" s="438"/>
      <c r="H269" s="287"/>
      <c r="I269" s="439"/>
      <c r="J269" s="364">
        <f t="shared" si="32"/>
        <v>0</v>
      </c>
      <c r="K269" s="363">
        <f t="shared" si="33"/>
        <v>0</v>
      </c>
      <c r="L269" s="343"/>
      <c r="M269" s="343"/>
      <c r="N269" s="343"/>
      <c r="O269" s="367"/>
      <c r="P269" s="344"/>
      <c r="Q269" s="343"/>
      <c r="R269" s="345"/>
      <c r="S269" s="16" t="s">
        <v>76</v>
      </c>
      <c r="T269" s="8">
        <v>18</v>
      </c>
      <c r="U269" s="343"/>
      <c r="V269" s="343"/>
      <c r="W269" s="343"/>
      <c r="X269" s="343"/>
      <c r="Y269" s="343"/>
      <c r="Z269" s="343"/>
      <c r="AA269" s="343"/>
      <c r="AB269" s="343"/>
      <c r="AC269" s="343"/>
      <c r="AD269" s="343"/>
      <c r="AE269" s="343"/>
      <c r="AF269" s="343"/>
      <c r="AG269" s="343"/>
      <c r="AH269" s="367"/>
      <c r="AI269" s="287"/>
      <c r="AJ269" s="343"/>
      <c r="AK269" s="345"/>
      <c r="AL269" s="16" t="s">
        <v>76</v>
      </c>
    </row>
    <row r="270" spans="1:38" s="22" customFormat="1" ht="12.75" customHeight="1" x14ac:dyDescent="0.2">
      <c r="A270" s="8">
        <v>19</v>
      </c>
      <c r="B270" s="343"/>
      <c r="C270" s="343"/>
      <c r="D270" s="343"/>
      <c r="E270" s="343"/>
      <c r="F270" s="345"/>
      <c r="G270" s="438"/>
      <c r="H270" s="287"/>
      <c r="I270" s="439"/>
      <c r="J270" s="364">
        <f t="shared" si="32"/>
        <v>0</v>
      </c>
      <c r="K270" s="363">
        <f t="shared" si="33"/>
        <v>0</v>
      </c>
      <c r="L270" s="343"/>
      <c r="M270" s="343"/>
      <c r="N270" s="343"/>
      <c r="O270" s="367"/>
      <c r="P270" s="344"/>
      <c r="Q270" s="343"/>
      <c r="R270" s="345"/>
      <c r="S270" s="16" t="s">
        <v>77</v>
      </c>
      <c r="T270" s="8">
        <v>19</v>
      </c>
      <c r="U270" s="343"/>
      <c r="V270" s="343"/>
      <c r="W270" s="343"/>
      <c r="X270" s="343"/>
      <c r="Y270" s="343"/>
      <c r="Z270" s="343"/>
      <c r="AA270" s="343"/>
      <c r="AB270" s="343"/>
      <c r="AC270" s="343"/>
      <c r="AD270" s="343"/>
      <c r="AE270" s="343"/>
      <c r="AF270" s="343"/>
      <c r="AG270" s="343"/>
      <c r="AH270" s="367"/>
      <c r="AI270" s="287"/>
      <c r="AJ270" s="343"/>
      <c r="AK270" s="345"/>
      <c r="AL270" s="16" t="s">
        <v>77</v>
      </c>
    </row>
    <row r="271" spans="1:38" s="22" customFormat="1" ht="12.75" customHeight="1" x14ac:dyDescent="0.2">
      <c r="A271" s="8">
        <v>20</v>
      </c>
      <c r="B271" s="343"/>
      <c r="C271" s="343"/>
      <c r="D271" s="343"/>
      <c r="E271" s="343"/>
      <c r="F271" s="345"/>
      <c r="G271" s="438"/>
      <c r="H271" s="287"/>
      <c r="I271" s="439"/>
      <c r="J271" s="364">
        <f t="shared" si="32"/>
        <v>0</v>
      </c>
      <c r="K271" s="363">
        <f t="shared" si="33"/>
        <v>0</v>
      </c>
      <c r="L271" s="343"/>
      <c r="M271" s="343"/>
      <c r="N271" s="343"/>
      <c r="O271" s="367"/>
      <c r="P271" s="344"/>
      <c r="Q271" s="343"/>
      <c r="R271" s="345"/>
      <c r="S271" s="16" t="s">
        <v>78</v>
      </c>
      <c r="T271" s="8">
        <v>20</v>
      </c>
      <c r="U271" s="343"/>
      <c r="V271" s="343"/>
      <c r="W271" s="343"/>
      <c r="X271" s="343"/>
      <c r="Y271" s="343"/>
      <c r="Z271" s="343"/>
      <c r="AA271" s="343"/>
      <c r="AB271" s="343"/>
      <c r="AC271" s="343"/>
      <c r="AD271" s="343"/>
      <c r="AE271" s="343"/>
      <c r="AF271" s="343"/>
      <c r="AG271" s="343"/>
      <c r="AH271" s="367"/>
      <c r="AI271" s="287"/>
      <c r="AJ271" s="343"/>
      <c r="AK271" s="345"/>
      <c r="AL271" s="16" t="s">
        <v>78</v>
      </c>
    </row>
    <row r="272" spans="1:38" s="22" customFormat="1" ht="12.75" customHeight="1" x14ac:dyDescent="0.2">
      <c r="A272" s="8">
        <v>21</v>
      </c>
      <c r="B272" s="343"/>
      <c r="C272" s="343"/>
      <c r="D272" s="343"/>
      <c r="E272" s="343"/>
      <c r="F272" s="345"/>
      <c r="G272" s="438"/>
      <c r="H272" s="287"/>
      <c r="I272" s="439"/>
      <c r="J272" s="364">
        <f t="shared" si="32"/>
        <v>0</v>
      </c>
      <c r="K272" s="363">
        <f t="shared" si="33"/>
        <v>0</v>
      </c>
      <c r="L272" s="343"/>
      <c r="M272" s="343"/>
      <c r="N272" s="343"/>
      <c r="O272" s="367"/>
      <c r="P272" s="344"/>
      <c r="Q272" s="343"/>
      <c r="R272" s="345"/>
      <c r="S272" s="16" t="s">
        <v>79</v>
      </c>
      <c r="T272" s="8">
        <v>21</v>
      </c>
      <c r="U272" s="343"/>
      <c r="V272" s="343"/>
      <c r="W272" s="343"/>
      <c r="X272" s="343"/>
      <c r="Y272" s="343"/>
      <c r="Z272" s="343"/>
      <c r="AA272" s="343"/>
      <c r="AB272" s="343"/>
      <c r="AC272" s="343"/>
      <c r="AD272" s="343"/>
      <c r="AE272" s="343"/>
      <c r="AF272" s="343"/>
      <c r="AG272" s="343"/>
      <c r="AH272" s="367"/>
      <c r="AI272" s="287"/>
      <c r="AJ272" s="343"/>
      <c r="AK272" s="345"/>
      <c r="AL272" s="16" t="s">
        <v>79</v>
      </c>
    </row>
    <row r="273" spans="1:38" s="22" customFormat="1" ht="12.75" customHeight="1" x14ac:dyDescent="0.2">
      <c r="A273" s="8">
        <v>22</v>
      </c>
      <c r="B273" s="343"/>
      <c r="C273" s="343"/>
      <c r="D273" s="343"/>
      <c r="E273" s="343"/>
      <c r="F273" s="345"/>
      <c r="G273" s="438"/>
      <c r="H273" s="287"/>
      <c r="I273" s="439"/>
      <c r="J273" s="364">
        <f t="shared" si="32"/>
        <v>0</v>
      </c>
      <c r="K273" s="363">
        <f t="shared" si="33"/>
        <v>0</v>
      </c>
      <c r="L273" s="343"/>
      <c r="M273" s="343"/>
      <c r="N273" s="343"/>
      <c r="O273" s="367"/>
      <c r="P273" s="344"/>
      <c r="Q273" s="343"/>
      <c r="R273" s="345"/>
      <c r="S273" s="16" t="s">
        <v>80</v>
      </c>
      <c r="T273" s="8">
        <v>22</v>
      </c>
      <c r="U273" s="343"/>
      <c r="V273" s="343"/>
      <c r="W273" s="343"/>
      <c r="X273" s="343"/>
      <c r="Y273" s="343"/>
      <c r="Z273" s="343"/>
      <c r="AA273" s="343"/>
      <c r="AB273" s="343"/>
      <c r="AC273" s="343"/>
      <c r="AD273" s="343"/>
      <c r="AE273" s="343"/>
      <c r="AF273" s="343"/>
      <c r="AG273" s="343"/>
      <c r="AH273" s="367"/>
      <c r="AI273" s="287"/>
      <c r="AJ273" s="343"/>
      <c r="AK273" s="345"/>
      <c r="AL273" s="16" t="s">
        <v>80</v>
      </c>
    </row>
    <row r="274" spans="1:38" s="22" customFormat="1" ht="12.75" customHeight="1" x14ac:dyDescent="0.2">
      <c r="A274" s="8">
        <v>23</v>
      </c>
      <c r="B274" s="343"/>
      <c r="C274" s="343"/>
      <c r="D274" s="343"/>
      <c r="E274" s="343"/>
      <c r="F274" s="345"/>
      <c r="G274" s="438"/>
      <c r="H274" s="287"/>
      <c r="I274" s="439"/>
      <c r="J274" s="364">
        <f t="shared" si="32"/>
        <v>0</v>
      </c>
      <c r="K274" s="363">
        <f t="shared" si="33"/>
        <v>0</v>
      </c>
      <c r="L274" s="343"/>
      <c r="M274" s="343"/>
      <c r="N274" s="343"/>
      <c r="O274" s="367"/>
      <c r="P274" s="344"/>
      <c r="Q274" s="343"/>
      <c r="R274" s="345"/>
      <c r="S274" s="16" t="s">
        <v>81</v>
      </c>
      <c r="T274" s="8">
        <v>23</v>
      </c>
      <c r="U274" s="343"/>
      <c r="V274" s="343"/>
      <c r="W274" s="343"/>
      <c r="X274" s="343"/>
      <c r="Y274" s="343"/>
      <c r="Z274" s="343"/>
      <c r="AA274" s="343"/>
      <c r="AB274" s="343"/>
      <c r="AC274" s="343"/>
      <c r="AD274" s="343"/>
      <c r="AE274" s="343"/>
      <c r="AF274" s="343"/>
      <c r="AG274" s="343"/>
      <c r="AH274" s="367"/>
      <c r="AI274" s="287"/>
      <c r="AJ274" s="343"/>
      <c r="AK274" s="345"/>
      <c r="AL274" s="16" t="s">
        <v>81</v>
      </c>
    </row>
    <row r="275" spans="1:38" s="22" customFormat="1" ht="12.75" customHeight="1" x14ac:dyDescent="0.2">
      <c r="A275" s="8">
        <v>24</v>
      </c>
      <c r="B275" s="343"/>
      <c r="C275" s="343"/>
      <c r="D275" s="343"/>
      <c r="E275" s="343"/>
      <c r="F275" s="345"/>
      <c r="G275" s="438"/>
      <c r="H275" s="287"/>
      <c r="I275" s="439"/>
      <c r="J275" s="364">
        <f t="shared" si="32"/>
        <v>0</v>
      </c>
      <c r="K275" s="363">
        <f t="shared" si="33"/>
        <v>0</v>
      </c>
      <c r="L275" s="343"/>
      <c r="M275" s="343"/>
      <c r="N275" s="343"/>
      <c r="O275" s="367"/>
      <c r="P275" s="344"/>
      <c r="Q275" s="343"/>
      <c r="R275" s="345"/>
      <c r="S275" s="16" t="s">
        <v>82</v>
      </c>
      <c r="T275" s="8">
        <v>24</v>
      </c>
      <c r="U275" s="343"/>
      <c r="V275" s="343"/>
      <c r="W275" s="343"/>
      <c r="X275" s="343"/>
      <c r="Y275" s="343"/>
      <c r="Z275" s="343"/>
      <c r="AA275" s="343"/>
      <c r="AB275" s="343"/>
      <c r="AC275" s="343"/>
      <c r="AD275" s="343"/>
      <c r="AE275" s="343"/>
      <c r="AF275" s="343"/>
      <c r="AG275" s="343"/>
      <c r="AH275" s="367"/>
      <c r="AI275" s="287"/>
      <c r="AJ275" s="343"/>
      <c r="AK275" s="345"/>
      <c r="AL275" s="16" t="s">
        <v>82</v>
      </c>
    </row>
    <row r="276" spans="1:38" s="22" customFormat="1" ht="12.75" customHeight="1" x14ac:dyDescent="0.2">
      <c r="A276" s="8">
        <v>25</v>
      </c>
      <c r="B276" s="343"/>
      <c r="C276" s="343"/>
      <c r="D276" s="343"/>
      <c r="E276" s="343"/>
      <c r="F276" s="345"/>
      <c r="G276" s="438"/>
      <c r="H276" s="287"/>
      <c r="I276" s="439"/>
      <c r="J276" s="364">
        <f t="shared" si="32"/>
        <v>0</v>
      </c>
      <c r="K276" s="363">
        <f t="shared" si="33"/>
        <v>0</v>
      </c>
      <c r="L276" s="343"/>
      <c r="M276" s="343"/>
      <c r="N276" s="343"/>
      <c r="O276" s="367"/>
      <c r="P276" s="344"/>
      <c r="Q276" s="343"/>
      <c r="R276" s="345"/>
      <c r="S276" s="16" t="s">
        <v>83</v>
      </c>
      <c r="T276" s="8">
        <v>25</v>
      </c>
      <c r="U276" s="343"/>
      <c r="V276" s="343"/>
      <c r="W276" s="343"/>
      <c r="X276" s="343"/>
      <c r="Y276" s="343"/>
      <c r="Z276" s="343"/>
      <c r="AA276" s="343"/>
      <c r="AB276" s="343"/>
      <c r="AC276" s="343"/>
      <c r="AD276" s="343"/>
      <c r="AE276" s="343"/>
      <c r="AF276" s="343"/>
      <c r="AG276" s="343"/>
      <c r="AH276" s="367"/>
      <c r="AI276" s="287"/>
      <c r="AJ276" s="343"/>
      <c r="AK276" s="345"/>
      <c r="AL276" s="16" t="s">
        <v>83</v>
      </c>
    </row>
    <row r="277" spans="1:38" s="22" customFormat="1" ht="12.75" customHeight="1" x14ac:dyDescent="0.2">
      <c r="A277" s="8">
        <v>26</v>
      </c>
      <c r="B277" s="343"/>
      <c r="C277" s="343"/>
      <c r="D277" s="343"/>
      <c r="E277" s="343"/>
      <c r="F277" s="345"/>
      <c r="G277" s="438"/>
      <c r="H277" s="287"/>
      <c r="I277" s="439"/>
      <c r="J277" s="364">
        <f t="shared" si="32"/>
        <v>0</v>
      </c>
      <c r="K277" s="363">
        <f t="shared" si="33"/>
        <v>0</v>
      </c>
      <c r="L277" s="343"/>
      <c r="M277" s="343"/>
      <c r="N277" s="343"/>
      <c r="O277" s="367"/>
      <c r="P277" s="344"/>
      <c r="Q277" s="343"/>
      <c r="R277" s="345"/>
      <c r="S277" s="16" t="s">
        <v>84</v>
      </c>
      <c r="T277" s="8">
        <v>26</v>
      </c>
      <c r="U277" s="343"/>
      <c r="V277" s="343"/>
      <c r="W277" s="343"/>
      <c r="X277" s="343"/>
      <c r="Y277" s="343"/>
      <c r="Z277" s="343"/>
      <c r="AA277" s="343"/>
      <c r="AB277" s="343"/>
      <c r="AC277" s="343"/>
      <c r="AD277" s="343"/>
      <c r="AE277" s="343"/>
      <c r="AF277" s="343"/>
      <c r="AG277" s="343"/>
      <c r="AH277" s="367"/>
      <c r="AI277" s="287"/>
      <c r="AJ277" s="343"/>
      <c r="AK277" s="345"/>
      <c r="AL277" s="16" t="s">
        <v>84</v>
      </c>
    </row>
    <row r="278" spans="1:38" s="22" customFormat="1" ht="12.75" customHeight="1" x14ac:dyDescent="0.2">
      <c r="A278" s="8">
        <v>27</v>
      </c>
      <c r="B278" s="343"/>
      <c r="C278" s="343"/>
      <c r="D278" s="343"/>
      <c r="E278" s="343"/>
      <c r="F278" s="345"/>
      <c r="G278" s="438"/>
      <c r="H278" s="287"/>
      <c r="I278" s="439"/>
      <c r="J278" s="364">
        <f t="shared" si="32"/>
        <v>0</v>
      </c>
      <c r="K278" s="363">
        <f t="shared" si="33"/>
        <v>0</v>
      </c>
      <c r="L278" s="343"/>
      <c r="M278" s="343"/>
      <c r="N278" s="343"/>
      <c r="O278" s="367"/>
      <c r="P278" s="344"/>
      <c r="Q278" s="343"/>
      <c r="R278" s="345"/>
      <c r="S278" s="16" t="s">
        <v>85</v>
      </c>
      <c r="T278" s="8">
        <v>27</v>
      </c>
      <c r="U278" s="343"/>
      <c r="V278" s="343"/>
      <c r="W278" s="343"/>
      <c r="X278" s="343"/>
      <c r="Y278" s="343"/>
      <c r="Z278" s="343"/>
      <c r="AA278" s="343"/>
      <c r="AB278" s="343"/>
      <c r="AC278" s="343"/>
      <c r="AD278" s="343"/>
      <c r="AE278" s="343"/>
      <c r="AF278" s="343"/>
      <c r="AG278" s="343"/>
      <c r="AH278" s="367"/>
      <c r="AI278" s="287"/>
      <c r="AJ278" s="343"/>
      <c r="AK278" s="345"/>
      <c r="AL278" s="16" t="s">
        <v>85</v>
      </c>
    </row>
    <row r="279" spans="1:38" s="22" customFormat="1" ht="12.75" customHeight="1" x14ac:dyDescent="0.2">
      <c r="A279" s="8">
        <v>28</v>
      </c>
      <c r="B279" s="343"/>
      <c r="C279" s="343"/>
      <c r="D279" s="343"/>
      <c r="E279" s="343"/>
      <c r="F279" s="345"/>
      <c r="G279" s="438"/>
      <c r="H279" s="287"/>
      <c r="I279" s="439"/>
      <c r="J279" s="364">
        <f t="shared" si="32"/>
        <v>0</v>
      </c>
      <c r="K279" s="363">
        <f t="shared" si="33"/>
        <v>0</v>
      </c>
      <c r="L279" s="343"/>
      <c r="M279" s="343"/>
      <c r="N279" s="343"/>
      <c r="O279" s="367"/>
      <c r="P279" s="344"/>
      <c r="Q279" s="343"/>
      <c r="R279" s="345"/>
      <c r="S279" s="16" t="s">
        <v>86</v>
      </c>
      <c r="T279" s="8">
        <v>28</v>
      </c>
      <c r="U279" s="343"/>
      <c r="V279" s="343"/>
      <c r="W279" s="343"/>
      <c r="X279" s="343"/>
      <c r="Y279" s="343"/>
      <c r="Z279" s="343"/>
      <c r="AA279" s="343"/>
      <c r="AB279" s="343"/>
      <c r="AC279" s="343"/>
      <c r="AD279" s="343"/>
      <c r="AE279" s="343"/>
      <c r="AF279" s="343"/>
      <c r="AG279" s="343"/>
      <c r="AH279" s="367"/>
      <c r="AI279" s="287"/>
      <c r="AJ279" s="343"/>
      <c r="AK279" s="345"/>
      <c r="AL279" s="16" t="s">
        <v>86</v>
      </c>
    </row>
    <row r="280" spans="1:38" s="22" customFormat="1" ht="12.75" customHeight="1" x14ac:dyDescent="0.2">
      <c r="A280" s="8">
        <v>29</v>
      </c>
      <c r="B280" s="343"/>
      <c r="C280" s="343"/>
      <c r="D280" s="343"/>
      <c r="E280" s="343"/>
      <c r="F280" s="345"/>
      <c r="G280" s="438"/>
      <c r="H280" s="287"/>
      <c r="I280" s="439"/>
      <c r="J280" s="364">
        <f t="shared" si="32"/>
        <v>0</v>
      </c>
      <c r="K280" s="363">
        <f t="shared" si="33"/>
        <v>0</v>
      </c>
      <c r="L280" s="343"/>
      <c r="M280" s="343"/>
      <c r="N280" s="343"/>
      <c r="O280" s="367"/>
      <c r="P280" s="344"/>
      <c r="Q280" s="343"/>
      <c r="R280" s="345"/>
      <c r="S280" s="16" t="s">
        <v>87</v>
      </c>
      <c r="T280" s="8">
        <v>29</v>
      </c>
      <c r="U280" s="343"/>
      <c r="V280" s="343"/>
      <c r="W280" s="343"/>
      <c r="X280" s="347"/>
      <c r="Y280" s="343"/>
      <c r="Z280" s="343"/>
      <c r="AA280" s="343"/>
      <c r="AB280" s="343"/>
      <c r="AC280" s="343"/>
      <c r="AD280" s="343"/>
      <c r="AE280" s="343"/>
      <c r="AF280" s="343"/>
      <c r="AG280" s="343"/>
      <c r="AH280" s="367"/>
      <c r="AI280" s="287"/>
      <c r="AJ280" s="343"/>
      <c r="AK280" s="345"/>
      <c r="AL280" s="16" t="s">
        <v>87</v>
      </c>
    </row>
    <row r="281" spans="1:38" s="22" customFormat="1" ht="12.75" customHeight="1" x14ac:dyDescent="0.2">
      <c r="A281" s="8">
        <v>30</v>
      </c>
      <c r="B281" s="343"/>
      <c r="C281" s="343"/>
      <c r="D281" s="343"/>
      <c r="E281" s="343"/>
      <c r="F281" s="345"/>
      <c r="G281" s="442"/>
      <c r="H281" s="287"/>
      <c r="I281" s="439"/>
      <c r="J281" s="364">
        <f t="shared" si="32"/>
        <v>0</v>
      </c>
      <c r="K281" s="363">
        <f t="shared" si="33"/>
        <v>0</v>
      </c>
      <c r="L281" s="343"/>
      <c r="M281" s="343"/>
      <c r="N281" s="343"/>
      <c r="O281" s="367"/>
      <c r="P281" s="344"/>
      <c r="Q281" s="343"/>
      <c r="R281" s="345"/>
      <c r="S281" s="16" t="s">
        <v>88</v>
      </c>
      <c r="T281" s="8">
        <v>30</v>
      </c>
      <c r="U281" s="343"/>
      <c r="V281" s="343"/>
      <c r="W281" s="343"/>
      <c r="X281" s="343"/>
      <c r="Y281" s="343"/>
      <c r="Z281" s="343"/>
      <c r="AA281" s="343"/>
      <c r="AB281" s="343"/>
      <c r="AC281" s="343"/>
      <c r="AD281" s="343"/>
      <c r="AE281" s="343"/>
      <c r="AF281" s="343"/>
      <c r="AG281" s="343"/>
      <c r="AH281" s="367"/>
      <c r="AI281" s="287"/>
      <c r="AJ281" s="343"/>
      <c r="AK281" s="345"/>
      <c r="AL281" s="16" t="s">
        <v>88</v>
      </c>
    </row>
    <row r="282" spans="1:38" s="22" customFormat="1" ht="12.75" customHeight="1" x14ac:dyDescent="0.2">
      <c r="A282" s="19">
        <v>31</v>
      </c>
      <c r="B282" s="349"/>
      <c r="C282" s="349"/>
      <c r="D282" s="349"/>
      <c r="E282" s="349"/>
      <c r="F282" s="351"/>
      <c r="G282" s="443"/>
      <c r="H282" s="289"/>
      <c r="I282" s="444"/>
      <c r="J282" s="445">
        <f t="shared" si="32"/>
        <v>0</v>
      </c>
      <c r="K282" s="365">
        <f t="shared" si="33"/>
        <v>0</v>
      </c>
      <c r="L282" s="349"/>
      <c r="M282" s="349"/>
      <c r="N282" s="349"/>
      <c r="O282" s="369"/>
      <c r="P282" s="350"/>
      <c r="Q282" s="349"/>
      <c r="R282" s="351"/>
      <c r="S282" s="20" t="s">
        <v>89</v>
      </c>
      <c r="T282" s="19">
        <v>31</v>
      </c>
      <c r="U282" s="349"/>
      <c r="V282" s="349"/>
      <c r="W282" s="349"/>
      <c r="X282" s="349"/>
      <c r="Y282" s="349"/>
      <c r="Z282" s="349"/>
      <c r="AA282" s="349"/>
      <c r="AB282" s="349"/>
      <c r="AC282" s="349"/>
      <c r="AD282" s="349"/>
      <c r="AE282" s="349"/>
      <c r="AF282" s="349"/>
      <c r="AG282" s="349"/>
      <c r="AH282" s="369"/>
      <c r="AI282" s="289"/>
      <c r="AJ282" s="349"/>
      <c r="AK282" s="351"/>
      <c r="AL282" s="20" t="s">
        <v>89</v>
      </c>
    </row>
    <row r="283" spans="1:38" s="297" customFormat="1" ht="12.75" customHeight="1" thickBot="1" x14ac:dyDescent="0.25">
      <c r="A283" s="298"/>
      <c r="B283" s="360">
        <f>SUM(B251:B282)</f>
        <v>0</v>
      </c>
      <c r="C283" s="360">
        <f>SUM(C251:C282)</f>
        <v>0</v>
      </c>
      <c r="D283" s="360">
        <f>SUM(D251:D282)</f>
        <v>0</v>
      </c>
      <c r="E283" s="361">
        <f>SUM(E251:E282)</f>
        <v>0</v>
      </c>
      <c r="F283" s="362">
        <f>SUM(F251:F282)</f>
        <v>0</v>
      </c>
      <c r="G283" s="299"/>
      <c r="H283" s="299" t="s">
        <v>90</v>
      </c>
      <c r="I283" s="314">
        <f>COUNTA(I252:I282)</f>
        <v>0</v>
      </c>
      <c r="J283" s="360">
        <f t="shared" ref="J283:R283" si="34">SUM(J251:J282)</f>
        <v>0</v>
      </c>
      <c r="K283" s="360">
        <f t="shared" si="34"/>
        <v>0</v>
      </c>
      <c r="L283" s="360">
        <f t="shared" si="34"/>
        <v>0</v>
      </c>
      <c r="M283" s="360">
        <f t="shared" si="34"/>
        <v>0</v>
      </c>
      <c r="N283" s="360">
        <f t="shared" si="34"/>
        <v>0</v>
      </c>
      <c r="O283" s="361">
        <f t="shared" si="34"/>
        <v>0</v>
      </c>
      <c r="P283" s="361">
        <f t="shared" si="34"/>
        <v>0</v>
      </c>
      <c r="Q283" s="360">
        <f t="shared" si="34"/>
        <v>0</v>
      </c>
      <c r="R283" s="366">
        <f t="shared" si="34"/>
        <v>0</v>
      </c>
      <c r="S283" s="300"/>
      <c r="T283" s="298"/>
      <c r="U283" s="360">
        <f t="shared" ref="U283:AH283" si="35">SUM(U251:U282)</f>
        <v>0</v>
      </c>
      <c r="V283" s="360">
        <f t="shared" si="35"/>
        <v>0</v>
      </c>
      <c r="W283" s="360">
        <f t="shared" si="35"/>
        <v>0</v>
      </c>
      <c r="X283" s="360">
        <f t="shared" si="35"/>
        <v>0</v>
      </c>
      <c r="Y283" s="360">
        <f t="shared" si="35"/>
        <v>0</v>
      </c>
      <c r="Z283" s="360">
        <f t="shared" si="35"/>
        <v>0</v>
      </c>
      <c r="AA283" s="360">
        <f t="shared" si="35"/>
        <v>0</v>
      </c>
      <c r="AB283" s="360">
        <f t="shared" si="35"/>
        <v>0</v>
      </c>
      <c r="AC283" s="360">
        <f t="shared" si="35"/>
        <v>0</v>
      </c>
      <c r="AD283" s="360">
        <f t="shared" si="35"/>
        <v>0</v>
      </c>
      <c r="AE283" s="360">
        <f t="shared" si="35"/>
        <v>0</v>
      </c>
      <c r="AF283" s="360">
        <f t="shared" si="35"/>
        <v>0</v>
      </c>
      <c r="AG283" s="360">
        <f t="shared" si="35"/>
        <v>0</v>
      </c>
      <c r="AH283" s="362">
        <f t="shared" si="35"/>
        <v>0</v>
      </c>
      <c r="AI283" s="301"/>
      <c r="AJ283" s="360">
        <f>SUM(AJ251:AJ282)</f>
        <v>0</v>
      </c>
      <c r="AK283" s="366">
        <f>SUM(AK251:AK282)</f>
        <v>0</v>
      </c>
      <c r="AL283" s="300"/>
    </row>
    <row r="284" spans="1:38" ht="12.75" customHeight="1" thickTop="1" x14ac:dyDescent="0.2">
      <c r="A284" s="40"/>
      <c r="B284" s="40"/>
      <c r="C284" s="40"/>
      <c r="D284" s="40"/>
      <c r="E284" s="40"/>
      <c r="F284" s="40"/>
      <c r="G284" s="41"/>
      <c r="H284" s="40"/>
      <c r="I284" s="42"/>
      <c r="J284" s="40"/>
      <c r="K284" s="40"/>
      <c r="L284" s="66"/>
      <c r="M284" s="66"/>
      <c r="N284" s="66"/>
      <c r="O284" s="66"/>
      <c r="P284" s="66"/>
      <c r="Q284" s="66"/>
      <c r="R284" s="66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/>
    </row>
    <row r="285" spans="1:38" s="22" customFormat="1" ht="12.75" customHeight="1" x14ac:dyDescent="0.2">
      <c r="G285" s="23"/>
      <c r="H285" s="22" t="s">
        <v>117</v>
      </c>
      <c r="J285" s="342">
        <f>SUM(J283-K283)</f>
        <v>0</v>
      </c>
      <c r="L285" s="62"/>
      <c r="M285" s="62"/>
      <c r="N285" s="62"/>
      <c r="O285" s="62"/>
      <c r="P285" s="62"/>
      <c r="Q285" s="62"/>
      <c r="R285" s="62"/>
    </row>
    <row r="286" spans="1:38" ht="12.75" customHeight="1" thickBot="1" x14ac:dyDescent="0.25">
      <c r="A286" s="22"/>
      <c r="B286" s="22"/>
      <c r="C286" s="22"/>
      <c r="D286" s="22"/>
      <c r="E286" s="22"/>
      <c r="F286" s="22"/>
      <c r="G286" s="189"/>
      <c r="H286" s="190"/>
      <c r="I286" s="190"/>
      <c r="J286" s="63"/>
      <c r="K286" s="63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</row>
    <row r="287" spans="1:38" s="59" customFormat="1" ht="12.75" customHeight="1" x14ac:dyDescent="0.2">
      <c r="A287" s="110"/>
      <c r="B287" s="110"/>
      <c r="C287" s="110"/>
      <c r="D287" s="110"/>
      <c r="E287" s="110"/>
      <c r="F287" s="111"/>
      <c r="G287" s="112"/>
      <c r="H287" s="113"/>
      <c r="I287" s="114"/>
      <c r="J287" s="114"/>
      <c r="K287" s="493" t="s">
        <v>144</v>
      </c>
      <c r="L287" s="494"/>
      <c r="M287" s="494"/>
      <c r="N287" s="494"/>
      <c r="O287" s="495"/>
      <c r="P287" s="495"/>
      <c r="Q287" s="115"/>
      <c r="R287" s="110"/>
      <c r="S287" s="110"/>
      <c r="T287" s="524" t="s">
        <v>476</v>
      </c>
      <c r="U287" s="501"/>
      <c r="V287" s="501"/>
      <c r="W287" s="502"/>
      <c r="X287" s="110"/>
      <c r="Y287" s="524" t="s">
        <v>476</v>
      </c>
      <c r="Z287" s="501"/>
      <c r="AA287" s="501"/>
      <c r="AB287" s="502"/>
      <c r="AC287" s="110"/>
      <c r="AD287" s="110"/>
      <c r="AE287" s="110"/>
    </row>
    <row r="288" spans="1:38" s="60" customFormat="1" ht="12.75" customHeight="1" x14ac:dyDescent="0.2">
      <c r="A288" s="110"/>
      <c r="B288" s="485" t="s">
        <v>397</v>
      </c>
      <c r="C288" s="486"/>
      <c r="D288" s="486"/>
      <c r="E288" s="487"/>
      <c r="F288" s="116"/>
      <c r="G288" s="113"/>
      <c r="H288" s="114"/>
      <c r="I288" s="114"/>
      <c r="J288" s="114"/>
      <c r="K288" s="503" t="s">
        <v>128</v>
      </c>
      <c r="L288" s="504"/>
      <c r="M288" s="504"/>
      <c r="N288" s="504"/>
      <c r="O288" s="498"/>
      <c r="P288" s="498"/>
      <c r="Q288" s="118"/>
      <c r="R288" s="110"/>
      <c r="S288" s="110"/>
      <c r="T288" s="119" t="s">
        <v>243</v>
      </c>
      <c r="U288" s="525">
        <f>JANUARY!U288</f>
        <v>0</v>
      </c>
      <c r="V288" s="525"/>
      <c r="W288" s="526"/>
      <c r="X288" s="110"/>
      <c r="Y288" s="119" t="s">
        <v>239</v>
      </c>
      <c r="Z288" s="525">
        <f>JANUARY!Z288</f>
        <v>0</v>
      </c>
      <c r="AA288" s="525"/>
      <c r="AB288" s="526"/>
      <c r="AC288" s="110"/>
      <c r="AD288" s="110"/>
      <c r="AE288" s="110"/>
      <c r="AF288" s="59"/>
      <c r="AG288" s="59"/>
      <c r="AH288" s="59"/>
      <c r="AI288" s="59"/>
      <c r="AJ288" s="59"/>
      <c r="AK288" s="59"/>
      <c r="AL288" s="59"/>
    </row>
    <row r="289" spans="1:38" s="60" customFormat="1" ht="12.75" customHeight="1" thickBot="1" x14ac:dyDescent="0.25">
      <c r="A289" s="110"/>
      <c r="B289" s="121" t="s">
        <v>398</v>
      </c>
      <c r="C289" s="122" t="s">
        <v>129</v>
      </c>
      <c r="D289" s="123" t="s">
        <v>398</v>
      </c>
      <c r="E289" s="124" t="s">
        <v>129</v>
      </c>
      <c r="F289" s="488"/>
      <c r="G289" s="489"/>
      <c r="H289" s="496"/>
      <c r="I289" s="496"/>
      <c r="J289" s="114"/>
      <c r="K289" s="490" t="s">
        <v>190</v>
      </c>
      <c r="L289" s="491"/>
      <c r="M289" s="491"/>
      <c r="N289" s="491"/>
      <c r="O289" s="499">
        <f>J21</f>
        <v>0</v>
      </c>
      <c r="P289" s="499"/>
      <c r="Q289" s="118"/>
      <c r="R289" s="110"/>
      <c r="S289" s="110"/>
      <c r="T289" s="119" t="s">
        <v>207</v>
      </c>
      <c r="U289" s="525">
        <f>JANUARY!U289</f>
        <v>0</v>
      </c>
      <c r="V289" s="525"/>
      <c r="W289" s="526"/>
      <c r="X289" s="110"/>
      <c r="Y289" s="119" t="s">
        <v>207</v>
      </c>
      <c r="Z289" s="525">
        <f>JANUARY!Z289</f>
        <v>0</v>
      </c>
      <c r="AA289" s="525"/>
      <c r="AB289" s="526"/>
      <c r="AC289" s="110"/>
      <c r="AD289" s="110"/>
      <c r="AE289" s="110"/>
      <c r="AF289" s="59"/>
      <c r="AG289" s="59"/>
      <c r="AH289" s="59"/>
      <c r="AI289" s="59"/>
      <c r="AJ289" s="59"/>
      <c r="AK289" s="59"/>
      <c r="AL289" s="59"/>
    </row>
    <row r="290" spans="1:38" s="60" customFormat="1" ht="12.75" customHeight="1" x14ac:dyDescent="0.2">
      <c r="A290" s="110"/>
      <c r="B290" s="446"/>
      <c r="C290" s="316">
        <v>0</v>
      </c>
      <c r="D290" s="448"/>
      <c r="E290" s="317">
        <v>0</v>
      </c>
      <c r="F290" s="489"/>
      <c r="G290" s="489"/>
      <c r="H290" s="496"/>
      <c r="I290" s="496"/>
      <c r="J290" s="114"/>
      <c r="K290" s="497" t="s">
        <v>130</v>
      </c>
      <c r="L290" s="498"/>
      <c r="M290" s="498"/>
      <c r="N290" s="498"/>
      <c r="O290" s="499">
        <f>J7</f>
        <v>0</v>
      </c>
      <c r="P290" s="499"/>
      <c r="Q290" s="118"/>
      <c r="R290" s="110"/>
      <c r="S290" s="110"/>
      <c r="T290" s="119" t="s">
        <v>254</v>
      </c>
      <c r="U290" s="525">
        <f>JANUARY!U290</f>
        <v>0</v>
      </c>
      <c r="V290" s="525"/>
      <c r="W290" s="526"/>
      <c r="X290" s="110"/>
      <c r="Y290" s="119" t="s">
        <v>254</v>
      </c>
      <c r="Z290" s="525">
        <f>JANUARY!Z290</f>
        <v>0</v>
      </c>
      <c r="AA290" s="525"/>
      <c r="AB290" s="526"/>
      <c r="AC290" s="110"/>
      <c r="AD290" s="110"/>
      <c r="AE290" s="110"/>
      <c r="AF290" s="59"/>
      <c r="AG290" s="59"/>
      <c r="AH290" s="59"/>
      <c r="AI290" s="59"/>
      <c r="AJ290" s="59"/>
      <c r="AK290" s="59"/>
      <c r="AL290" s="59"/>
    </row>
    <row r="291" spans="1:38" s="60" customFormat="1" ht="12.75" customHeight="1" x14ac:dyDescent="0.2">
      <c r="A291" s="110"/>
      <c r="B291" s="446"/>
      <c r="C291" s="316">
        <v>0</v>
      </c>
      <c r="D291" s="448"/>
      <c r="E291" s="317">
        <v>0</v>
      </c>
      <c r="F291" s="489"/>
      <c r="G291" s="489"/>
      <c r="H291" s="496"/>
      <c r="I291" s="496"/>
      <c r="J291" s="114"/>
      <c r="K291" s="497" t="s">
        <v>132</v>
      </c>
      <c r="L291" s="498"/>
      <c r="M291" s="498"/>
      <c r="N291" s="498"/>
      <c r="O291" s="499">
        <f>SUM(O289:P290)</f>
        <v>0</v>
      </c>
      <c r="P291" s="499"/>
      <c r="Q291" s="118"/>
      <c r="R291" s="110"/>
      <c r="S291" s="110"/>
      <c r="T291" s="119" t="s">
        <v>208</v>
      </c>
      <c r="U291" s="517">
        <f>JANUARY!U295</f>
        <v>0</v>
      </c>
      <c r="V291" s="517"/>
      <c r="W291" s="118"/>
      <c r="X291" s="110"/>
      <c r="Y291" s="119" t="s">
        <v>208</v>
      </c>
      <c r="Z291" s="517">
        <f>JANUARY!Z295</f>
        <v>0</v>
      </c>
      <c r="AA291" s="517"/>
      <c r="AB291" s="118"/>
      <c r="AC291" s="110"/>
      <c r="AD291" s="110"/>
      <c r="AE291" s="110"/>
      <c r="AF291" s="59"/>
      <c r="AG291" s="59"/>
      <c r="AH291" s="59"/>
      <c r="AI291" s="59"/>
      <c r="AJ291" s="59"/>
      <c r="AK291" s="59"/>
      <c r="AL291" s="59"/>
    </row>
    <row r="292" spans="1:38" s="60" customFormat="1" ht="12.75" customHeight="1" x14ac:dyDescent="0.2">
      <c r="A292" s="110"/>
      <c r="B292" s="446"/>
      <c r="C292" s="316">
        <v>0</v>
      </c>
      <c r="D292" s="448"/>
      <c r="E292" s="317">
        <v>0</v>
      </c>
      <c r="F292" s="489"/>
      <c r="G292" s="489"/>
      <c r="H292" s="496"/>
      <c r="I292" s="496"/>
      <c r="J292" s="114"/>
      <c r="K292" s="497" t="s">
        <v>133</v>
      </c>
      <c r="L292" s="498"/>
      <c r="M292" s="498"/>
      <c r="N292" s="498"/>
      <c r="O292" s="499">
        <f>K283</f>
        <v>0</v>
      </c>
      <c r="P292" s="499"/>
      <c r="Q292" s="118"/>
      <c r="R292" s="110"/>
      <c r="S292" s="110"/>
      <c r="T292" s="119" t="s">
        <v>209</v>
      </c>
      <c r="U292" s="509">
        <v>0</v>
      </c>
      <c r="V292" s="509"/>
      <c r="W292" s="118"/>
      <c r="X292" s="110"/>
      <c r="Y292" s="119" t="s">
        <v>209</v>
      </c>
      <c r="Z292" s="509">
        <v>0</v>
      </c>
      <c r="AA292" s="509"/>
      <c r="AB292" s="118"/>
      <c r="AC292" s="110"/>
      <c r="AD292" s="110"/>
      <c r="AE292" s="110"/>
      <c r="AF292" s="59"/>
      <c r="AG292" s="59"/>
      <c r="AH292" s="59"/>
      <c r="AI292" s="59"/>
      <c r="AJ292" s="59"/>
      <c r="AK292" s="59"/>
      <c r="AL292" s="59"/>
    </row>
    <row r="293" spans="1:38" s="60" customFormat="1" ht="12.75" customHeight="1" x14ac:dyDescent="0.2">
      <c r="A293" s="110"/>
      <c r="B293" s="446"/>
      <c r="C293" s="316">
        <v>0</v>
      </c>
      <c r="D293" s="448"/>
      <c r="E293" s="317">
        <v>0</v>
      </c>
      <c r="F293" s="489"/>
      <c r="G293" s="489"/>
      <c r="H293" s="496"/>
      <c r="I293" s="496"/>
      <c r="J293" s="114"/>
      <c r="K293" s="497" t="s">
        <v>134</v>
      </c>
      <c r="L293" s="498"/>
      <c r="M293" s="498"/>
      <c r="N293" s="498"/>
      <c r="O293" s="512"/>
      <c r="P293" s="512"/>
      <c r="Q293" s="118" t="s">
        <v>191</v>
      </c>
      <c r="R293" s="110"/>
      <c r="S293" s="110"/>
      <c r="T293" s="119" t="s">
        <v>210</v>
      </c>
      <c r="U293" s="509">
        <v>0</v>
      </c>
      <c r="V293" s="509"/>
      <c r="W293" s="118"/>
      <c r="X293" s="110"/>
      <c r="Y293" s="119" t="s">
        <v>210</v>
      </c>
      <c r="Z293" s="509">
        <v>0</v>
      </c>
      <c r="AA293" s="509"/>
      <c r="AB293" s="118"/>
      <c r="AC293" s="110"/>
      <c r="AD293" s="110"/>
      <c r="AE293" s="110"/>
      <c r="AF293" s="59"/>
      <c r="AG293" s="59"/>
      <c r="AH293" s="59"/>
      <c r="AI293" s="59"/>
      <c r="AJ293" s="59"/>
      <c r="AK293" s="59"/>
      <c r="AL293" s="59"/>
    </row>
    <row r="294" spans="1:38" s="60" customFormat="1" ht="12.75" customHeight="1" x14ac:dyDescent="0.2">
      <c r="A294" s="110"/>
      <c r="B294" s="446"/>
      <c r="C294" s="316">
        <v>0</v>
      </c>
      <c r="D294" s="448"/>
      <c r="E294" s="317">
        <v>0</v>
      </c>
      <c r="F294" s="489"/>
      <c r="G294" s="489"/>
      <c r="H294" s="496"/>
      <c r="I294" s="496"/>
      <c r="J294" s="114"/>
      <c r="K294" s="510" t="s">
        <v>145</v>
      </c>
      <c r="L294" s="511"/>
      <c r="M294" s="511"/>
      <c r="N294" s="511"/>
      <c r="O294" s="499">
        <f>SUM(O291-O292+O293)</f>
        <v>0</v>
      </c>
      <c r="P294" s="499"/>
      <c r="Q294" s="118"/>
      <c r="R294" s="110"/>
      <c r="S294" s="110"/>
      <c r="T294" s="119" t="s">
        <v>211</v>
      </c>
      <c r="U294" s="509">
        <v>0</v>
      </c>
      <c r="V294" s="509"/>
      <c r="W294" s="118"/>
      <c r="X294" s="110"/>
      <c r="Y294" s="119" t="s">
        <v>211</v>
      </c>
      <c r="Z294" s="509">
        <v>0</v>
      </c>
      <c r="AA294" s="509"/>
      <c r="AB294" s="118"/>
      <c r="AC294" s="110"/>
      <c r="AD294" s="110"/>
      <c r="AE294" s="110"/>
      <c r="AF294" s="59"/>
      <c r="AG294" s="59"/>
      <c r="AH294" s="59"/>
      <c r="AI294" s="59"/>
      <c r="AJ294" s="59"/>
      <c r="AK294" s="59"/>
      <c r="AL294" s="59"/>
    </row>
    <row r="295" spans="1:38" s="60" customFormat="1" ht="12.75" customHeight="1" x14ac:dyDescent="0.2">
      <c r="A295" s="110"/>
      <c r="B295" s="446"/>
      <c r="C295" s="316">
        <v>0</v>
      </c>
      <c r="D295" s="448"/>
      <c r="E295" s="317">
        <v>0</v>
      </c>
      <c r="F295" s="489"/>
      <c r="G295" s="489"/>
      <c r="H295" s="496"/>
      <c r="I295" s="496"/>
      <c r="J295" s="114"/>
      <c r="K295" s="497"/>
      <c r="L295" s="498"/>
      <c r="M295" s="498"/>
      <c r="N295" s="498"/>
      <c r="O295" s="499"/>
      <c r="P295" s="499"/>
      <c r="Q295" s="118"/>
      <c r="R295" s="110"/>
      <c r="S295" s="110"/>
      <c r="T295" s="119" t="s">
        <v>219</v>
      </c>
      <c r="U295" s="517">
        <f>U291+U292+U293-U294</f>
        <v>0</v>
      </c>
      <c r="V295" s="517"/>
      <c r="W295" s="118"/>
      <c r="X295" s="110"/>
      <c r="Y295" s="119" t="s">
        <v>219</v>
      </c>
      <c r="Z295" s="517">
        <f>Z291+Z292+Z293-Z294</f>
        <v>0</v>
      </c>
      <c r="AA295" s="517"/>
      <c r="AB295" s="118"/>
      <c r="AC295" s="110"/>
      <c r="AD295" s="110"/>
      <c r="AE295" s="110"/>
      <c r="AF295" s="59"/>
      <c r="AG295" s="59"/>
      <c r="AH295" s="59"/>
      <c r="AI295" s="59"/>
      <c r="AJ295" s="59"/>
      <c r="AK295" s="59"/>
      <c r="AL295" s="59"/>
    </row>
    <row r="296" spans="1:38" s="60" customFormat="1" ht="12.75" customHeight="1" x14ac:dyDescent="0.2">
      <c r="A296" s="110"/>
      <c r="B296" s="446"/>
      <c r="C296" s="316">
        <v>0</v>
      </c>
      <c r="D296" s="448"/>
      <c r="E296" s="317">
        <v>0</v>
      </c>
      <c r="F296" s="112"/>
      <c r="G296" s="114"/>
      <c r="H296" s="125"/>
      <c r="I296" s="125"/>
      <c r="J296" s="114"/>
      <c r="K296" s="497"/>
      <c r="L296" s="498"/>
      <c r="M296" s="498"/>
      <c r="N296" s="498"/>
      <c r="O296" s="499"/>
      <c r="P296" s="499"/>
      <c r="Q296" s="118"/>
      <c r="R296" s="110"/>
      <c r="S296" s="110"/>
      <c r="T296" s="126"/>
      <c r="U296" s="111"/>
      <c r="V296" s="111"/>
      <c r="W296" s="118"/>
      <c r="X296" s="110"/>
      <c r="Y296" s="126"/>
      <c r="Z296" s="111"/>
      <c r="AA296" s="111"/>
      <c r="AB296" s="118"/>
      <c r="AC296" s="110"/>
      <c r="AD296" s="110"/>
      <c r="AE296" s="110"/>
      <c r="AF296" s="59"/>
      <c r="AG296" s="59"/>
      <c r="AH296" s="59"/>
      <c r="AI296" s="59"/>
      <c r="AJ296" s="59"/>
      <c r="AK296" s="59"/>
      <c r="AL296" s="59"/>
    </row>
    <row r="297" spans="1:38" s="60" customFormat="1" ht="12.75" customHeight="1" x14ac:dyDescent="0.2">
      <c r="A297" s="110"/>
      <c r="B297" s="446"/>
      <c r="C297" s="316">
        <v>0</v>
      </c>
      <c r="D297" s="448"/>
      <c r="E297" s="317">
        <v>0</v>
      </c>
      <c r="F297" s="112"/>
      <c r="G297" s="114"/>
      <c r="H297" s="125"/>
      <c r="I297" s="125"/>
      <c r="J297" s="114"/>
      <c r="K297" s="510" t="s">
        <v>146</v>
      </c>
      <c r="L297" s="511"/>
      <c r="M297" s="511"/>
      <c r="N297" s="511"/>
      <c r="O297" s="512"/>
      <c r="P297" s="512"/>
      <c r="Q297" s="118"/>
      <c r="R297" s="110"/>
      <c r="S297" s="110"/>
      <c r="T297" s="126"/>
      <c r="U297" s="111"/>
      <c r="V297" s="111"/>
      <c r="W297" s="118"/>
      <c r="X297" s="110"/>
      <c r="Y297" s="126"/>
      <c r="Z297" s="111"/>
      <c r="AA297" s="111"/>
      <c r="AB297" s="118"/>
      <c r="AC297" s="110"/>
      <c r="AD297" s="110"/>
      <c r="AE297" s="110"/>
      <c r="AF297" s="59"/>
      <c r="AG297" s="59"/>
      <c r="AH297" s="59"/>
      <c r="AI297" s="59"/>
      <c r="AJ297" s="59"/>
      <c r="AK297" s="59"/>
      <c r="AL297" s="59"/>
    </row>
    <row r="298" spans="1:38" s="60" customFormat="1" ht="12.75" customHeight="1" x14ac:dyDescent="0.2">
      <c r="A298" s="110"/>
      <c r="B298" s="446"/>
      <c r="C298" s="316">
        <v>0</v>
      </c>
      <c r="D298" s="448"/>
      <c r="E298" s="317">
        <v>0</v>
      </c>
      <c r="F298" s="513"/>
      <c r="G298" s="489"/>
      <c r="H298" s="496"/>
      <c r="I298" s="496"/>
      <c r="J298" s="114"/>
      <c r="K298" s="497" t="s">
        <v>131</v>
      </c>
      <c r="L298" s="498"/>
      <c r="M298" s="498"/>
      <c r="N298" s="498"/>
      <c r="O298" s="512"/>
      <c r="P298" s="512"/>
      <c r="Q298" s="118"/>
      <c r="R298" s="110"/>
      <c r="S298" s="110"/>
      <c r="T298" s="119" t="s">
        <v>244</v>
      </c>
      <c r="U298" s="525">
        <f>JANUARY!U298</f>
        <v>0</v>
      </c>
      <c r="V298" s="525"/>
      <c r="W298" s="526"/>
      <c r="X298" s="110"/>
      <c r="Y298" s="119" t="s">
        <v>240</v>
      </c>
      <c r="Z298" s="525">
        <f>JANUARY!Z298</f>
        <v>0</v>
      </c>
      <c r="AA298" s="525"/>
      <c r="AB298" s="526"/>
      <c r="AC298" s="110"/>
      <c r="AD298" s="110"/>
      <c r="AE298" s="110"/>
      <c r="AF298" s="59"/>
      <c r="AG298" s="59"/>
      <c r="AH298" s="59"/>
      <c r="AI298" s="59"/>
      <c r="AJ298" s="59"/>
      <c r="AK298" s="59"/>
      <c r="AL298" s="59"/>
    </row>
    <row r="299" spans="1:38" s="60" customFormat="1" ht="12.75" customHeight="1" x14ac:dyDescent="0.2">
      <c r="A299" s="110"/>
      <c r="B299" s="446"/>
      <c r="C299" s="316">
        <v>0</v>
      </c>
      <c r="D299" s="448"/>
      <c r="E299" s="317">
        <v>0</v>
      </c>
      <c r="F299" s="513"/>
      <c r="G299" s="489"/>
      <c r="H299" s="496"/>
      <c r="I299" s="496"/>
      <c r="J299" s="114"/>
      <c r="K299" s="497" t="s">
        <v>399</v>
      </c>
      <c r="L299" s="498"/>
      <c r="M299" s="498"/>
      <c r="N299" s="498"/>
      <c r="O299" s="499">
        <f>G328</f>
        <v>0</v>
      </c>
      <c r="P299" s="499"/>
      <c r="Q299" s="118"/>
      <c r="R299" s="137" t="s">
        <v>234</v>
      </c>
      <c r="S299" s="110"/>
      <c r="T299" s="119" t="s">
        <v>207</v>
      </c>
      <c r="U299" s="525">
        <f>JANUARY!U299</f>
        <v>0</v>
      </c>
      <c r="V299" s="525"/>
      <c r="W299" s="526"/>
      <c r="X299" s="110"/>
      <c r="Y299" s="119" t="s">
        <v>207</v>
      </c>
      <c r="Z299" s="525">
        <f>JANUARY!Z299</f>
        <v>0</v>
      </c>
      <c r="AA299" s="525"/>
      <c r="AB299" s="526"/>
      <c r="AC299" s="110"/>
      <c r="AD299" s="110"/>
      <c r="AE299" s="110"/>
      <c r="AF299" s="59"/>
      <c r="AG299" s="59"/>
      <c r="AH299" s="59"/>
      <c r="AI299" s="59"/>
      <c r="AJ299" s="59"/>
      <c r="AK299" s="59"/>
      <c r="AL299" s="59"/>
    </row>
    <row r="300" spans="1:38" s="60" customFormat="1" ht="12.75" customHeight="1" x14ac:dyDescent="0.2">
      <c r="A300" s="110"/>
      <c r="B300" s="446"/>
      <c r="C300" s="316">
        <v>0</v>
      </c>
      <c r="D300" s="448"/>
      <c r="E300" s="317">
        <v>0</v>
      </c>
      <c r="F300" s="112"/>
      <c r="G300" s="114"/>
      <c r="H300" s="496"/>
      <c r="I300" s="496"/>
      <c r="J300" s="114"/>
      <c r="K300" s="497" t="s">
        <v>134</v>
      </c>
      <c r="L300" s="498"/>
      <c r="M300" s="498"/>
      <c r="N300" s="498"/>
      <c r="O300" s="512"/>
      <c r="P300" s="512"/>
      <c r="Q300" s="118" t="s">
        <v>191</v>
      </c>
      <c r="R300" s="341">
        <f>SUM(E2-O301)</f>
        <v>0</v>
      </c>
      <c r="S300" s="110"/>
      <c r="T300" s="119" t="s">
        <v>254</v>
      </c>
      <c r="U300" s="525">
        <f>JANUARY!U300</f>
        <v>0</v>
      </c>
      <c r="V300" s="525"/>
      <c r="W300" s="526"/>
      <c r="X300" s="110"/>
      <c r="Y300" s="119" t="s">
        <v>254</v>
      </c>
      <c r="Z300" s="525">
        <f>JANUARY!Z300</f>
        <v>0</v>
      </c>
      <c r="AA300" s="525"/>
      <c r="AB300" s="526"/>
      <c r="AC300" s="110"/>
      <c r="AD300" s="110"/>
      <c r="AE300" s="110"/>
      <c r="AF300" s="59"/>
      <c r="AG300" s="59"/>
      <c r="AH300" s="59"/>
      <c r="AI300" s="59"/>
      <c r="AJ300" s="59"/>
      <c r="AK300" s="59"/>
      <c r="AL300" s="59"/>
    </row>
    <row r="301" spans="1:38" s="60" customFormat="1" ht="12.75" customHeight="1" x14ac:dyDescent="0.2">
      <c r="A301" s="110"/>
      <c r="B301" s="446"/>
      <c r="C301" s="316">
        <v>0</v>
      </c>
      <c r="D301" s="448"/>
      <c r="E301" s="317">
        <v>0</v>
      </c>
      <c r="F301" s="513" t="s">
        <v>237</v>
      </c>
      <c r="G301" s="489"/>
      <c r="H301" s="496"/>
      <c r="I301" s="496"/>
      <c r="J301" s="114"/>
      <c r="K301" s="510" t="s">
        <v>380</v>
      </c>
      <c r="L301" s="511"/>
      <c r="M301" s="511"/>
      <c r="N301" s="511"/>
      <c r="O301" s="499">
        <f>SUM(O297-O299+O300+O298)</f>
        <v>0</v>
      </c>
      <c r="P301" s="499"/>
      <c r="Q301" s="118"/>
      <c r="R301" s="110"/>
      <c r="S301" s="110"/>
      <c r="T301" s="119" t="s">
        <v>208</v>
      </c>
      <c r="U301" s="517">
        <f>JANUARY!U305</f>
        <v>0</v>
      </c>
      <c r="V301" s="517"/>
      <c r="W301" s="118"/>
      <c r="X301" s="110"/>
      <c r="Y301" s="119" t="s">
        <v>208</v>
      </c>
      <c r="Z301" s="517">
        <f>JANUARY!Z305</f>
        <v>0</v>
      </c>
      <c r="AA301" s="517"/>
      <c r="AB301" s="118"/>
      <c r="AC301" s="110"/>
      <c r="AD301" s="110"/>
      <c r="AE301" s="110"/>
      <c r="AF301" s="59"/>
      <c r="AG301" s="59"/>
      <c r="AH301" s="59"/>
      <c r="AI301" s="59"/>
      <c r="AJ301" s="59"/>
      <c r="AK301" s="59"/>
      <c r="AL301" s="59"/>
    </row>
    <row r="302" spans="1:38" s="60" customFormat="1" ht="12.75" customHeight="1" thickBot="1" x14ac:dyDescent="0.25">
      <c r="A302" s="110"/>
      <c r="B302" s="446"/>
      <c r="C302" s="316">
        <v>0</v>
      </c>
      <c r="D302" s="448"/>
      <c r="E302" s="317">
        <v>0</v>
      </c>
      <c r="F302" s="513"/>
      <c r="G302" s="489"/>
      <c r="H302" s="114"/>
      <c r="I302" s="114"/>
      <c r="J302" s="114"/>
      <c r="K302" s="514"/>
      <c r="L302" s="515"/>
      <c r="M302" s="515"/>
      <c r="N302" s="515"/>
      <c r="O302" s="516"/>
      <c r="P302" s="516"/>
      <c r="Q302" s="127"/>
      <c r="R302" s="110"/>
      <c r="S302" s="110"/>
      <c r="T302" s="119" t="s">
        <v>209</v>
      </c>
      <c r="U302" s="509">
        <v>0</v>
      </c>
      <c r="V302" s="509"/>
      <c r="W302" s="118"/>
      <c r="X302" s="110"/>
      <c r="Y302" s="119" t="s">
        <v>209</v>
      </c>
      <c r="Z302" s="509">
        <v>0</v>
      </c>
      <c r="AA302" s="509"/>
      <c r="AB302" s="118"/>
      <c r="AC302" s="110"/>
      <c r="AD302" s="110"/>
      <c r="AE302" s="110"/>
      <c r="AF302" s="59"/>
      <c r="AG302" s="59"/>
      <c r="AH302" s="59"/>
      <c r="AI302" s="59"/>
      <c r="AJ302" s="59"/>
      <c r="AK302" s="59"/>
      <c r="AL302" s="59"/>
    </row>
    <row r="303" spans="1:38" s="60" customFormat="1" ht="12.75" customHeight="1" x14ac:dyDescent="0.2">
      <c r="A303" s="110"/>
      <c r="B303" s="446"/>
      <c r="C303" s="316">
        <v>0</v>
      </c>
      <c r="D303" s="448"/>
      <c r="E303" s="317">
        <v>0</v>
      </c>
      <c r="F303" s="128"/>
      <c r="G303" s="129"/>
      <c r="H303" s="129"/>
      <c r="I303" s="129"/>
      <c r="J303" s="129"/>
      <c r="K303" s="110"/>
      <c r="L303" s="110"/>
      <c r="M303" s="110"/>
      <c r="N303" s="110"/>
      <c r="O303" s="130"/>
      <c r="P303" s="130"/>
      <c r="Q303" s="110"/>
      <c r="R303" s="110"/>
      <c r="S303" s="110"/>
      <c r="T303" s="119" t="s">
        <v>210</v>
      </c>
      <c r="U303" s="509">
        <v>0</v>
      </c>
      <c r="V303" s="509"/>
      <c r="W303" s="118"/>
      <c r="X303" s="110"/>
      <c r="Y303" s="119" t="s">
        <v>210</v>
      </c>
      <c r="Z303" s="509">
        <v>0</v>
      </c>
      <c r="AA303" s="509"/>
      <c r="AB303" s="118"/>
      <c r="AC303" s="110"/>
      <c r="AD303" s="110"/>
      <c r="AE303" s="110"/>
      <c r="AF303" s="59"/>
      <c r="AG303" s="59"/>
      <c r="AH303" s="59"/>
      <c r="AI303" s="59"/>
      <c r="AJ303" s="59"/>
      <c r="AK303" s="59"/>
      <c r="AL303" s="59"/>
    </row>
    <row r="304" spans="1:38" s="60" customFormat="1" ht="12.75" customHeight="1" x14ac:dyDescent="0.2">
      <c r="A304" s="110"/>
      <c r="B304" s="446"/>
      <c r="C304" s="316">
        <v>0</v>
      </c>
      <c r="D304" s="448"/>
      <c r="E304" s="317">
        <v>0</v>
      </c>
      <c r="F304" s="128"/>
      <c r="G304" s="129"/>
      <c r="H304" s="129"/>
      <c r="I304" s="129"/>
      <c r="J304" s="129"/>
      <c r="K304" s="110"/>
      <c r="L304" s="110"/>
      <c r="M304" s="110"/>
      <c r="N304" s="110"/>
      <c r="O304" s="130"/>
      <c r="P304" s="130"/>
      <c r="Q304" s="110"/>
      <c r="R304" s="110"/>
      <c r="S304" s="110"/>
      <c r="T304" s="119" t="s">
        <v>211</v>
      </c>
      <c r="U304" s="509">
        <v>0</v>
      </c>
      <c r="V304" s="509"/>
      <c r="W304" s="118"/>
      <c r="X304" s="110"/>
      <c r="Y304" s="119" t="s">
        <v>211</v>
      </c>
      <c r="Z304" s="509">
        <v>0</v>
      </c>
      <c r="AA304" s="509"/>
      <c r="AB304" s="118"/>
      <c r="AC304" s="110"/>
      <c r="AD304" s="110"/>
      <c r="AE304" s="110"/>
      <c r="AF304" s="59"/>
      <c r="AG304" s="59"/>
      <c r="AH304" s="59"/>
      <c r="AI304" s="59"/>
      <c r="AJ304" s="59"/>
      <c r="AK304" s="59"/>
      <c r="AL304" s="59"/>
    </row>
    <row r="305" spans="1:38" s="60" customFormat="1" ht="12.75" customHeight="1" x14ac:dyDescent="0.2">
      <c r="A305" s="110"/>
      <c r="B305" s="446"/>
      <c r="C305" s="316">
        <v>0</v>
      </c>
      <c r="D305" s="448"/>
      <c r="E305" s="317">
        <v>0</v>
      </c>
      <c r="F305" s="128"/>
      <c r="G305" s="129"/>
      <c r="H305" s="129"/>
      <c r="I305" s="129"/>
      <c r="J305" s="129"/>
      <c r="K305" s="110"/>
      <c r="L305" s="110"/>
      <c r="M305" s="110"/>
      <c r="N305" s="110"/>
      <c r="O305" s="130"/>
      <c r="P305" s="130"/>
      <c r="Q305" s="110"/>
      <c r="R305" s="110"/>
      <c r="S305" s="110"/>
      <c r="T305" s="119" t="str">
        <f>T295</f>
        <v>AS OF 2/28</v>
      </c>
      <c r="U305" s="517">
        <f>U301+U302+U303-U304</f>
        <v>0</v>
      </c>
      <c r="V305" s="517"/>
      <c r="W305" s="118"/>
      <c r="X305" s="110"/>
      <c r="Y305" s="119" t="str">
        <f>Y295</f>
        <v>AS OF 2/28</v>
      </c>
      <c r="Z305" s="517">
        <f>Z301+Z302+Z303-Z304</f>
        <v>0</v>
      </c>
      <c r="AA305" s="517"/>
      <c r="AB305" s="118"/>
      <c r="AC305" s="110"/>
      <c r="AD305" s="110"/>
      <c r="AE305" s="110"/>
      <c r="AF305" s="59"/>
      <c r="AG305" s="59"/>
      <c r="AH305" s="59"/>
      <c r="AI305" s="59"/>
      <c r="AJ305" s="59"/>
      <c r="AK305" s="59"/>
      <c r="AL305" s="59"/>
    </row>
    <row r="306" spans="1:38" s="60" customFormat="1" ht="12.75" customHeight="1" x14ac:dyDescent="0.2">
      <c r="A306" s="110"/>
      <c r="B306" s="446"/>
      <c r="C306" s="316">
        <v>0</v>
      </c>
      <c r="D306" s="448"/>
      <c r="E306" s="317">
        <v>0</v>
      </c>
      <c r="F306" s="128"/>
      <c r="G306" s="129"/>
      <c r="H306" s="129"/>
      <c r="I306" s="129"/>
      <c r="J306" s="129"/>
      <c r="K306" s="110"/>
      <c r="L306" s="110"/>
      <c r="M306" s="110"/>
      <c r="N306" s="110"/>
      <c r="O306" s="110"/>
      <c r="P306" s="110"/>
      <c r="Q306" s="110"/>
      <c r="R306" s="110"/>
      <c r="S306" s="110"/>
      <c r="T306" s="126"/>
      <c r="U306" s="111"/>
      <c r="V306" s="111"/>
      <c r="W306" s="118"/>
      <c r="X306" s="110"/>
      <c r="Y306" s="126"/>
      <c r="Z306" s="111"/>
      <c r="AA306" s="111"/>
      <c r="AB306" s="118"/>
      <c r="AC306" s="110"/>
      <c r="AD306" s="110"/>
      <c r="AE306" s="110"/>
      <c r="AF306" s="59"/>
      <c r="AG306" s="59"/>
      <c r="AH306" s="59"/>
      <c r="AI306" s="59"/>
      <c r="AJ306" s="59"/>
      <c r="AK306" s="59"/>
      <c r="AL306" s="59"/>
    </row>
    <row r="307" spans="1:38" s="60" customFormat="1" ht="12.75" customHeight="1" x14ac:dyDescent="0.2">
      <c r="A307" s="110"/>
      <c r="B307" s="446"/>
      <c r="C307" s="316">
        <v>0</v>
      </c>
      <c r="D307" s="448"/>
      <c r="E307" s="317">
        <v>0</v>
      </c>
      <c r="F307" s="128"/>
      <c r="G307" s="129"/>
      <c r="H307" s="129"/>
      <c r="I307" s="129"/>
      <c r="J307" s="129"/>
      <c r="K307" s="110"/>
      <c r="L307" s="110"/>
      <c r="M307" s="110"/>
      <c r="N307" s="110"/>
      <c r="O307" s="110"/>
      <c r="P307" s="110"/>
      <c r="Q307" s="110"/>
      <c r="R307" s="110"/>
      <c r="S307" s="110"/>
      <c r="T307" s="126"/>
      <c r="U307" s="111"/>
      <c r="V307" s="111"/>
      <c r="W307" s="118"/>
      <c r="X307" s="110"/>
      <c r="Y307" s="126"/>
      <c r="Z307" s="111"/>
      <c r="AA307" s="111"/>
      <c r="AB307" s="118"/>
      <c r="AC307" s="110"/>
      <c r="AD307" s="110"/>
      <c r="AE307" s="110"/>
      <c r="AF307" s="59"/>
      <c r="AG307" s="59"/>
      <c r="AH307" s="59"/>
      <c r="AI307" s="59"/>
      <c r="AJ307" s="59"/>
      <c r="AK307" s="59"/>
      <c r="AL307" s="59"/>
    </row>
    <row r="308" spans="1:38" s="60" customFormat="1" ht="12.75" customHeight="1" x14ac:dyDescent="0.2">
      <c r="A308" s="110"/>
      <c r="B308" s="446"/>
      <c r="C308" s="316">
        <v>0</v>
      </c>
      <c r="D308" s="448"/>
      <c r="E308" s="317">
        <v>0</v>
      </c>
      <c r="F308" s="128"/>
      <c r="G308" s="129"/>
      <c r="H308" s="129"/>
      <c r="I308" s="129"/>
      <c r="J308" s="129"/>
      <c r="K308" s="110"/>
      <c r="L308" s="110"/>
      <c r="M308" s="110"/>
      <c r="N308" s="110"/>
      <c r="O308" s="110"/>
      <c r="P308" s="110"/>
      <c r="Q308" s="110"/>
      <c r="R308" s="110"/>
      <c r="S308" s="110"/>
      <c r="T308" s="119" t="s">
        <v>245</v>
      </c>
      <c r="U308" s="525">
        <f>JANUARY!U308</f>
        <v>0</v>
      </c>
      <c r="V308" s="525"/>
      <c r="W308" s="526"/>
      <c r="X308" s="110"/>
      <c r="Y308" s="119" t="s">
        <v>241</v>
      </c>
      <c r="Z308" s="525">
        <f>JANUARY!Z308</f>
        <v>0</v>
      </c>
      <c r="AA308" s="525"/>
      <c r="AB308" s="526"/>
      <c r="AC308" s="110"/>
      <c r="AD308" s="110"/>
      <c r="AE308" s="110"/>
      <c r="AF308" s="59"/>
      <c r="AG308" s="59"/>
      <c r="AH308" s="59"/>
      <c r="AI308" s="59"/>
      <c r="AJ308" s="59"/>
      <c r="AK308" s="59"/>
      <c r="AL308" s="59"/>
    </row>
    <row r="309" spans="1:38" s="60" customFormat="1" ht="12.75" customHeight="1" x14ac:dyDescent="0.2">
      <c r="A309" s="110"/>
      <c r="B309" s="446"/>
      <c r="C309" s="316">
        <v>0</v>
      </c>
      <c r="D309" s="448"/>
      <c r="E309" s="317">
        <v>0</v>
      </c>
      <c r="F309" s="128"/>
      <c r="G309" s="129"/>
      <c r="H309" s="129"/>
      <c r="I309" s="129"/>
      <c r="J309" s="129"/>
      <c r="K309" s="110"/>
      <c r="L309" s="110"/>
      <c r="M309" s="110"/>
      <c r="N309" s="110"/>
      <c r="O309" s="110"/>
      <c r="P309" s="110"/>
      <c r="Q309" s="110"/>
      <c r="R309" s="110"/>
      <c r="S309" s="110"/>
      <c r="T309" s="119" t="s">
        <v>207</v>
      </c>
      <c r="U309" s="525">
        <f>JANUARY!U309</f>
        <v>0</v>
      </c>
      <c r="V309" s="525"/>
      <c r="W309" s="526"/>
      <c r="X309" s="110"/>
      <c r="Y309" s="119" t="s">
        <v>207</v>
      </c>
      <c r="Z309" s="525">
        <f>JANUARY!Z309</f>
        <v>0</v>
      </c>
      <c r="AA309" s="525"/>
      <c r="AB309" s="526"/>
      <c r="AC309" s="110"/>
      <c r="AD309" s="110"/>
      <c r="AE309" s="110"/>
      <c r="AF309" s="59"/>
      <c r="AG309" s="59"/>
      <c r="AH309" s="59"/>
      <c r="AI309" s="59"/>
      <c r="AJ309" s="59"/>
      <c r="AK309" s="59"/>
      <c r="AL309" s="59"/>
    </row>
    <row r="310" spans="1:38" s="60" customFormat="1" ht="12.75" customHeight="1" x14ac:dyDescent="0.2">
      <c r="A310" s="110"/>
      <c r="B310" s="446"/>
      <c r="C310" s="316">
        <v>0</v>
      </c>
      <c r="D310" s="448"/>
      <c r="E310" s="317">
        <v>0</v>
      </c>
      <c r="F310" s="128"/>
      <c r="G310" s="129"/>
      <c r="H310" s="129"/>
      <c r="I310" s="129"/>
      <c r="J310" s="129"/>
      <c r="K310" s="110"/>
      <c r="L310" s="110"/>
      <c r="M310" s="110"/>
      <c r="N310" s="110"/>
      <c r="O310" s="110"/>
      <c r="P310" s="110"/>
      <c r="Q310" s="110"/>
      <c r="R310" s="110"/>
      <c r="S310" s="110"/>
      <c r="T310" s="119" t="s">
        <v>254</v>
      </c>
      <c r="U310" s="525">
        <f>JANUARY!U310</f>
        <v>0</v>
      </c>
      <c r="V310" s="525"/>
      <c r="W310" s="526"/>
      <c r="X310" s="110"/>
      <c r="Y310" s="119" t="s">
        <v>254</v>
      </c>
      <c r="Z310" s="525">
        <f>JANUARY!Z310</f>
        <v>0</v>
      </c>
      <c r="AA310" s="525"/>
      <c r="AB310" s="526"/>
      <c r="AC310" s="110"/>
      <c r="AD310" s="110"/>
      <c r="AE310" s="110"/>
      <c r="AF310" s="59"/>
      <c r="AG310" s="59"/>
      <c r="AH310" s="59"/>
      <c r="AI310" s="59"/>
      <c r="AJ310" s="59"/>
      <c r="AK310" s="59"/>
      <c r="AL310" s="59"/>
    </row>
    <row r="311" spans="1:38" s="60" customFormat="1" ht="12.75" customHeight="1" x14ac:dyDescent="0.2">
      <c r="A311" s="110"/>
      <c r="B311" s="446"/>
      <c r="C311" s="316">
        <v>0</v>
      </c>
      <c r="D311" s="448"/>
      <c r="E311" s="317">
        <v>0</v>
      </c>
      <c r="F311" s="128"/>
      <c r="G311" s="129"/>
      <c r="H311" s="129"/>
      <c r="I311" s="129"/>
      <c r="J311" s="129"/>
      <c r="K311" s="110"/>
      <c r="L311" s="110"/>
      <c r="M311" s="110"/>
      <c r="N311" s="110"/>
      <c r="O311" s="110"/>
      <c r="P311" s="110"/>
      <c r="Q311" s="110"/>
      <c r="R311" s="110"/>
      <c r="S311" s="110"/>
      <c r="T311" s="119" t="s">
        <v>208</v>
      </c>
      <c r="U311" s="517">
        <f>JANUARY!U315</f>
        <v>0</v>
      </c>
      <c r="V311" s="517"/>
      <c r="W311" s="118"/>
      <c r="X311" s="110"/>
      <c r="Y311" s="119" t="s">
        <v>208</v>
      </c>
      <c r="Z311" s="517">
        <f>JANUARY!Z315</f>
        <v>0</v>
      </c>
      <c r="AA311" s="517"/>
      <c r="AB311" s="118"/>
      <c r="AC311" s="110"/>
      <c r="AD311" s="110"/>
      <c r="AE311" s="110"/>
      <c r="AF311" s="59"/>
      <c r="AG311" s="59"/>
      <c r="AH311" s="59"/>
      <c r="AI311" s="59"/>
      <c r="AJ311" s="59"/>
      <c r="AK311" s="59"/>
      <c r="AL311" s="59"/>
    </row>
    <row r="312" spans="1:38" s="60" customFormat="1" ht="12.75" customHeight="1" x14ac:dyDescent="0.2">
      <c r="A312" s="110"/>
      <c r="B312" s="446"/>
      <c r="C312" s="316">
        <v>0</v>
      </c>
      <c r="D312" s="448"/>
      <c r="E312" s="317">
        <v>0</v>
      </c>
      <c r="F312" s="128"/>
      <c r="G312" s="129"/>
      <c r="H312" s="129"/>
      <c r="I312" s="129"/>
      <c r="J312" s="129"/>
      <c r="K312" s="110"/>
      <c r="L312" s="110"/>
      <c r="M312" s="110"/>
      <c r="N312" s="110"/>
      <c r="O312" s="110"/>
      <c r="P312" s="110"/>
      <c r="Q312" s="110"/>
      <c r="R312" s="110"/>
      <c r="S312" s="110"/>
      <c r="T312" s="119" t="s">
        <v>209</v>
      </c>
      <c r="U312" s="509">
        <v>0</v>
      </c>
      <c r="V312" s="509"/>
      <c r="W312" s="118"/>
      <c r="X312" s="110"/>
      <c r="Y312" s="119" t="s">
        <v>209</v>
      </c>
      <c r="Z312" s="509">
        <v>0</v>
      </c>
      <c r="AA312" s="509"/>
      <c r="AB312" s="118"/>
      <c r="AC312" s="110"/>
      <c r="AD312" s="110"/>
      <c r="AE312" s="110"/>
      <c r="AF312" s="59"/>
      <c r="AG312" s="59"/>
      <c r="AH312" s="59"/>
      <c r="AI312" s="59"/>
      <c r="AJ312" s="59"/>
      <c r="AK312" s="59"/>
      <c r="AL312" s="59"/>
    </row>
    <row r="313" spans="1:38" s="60" customFormat="1" ht="12.75" customHeight="1" x14ac:dyDescent="0.2">
      <c r="A313" s="110"/>
      <c r="B313" s="446"/>
      <c r="C313" s="316">
        <v>0</v>
      </c>
      <c r="D313" s="448"/>
      <c r="E313" s="317">
        <v>0</v>
      </c>
      <c r="F313" s="128"/>
      <c r="G313" s="129"/>
      <c r="H313" s="129"/>
      <c r="I313" s="129"/>
      <c r="J313" s="129"/>
      <c r="K313" s="110"/>
      <c r="L313" s="110"/>
      <c r="M313" s="110"/>
      <c r="N313" s="110"/>
      <c r="O313" s="110"/>
      <c r="P313" s="110"/>
      <c r="Q313" s="110"/>
      <c r="R313" s="110"/>
      <c r="S313" s="110"/>
      <c r="T313" s="119" t="s">
        <v>210</v>
      </c>
      <c r="U313" s="509">
        <v>0</v>
      </c>
      <c r="V313" s="509"/>
      <c r="W313" s="118"/>
      <c r="X313" s="110"/>
      <c r="Y313" s="119" t="s">
        <v>210</v>
      </c>
      <c r="Z313" s="509">
        <v>0</v>
      </c>
      <c r="AA313" s="509"/>
      <c r="AB313" s="118"/>
      <c r="AC313" s="110"/>
      <c r="AD313" s="110"/>
      <c r="AE313" s="110"/>
      <c r="AF313" s="59"/>
      <c r="AG313" s="59"/>
      <c r="AH313" s="59"/>
      <c r="AI313" s="59"/>
      <c r="AJ313" s="59"/>
      <c r="AK313" s="59"/>
      <c r="AL313" s="59"/>
    </row>
    <row r="314" spans="1:38" s="60" customFormat="1" ht="12.75" customHeight="1" x14ac:dyDescent="0.2">
      <c r="A314" s="110"/>
      <c r="B314" s="446"/>
      <c r="C314" s="316">
        <v>0</v>
      </c>
      <c r="D314" s="448"/>
      <c r="E314" s="317">
        <v>0</v>
      </c>
      <c r="F314" s="128"/>
      <c r="G314" s="129"/>
      <c r="H314" s="129"/>
      <c r="I314" s="129"/>
      <c r="J314" s="129"/>
      <c r="K314" s="110"/>
      <c r="L314" s="110"/>
      <c r="M314" s="110"/>
      <c r="N314" s="110"/>
      <c r="O314" s="110"/>
      <c r="P314" s="110"/>
      <c r="Q314" s="110"/>
      <c r="R314" s="110"/>
      <c r="S314" s="110"/>
      <c r="T314" s="119" t="s">
        <v>211</v>
      </c>
      <c r="U314" s="509">
        <v>0</v>
      </c>
      <c r="V314" s="509"/>
      <c r="W314" s="118"/>
      <c r="X314" s="110"/>
      <c r="Y314" s="119" t="s">
        <v>211</v>
      </c>
      <c r="Z314" s="509">
        <v>0</v>
      </c>
      <c r="AA314" s="509"/>
      <c r="AB314" s="118"/>
      <c r="AC314" s="110"/>
      <c r="AD314" s="110"/>
      <c r="AE314" s="110"/>
      <c r="AF314" s="59"/>
      <c r="AG314" s="59"/>
      <c r="AH314" s="59"/>
      <c r="AI314" s="59"/>
      <c r="AJ314" s="59"/>
      <c r="AK314" s="59"/>
      <c r="AL314" s="59"/>
    </row>
    <row r="315" spans="1:38" s="60" customFormat="1" ht="12.75" customHeight="1" x14ac:dyDescent="0.2">
      <c r="A315" s="110"/>
      <c r="B315" s="446"/>
      <c r="C315" s="316">
        <v>0</v>
      </c>
      <c r="D315" s="448"/>
      <c r="E315" s="317">
        <v>0</v>
      </c>
      <c r="F315" s="128"/>
      <c r="G315" s="129"/>
      <c r="H315" s="129"/>
      <c r="I315" s="129"/>
      <c r="J315" s="129"/>
      <c r="K315" s="110"/>
      <c r="L315" s="110"/>
      <c r="M315" s="110"/>
      <c r="N315" s="110"/>
      <c r="O315" s="110"/>
      <c r="P315" s="110"/>
      <c r="Q315" s="110"/>
      <c r="R315" s="110"/>
      <c r="S315" s="110"/>
      <c r="T315" s="119" t="str">
        <f>T305</f>
        <v>AS OF 2/28</v>
      </c>
      <c r="U315" s="517">
        <f>U311+U312+U313-U314</f>
        <v>0</v>
      </c>
      <c r="V315" s="517"/>
      <c r="W315" s="118"/>
      <c r="X315" s="110"/>
      <c r="Y315" s="119" t="str">
        <f>Y305</f>
        <v>AS OF 2/28</v>
      </c>
      <c r="Z315" s="517">
        <f>Z311+Z312+Z313-Z314</f>
        <v>0</v>
      </c>
      <c r="AA315" s="517"/>
      <c r="AB315" s="118"/>
      <c r="AC315" s="110"/>
      <c r="AD315" s="110"/>
      <c r="AE315" s="110"/>
      <c r="AF315" s="59"/>
      <c r="AG315" s="59"/>
      <c r="AH315" s="59"/>
      <c r="AI315" s="59"/>
      <c r="AJ315" s="59"/>
      <c r="AK315" s="59"/>
      <c r="AL315" s="59"/>
    </row>
    <row r="316" spans="1:38" s="60" customFormat="1" ht="12.75" customHeight="1" x14ac:dyDescent="0.2">
      <c r="A316" s="110"/>
      <c r="B316" s="446"/>
      <c r="C316" s="316">
        <v>0</v>
      </c>
      <c r="D316" s="448"/>
      <c r="E316" s="317">
        <v>0</v>
      </c>
      <c r="F316" s="128"/>
      <c r="G316" s="129"/>
      <c r="H316" s="129"/>
      <c r="I316" s="129"/>
      <c r="J316" s="129"/>
      <c r="K316" s="110"/>
      <c r="L316" s="110"/>
      <c r="M316" s="110"/>
      <c r="N316" s="110"/>
      <c r="O316" s="110"/>
      <c r="P316" s="110"/>
      <c r="Q316" s="110"/>
      <c r="R316" s="110"/>
      <c r="S316" s="110"/>
      <c r="T316" s="126"/>
      <c r="U316" s="111"/>
      <c r="V316" s="111"/>
      <c r="W316" s="118"/>
      <c r="X316" s="110"/>
      <c r="Y316" s="126"/>
      <c r="Z316" s="111"/>
      <c r="AA316" s="111"/>
      <c r="AB316" s="118"/>
      <c r="AC316" s="110"/>
      <c r="AD316" s="110"/>
      <c r="AE316" s="110"/>
      <c r="AF316" s="59"/>
      <c r="AG316" s="59"/>
      <c r="AH316" s="59"/>
      <c r="AI316" s="59"/>
      <c r="AJ316" s="59"/>
      <c r="AK316" s="59"/>
      <c r="AL316" s="59"/>
    </row>
    <row r="317" spans="1:38" s="60" customFormat="1" ht="12.75" customHeight="1" x14ac:dyDescent="0.2">
      <c r="A317" s="110"/>
      <c r="B317" s="446"/>
      <c r="C317" s="316">
        <v>0</v>
      </c>
      <c r="D317" s="448"/>
      <c r="E317" s="317">
        <v>0</v>
      </c>
      <c r="F317" s="128"/>
      <c r="G317" s="129"/>
      <c r="H317" s="129"/>
      <c r="I317" s="129"/>
      <c r="J317" s="129"/>
      <c r="K317" s="110"/>
      <c r="L317" s="110"/>
      <c r="M317" s="110"/>
      <c r="N317" s="110"/>
      <c r="O317" s="110"/>
      <c r="P317" s="110"/>
      <c r="Q317" s="110"/>
      <c r="R317" s="110"/>
      <c r="S317" s="110"/>
      <c r="T317" s="126"/>
      <c r="U317" s="111"/>
      <c r="V317" s="111"/>
      <c r="W317" s="118"/>
      <c r="X317" s="110"/>
      <c r="Y317" s="126"/>
      <c r="Z317" s="111"/>
      <c r="AA317" s="111"/>
      <c r="AB317" s="118"/>
      <c r="AC317" s="110"/>
      <c r="AD317" s="110"/>
      <c r="AE317" s="110"/>
      <c r="AF317" s="59"/>
      <c r="AG317" s="59"/>
      <c r="AH317" s="59"/>
      <c r="AI317" s="59"/>
      <c r="AJ317" s="59"/>
      <c r="AK317" s="59"/>
      <c r="AL317" s="59"/>
    </row>
    <row r="318" spans="1:38" s="60" customFormat="1" ht="12.75" customHeight="1" x14ac:dyDescent="0.2">
      <c r="A318" s="110"/>
      <c r="B318" s="446"/>
      <c r="C318" s="316">
        <v>0</v>
      </c>
      <c r="D318" s="448"/>
      <c r="E318" s="317">
        <v>0</v>
      </c>
      <c r="F318" s="128"/>
      <c r="G318" s="129"/>
      <c r="H318" s="129"/>
      <c r="I318" s="129"/>
      <c r="J318" s="129"/>
      <c r="K318" s="110"/>
      <c r="L318" s="110"/>
      <c r="M318" s="110"/>
      <c r="N318" s="110"/>
      <c r="O318" s="110"/>
      <c r="P318" s="110"/>
      <c r="Q318" s="110"/>
      <c r="R318" s="110"/>
      <c r="S318" s="110"/>
      <c r="T318" s="119" t="s">
        <v>246</v>
      </c>
      <c r="U318" s="525">
        <f>JANUARY!U318</f>
        <v>0</v>
      </c>
      <c r="V318" s="525"/>
      <c r="W318" s="526"/>
      <c r="X318" s="110"/>
      <c r="Y318" s="119" t="s">
        <v>242</v>
      </c>
      <c r="Z318" s="525">
        <f>JANUARY!Z318</f>
        <v>0</v>
      </c>
      <c r="AA318" s="525"/>
      <c r="AB318" s="526"/>
      <c r="AC318" s="110"/>
      <c r="AD318" s="110"/>
      <c r="AE318" s="110"/>
      <c r="AF318" s="59"/>
      <c r="AG318" s="59"/>
      <c r="AH318" s="59"/>
      <c r="AI318" s="59"/>
      <c r="AJ318" s="59"/>
      <c r="AK318" s="59"/>
      <c r="AL318" s="59"/>
    </row>
    <row r="319" spans="1:38" s="60" customFormat="1" ht="12.75" customHeight="1" x14ac:dyDescent="0.2">
      <c r="A319" s="110"/>
      <c r="B319" s="446"/>
      <c r="C319" s="316">
        <v>0</v>
      </c>
      <c r="D319" s="448"/>
      <c r="E319" s="317">
        <v>0</v>
      </c>
      <c r="F319" s="128"/>
      <c r="G319" s="129"/>
      <c r="H319" s="129"/>
      <c r="I319" s="129"/>
      <c r="J319" s="129"/>
      <c r="K319" s="110"/>
      <c r="L319" s="110"/>
      <c r="M319" s="110"/>
      <c r="N319" s="110"/>
      <c r="O319" s="110"/>
      <c r="P319" s="110"/>
      <c r="Q319" s="110"/>
      <c r="R319" s="110"/>
      <c r="S319" s="110"/>
      <c r="T319" s="119" t="s">
        <v>207</v>
      </c>
      <c r="U319" s="525">
        <f>JANUARY!U319</f>
        <v>0</v>
      </c>
      <c r="V319" s="525"/>
      <c r="W319" s="526"/>
      <c r="X319" s="110"/>
      <c r="Y319" s="119" t="s">
        <v>207</v>
      </c>
      <c r="Z319" s="525">
        <f>JANUARY!Z319</f>
        <v>0</v>
      </c>
      <c r="AA319" s="525"/>
      <c r="AB319" s="526"/>
      <c r="AC319" s="110"/>
      <c r="AD319" s="110"/>
      <c r="AE319" s="110"/>
      <c r="AF319" s="59"/>
      <c r="AG319" s="59"/>
      <c r="AH319" s="59"/>
      <c r="AI319" s="59"/>
      <c r="AJ319" s="59"/>
      <c r="AK319" s="59"/>
      <c r="AL319" s="59"/>
    </row>
    <row r="320" spans="1:38" s="60" customFormat="1" ht="12.75" customHeight="1" x14ac:dyDescent="0.2">
      <c r="A320" s="110"/>
      <c r="B320" s="446"/>
      <c r="C320" s="316">
        <v>0</v>
      </c>
      <c r="D320" s="448"/>
      <c r="E320" s="317">
        <v>0</v>
      </c>
      <c r="F320" s="128"/>
      <c r="G320" s="129"/>
      <c r="H320" s="129"/>
      <c r="I320" s="129"/>
      <c r="J320" s="129"/>
      <c r="K320" s="110"/>
      <c r="L320" s="110"/>
      <c r="M320" s="110"/>
      <c r="N320" s="110"/>
      <c r="O320" s="110"/>
      <c r="P320" s="110"/>
      <c r="Q320" s="110"/>
      <c r="R320" s="110"/>
      <c r="S320" s="110"/>
      <c r="T320" s="119" t="s">
        <v>254</v>
      </c>
      <c r="U320" s="525">
        <f>JANUARY!U320</f>
        <v>0</v>
      </c>
      <c r="V320" s="525"/>
      <c r="W320" s="526"/>
      <c r="X320" s="110"/>
      <c r="Y320" s="119" t="s">
        <v>254</v>
      </c>
      <c r="Z320" s="525">
        <f>JANUARY!Z320</f>
        <v>0</v>
      </c>
      <c r="AA320" s="525"/>
      <c r="AB320" s="526"/>
      <c r="AC320" s="110"/>
      <c r="AD320" s="110"/>
      <c r="AE320" s="110"/>
      <c r="AF320" s="59"/>
      <c r="AG320" s="59"/>
      <c r="AH320" s="59"/>
      <c r="AI320" s="59"/>
      <c r="AJ320" s="59"/>
      <c r="AK320" s="59"/>
      <c r="AL320" s="59"/>
    </row>
    <row r="321" spans="1:38" s="60" customFormat="1" ht="12.75" customHeight="1" x14ac:dyDescent="0.2">
      <c r="A321" s="110"/>
      <c r="B321" s="446"/>
      <c r="C321" s="316">
        <v>0</v>
      </c>
      <c r="D321" s="448"/>
      <c r="E321" s="317">
        <v>0</v>
      </c>
      <c r="F321" s="128"/>
      <c r="G321" s="129"/>
      <c r="H321" s="129"/>
      <c r="I321" s="129"/>
      <c r="J321" s="129"/>
      <c r="K321" s="110"/>
      <c r="L321" s="110"/>
      <c r="M321" s="110"/>
      <c r="N321" s="110"/>
      <c r="O321" s="110"/>
      <c r="P321" s="110"/>
      <c r="Q321" s="110"/>
      <c r="R321" s="110"/>
      <c r="S321" s="110"/>
      <c r="T321" s="119" t="s">
        <v>208</v>
      </c>
      <c r="U321" s="517">
        <f>JANUARY!U325</f>
        <v>0</v>
      </c>
      <c r="V321" s="517"/>
      <c r="W321" s="118"/>
      <c r="X321" s="110"/>
      <c r="Y321" s="119" t="s">
        <v>208</v>
      </c>
      <c r="Z321" s="517">
        <f>JANUARY!Z325</f>
        <v>0</v>
      </c>
      <c r="AA321" s="517"/>
      <c r="AB321" s="118"/>
      <c r="AC321" s="110"/>
      <c r="AD321" s="110"/>
      <c r="AE321" s="110"/>
      <c r="AF321" s="59"/>
      <c r="AG321" s="59"/>
      <c r="AH321" s="59"/>
      <c r="AI321" s="59"/>
      <c r="AJ321" s="59"/>
      <c r="AK321" s="59"/>
      <c r="AL321" s="59"/>
    </row>
    <row r="322" spans="1:38" s="60" customFormat="1" ht="12.75" customHeight="1" x14ac:dyDescent="0.2">
      <c r="A322" s="110"/>
      <c r="B322" s="446"/>
      <c r="C322" s="316">
        <v>0</v>
      </c>
      <c r="D322" s="448"/>
      <c r="E322" s="317">
        <v>0</v>
      </c>
      <c r="F322" s="128"/>
      <c r="G322" s="129"/>
      <c r="H322" s="129"/>
      <c r="I322" s="129"/>
      <c r="J322" s="129"/>
      <c r="K322" s="110"/>
      <c r="L322" s="110"/>
      <c r="M322" s="110"/>
      <c r="N322" s="110"/>
      <c r="O322" s="110"/>
      <c r="P322" s="110"/>
      <c r="Q322" s="110"/>
      <c r="R322" s="110"/>
      <c r="S322" s="110"/>
      <c r="T322" s="119" t="s">
        <v>209</v>
      </c>
      <c r="U322" s="509">
        <v>0</v>
      </c>
      <c r="V322" s="509"/>
      <c r="W322" s="118"/>
      <c r="X322" s="110"/>
      <c r="Y322" s="119" t="s">
        <v>209</v>
      </c>
      <c r="Z322" s="509">
        <v>0</v>
      </c>
      <c r="AA322" s="509"/>
      <c r="AB322" s="118"/>
      <c r="AC322" s="110"/>
      <c r="AD322" s="110"/>
      <c r="AE322" s="110"/>
      <c r="AF322" s="59"/>
      <c r="AG322" s="59"/>
      <c r="AH322" s="59"/>
      <c r="AI322" s="59"/>
      <c r="AJ322" s="59"/>
      <c r="AK322" s="59"/>
      <c r="AL322" s="59"/>
    </row>
    <row r="323" spans="1:38" s="60" customFormat="1" ht="12.75" customHeight="1" x14ac:dyDescent="0.2">
      <c r="A323" s="110"/>
      <c r="B323" s="446"/>
      <c r="C323" s="316">
        <v>0</v>
      </c>
      <c r="D323" s="448"/>
      <c r="E323" s="317">
        <v>0</v>
      </c>
      <c r="F323" s="128"/>
      <c r="G323" s="129"/>
      <c r="H323" s="129"/>
      <c r="I323" s="129"/>
      <c r="J323" s="129"/>
      <c r="K323" s="110"/>
      <c r="L323" s="110"/>
      <c r="M323" s="110"/>
      <c r="N323" s="110"/>
      <c r="O323" s="110"/>
      <c r="P323" s="110"/>
      <c r="Q323" s="110"/>
      <c r="R323" s="110"/>
      <c r="S323" s="110"/>
      <c r="T323" s="119" t="s">
        <v>210</v>
      </c>
      <c r="U323" s="509">
        <v>0</v>
      </c>
      <c r="V323" s="509"/>
      <c r="W323" s="118"/>
      <c r="X323" s="110"/>
      <c r="Y323" s="119" t="s">
        <v>210</v>
      </c>
      <c r="Z323" s="509">
        <v>0</v>
      </c>
      <c r="AA323" s="509"/>
      <c r="AB323" s="118"/>
      <c r="AC323" s="110"/>
      <c r="AD323" s="110"/>
      <c r="AE323" s="110"/>
      <c r="AF323" s="59"/>
      <c r="AG323" s="59"/>
      <c r="AH323" s="59"/>
      <c r="AI323" s="59"/>
      <c r="AJ323" s="59"/>
      <c r="AK323" s="59"/>
      <c r="AL323" s="59"/>
    </row>
    <row r="324" spans="1:38" s="60" customFormat="1" ht="12.75" customHeight="1" x14ac:dyDescent="0.2">
      <c r="A324" s="110"/>
      <c r="B324" s="446"/>
      <c r="C324" s="316">
        <v>0</v>
      </c>
      <c r="D324" s="448"/>
      <c r="E324" s="317">
        <v>0</v>
      </c>
      <c r="F324" s="128"/>
      <c r="G324" s="129"/>
      <c r="H324" s="129"/>
      <c r="I324" s="129"/>
      <c r="J324" s="129"/>
      <c r="K324" s="110"/>
      <c r="L324" s="110"/>
      <c r="M324" s="110"/>
      <c r="N324" s="110"/>
      <c r="O324" s="110"/>
      <c r="P324" s="110"/>
      <c r="Q324" s="110"/>
      <c r="R324" s="110"/>
      <c r="S324" s="110"/>
      <c r="T324" s="119" t="s">
        <v>211</v>
      </c>
      <c r="U324" s="509">
        <v>0</v>
      </c>
      <c r="V324" s="509"/>
      <c r="W324" s="118"/>
      <c r="X324" s="110"/>
      <c r="Y324" s="119" t="s">
        <v>211</v>
      </c>
      <c r="Z324" s="509">
        <v>0</v>
      </c>
      <c r="AA324" s="509"/>
      <c r="AB324" s="118"/>
      <c r="AC324" s="110"/>
      <c r="AD324" s="110"/>
      <c r="AE324" s="110"/>
      <c r="AF324" s="59"/>
      <c r="AG324" s="59"/>
      <c r="AH324" s="59"/>
      <c r="AI324" s="59"/>
      <c r="AJ324" s="59"/>
      <c r="AK324" s="59"/>
      <c r="AL324" s="59"/>
    </row>
    <row r="325" spans="1:38" s="60" customFormat="1" ht="12.75" customHeight="1" x14ac:dyDescent="0.2">
      <c r="A325" s="110"/>
      <c r="B325" s="446"/>
      <c r="C325" s="316">
        <v>0</v>
      </c>
      <c r="D325" s="448"/>
      <c r="E325" s="317">
        <v>0</v>
      </c>
      <c r="F325" s="128"/>
      <c r="G325" s="129"/>
      <c r="H325" s="129"/>
      <c r="I325" s="129"/>
      <c r="J325" s="129"/>
      <c r="K325" s="110"/>
      <c r="L325" s="110"/>
      <c r="M325" s="110"/>
      <c r="N325" s="110"/>
      <c r="O325" s="110"/>
      <c r="P325" s="110"/>
      <c r="Q325" s="110"/>
      <c r="R325" s="110"/>
      <c r="S325" s="110"/>
      <c r="T325" s="119" t="str">
        <f>T315</f>
        <v>AS OF 2/28</v>
      </c>
      <c r="U325" s="517">
        <f>U321+U322+U323-U324</f>
        <v>0</v>
      </c>
      <c r="V325" s="517"/>
      <c r="W325" s="118"/>
      <c r="X325" s="110"/>
      <c r="Y325" s="119" t="str">
        <f>Y315</f>
        <v>AS OF 2/28</v>
      </c>
      <c r="Z325" s="517">
        <f>Z321+Z322+Z323-Z324</f>
        <v>0</v>
      </c>
      <c r="AA325" s="517"/>
      <c r="AB325" s="118"/>
      <c r="AC325" s="110"/>
      <c r="AD325" s="110"/>
      <c r="AE325" s="110"/>
      <c r="AF325" s="59"/>
      <c r="AG325" s="59"/>
      <c r="AH325" s="59"/>
      <c r="AI325" s="59"/>
      <c r="AJ325" s="59"/>
      <c r="AK325" s="59"/>
      <c r="AL325" s="59"/>
    </row>
    <row r="326" spans="1:38" s="60" customFormat="1" ht="12.75" customHeight="1" thickBot="1" x14ac:dyDescent="0.25">
      <c r="A326" s="110"/>
      <c r="B326" s="446"/>
      <c r="C326" s="316">
        <v>0</v>
      </c>
      <c r="D326" s="448"/>
      <c r="E326" s="317">
        <v>0</v>
      </c>
      <c r="F326" s="128"/>
      <c r="G326" s="129"/>
      <c r="H326" s="129"/>
      <c r="I326" s="129"/>
      <c r="J326" s="129"/>
      <c r="K326" s="110"/>
      <c r="L326" s="110"/>
      <c r="M326" s="110"/>
      <c r="N326" s="110"/>
      <c r="O326" s="110"/>
      <c r="P326" s="110"/>
      <c r="Q326" s="110"/>
      <c r="R326" s="110"/>
      <c r="S326" s="110"/>
      <c r="T326" s="131"/>
      <c r="U326" s="123"/>
      <c r="V326" s="123"/>
      <c r="W326" s="127"/>
      <c r="X326" s="110"/>
      <c r="Y326" s="131"/>
      <c r="Z326" s="123"/>
      <c r="AA326" s="123"/>
      <c r="AB326" s="127"/>
      <c r="AC326" s="110"/>
      <c r="AD326" s="110"/>
      <c r="AE326" s="110"/>
      <c r="AF326" s="59"/>
      <c r="AG326" s="59"/>
      <c r="AH326" s="59"/>
      <c r="AI326" s="59"/>
      <c r="AJ326" s="59"/>
      <c r="AK326" s="59"/>
      <c r="AL326" s="59"/>
    </row>
    <row r="327" spans="1:38" s="60" customFormat="1" ht="12.75" customHeight="1" x14ac:dyDescent="0.2">
      <c r="A327" s="110"/>
      <c r="B327" s="446"/>
      <c r="C327" s="316">
        <v>0</v>
      </c>
      <c r="D327" s="448"/>
      <c r="E327" s="317">
        <v>0</v>
      </c>
      <c r="F327" s="128"/>
      <c r="I327" s="129"/>
      <c r="J327" s="129"/>
      <c r="K327" s="110"/>
      <c r="L327" s="110"/>
      <c r="M327" s="110"/>
      <c r="N327" s="110"/>
      <c r="O327" s="110"/>
      <c r="P327" s="110"/>
      <c r="Q327" s="110"/>
      <c r="R327" s="110"/>
      <c r="S327" s="110"/>
      <c r="T327" s="110"/>
      <c r="U327" s="110"/>
      <c r="V327" s="110"/>
      <c r="W327" s="110"/>
      <c r="X327" s="110"/>
      <c r="Y327" s="110"/>
      <c r="Z327" s="110"/>
      <c r="AA327" s="110"/>
      <c r="AB327" s="110"/>
      <c r="AC327" s="110"/>
      <c r="AD327" s="110"/>
      <c r="AE327" s="110"/>
      <c r="AF327" s="59"/>
      <c r="AG327" s="59"/>
      <c r="AH327" s="59"/>
      <c r="AI327" s="59"/>
      <c r="AJ327" s="59"/>
      <c r="AK327" s="59"/>
      <c r="AL327" s="59"/>
    </row>
    <row r="328" spans="1:38" ht="12.75" customHeight="1" x14ac:dyDescent="0.2">
      <c r="B328" s="446"/>
      <c r="C328" s="316">
        <v>0</v>
      </c>
      <c r="D328" s="448"/>
      <c r="E328" s="317">
        <v>0</v>
      </c>
      <c r="G328" s="342">
        <f>+C331+E331</f>
        <v>0</v>
      </c>
      <c r="H328" s="110" t="s">
        <v>435</v>
      </c>
    </row>
    <row r="329" spans="1:38" ht="12.75" customHeight="1" x14ac:dyDescent="0.2">
      <c r="B329" s="446"/>
      <c r="C329" s="316">
        <v>0</v>
      </c>
      <c r="D329" s="448"/>
      <c r="E329" s="317">
        <v>0</v>
      </c>
    </row>
    <row r="330" spans="1:38" ht="12.75" customHeight="1" x14ac:dyDescent="0.2">
      <c r="B330" s="447"/>
      <c r="C330" s="318">
        <v>0</v>
      </c>
      <c r="D330" s="449"/>
      <c r="E330" s="319">
        <v>0</v>
      </c>
    </row>
    <row r="331" spans="1:38" ht="12.75" customHeight="1" x14ac:dyDescent="0.2">
      <c r="B331" s="117" t="s">
        <v>135</v>
      </c>
      <c r="C331" s="320">
        <f>SUM(C290:C330)</f>
        <v>0</v>
      </c>
      <c r="D331" s="321" t="s">
        <v>135</v>
      </c>
      <c r="E331" s="322">
        <f>SUM(E290:E330)</f>
        <v>0</v>
      </c>
    </row>
    <row r="332" spans="1:38" ht="12.75" customHeight="1" x14ac:dyDescent="0.2">
      <c r="B332" s="120"/>
      <c r="C332" s="120"/>
      <c r="D332" s="120"/>
      <c r="E332" s="120"/>
    </row>
    <row r="333" spans="1:38" ht="12.75" customHeight="1" x14ac:dyDescent="0.2">
      <c r="B333" s="120"/>
      <c r="C333" s="120"/>
      <c r="D333" s="120"/>
      <c r="E333" s="120"/>
    </row>
  </sheetData>
  <sheetProtection algorithmName="SHA-512" hashValue="zkT6nJbV2rj6H4gLS+ZREUA83Gl8KHu/rXD+3D3ckhotBLF9EC2SLcnSHj19/iCZUws5wABi1IHLqezzkJEypg==" saltValue="bIlbae/JYF8nP2vdtudddg==" spinCount="100000" sheet="1" objects="1" scenarios="1" formatColumns="0" formatRows="0"/>
  <mergeCells count="148">
    <mergeCell ref="U325:V325"/>
    <mergeCell ref="Z325:AA325"/>
    <mergeCell ref="U310:W310"/>
    <mergeCell ref="Z300:AB300"/>
    <mergeCell ref="Z289:AB289"/>
    <mergeCell ref="Z290:AB290"/>
    <mergeCell ref="Z298:AB298"/>
    <mergeCell ref="Z295:AA295"/>
    <mergeCell ref="Z291:AA291"/>
    <mergeCell ref="Z292:AA292"/>
    <mergeCell ref="Z299:AB299"/>
    <mergeCell ref="Z293:AA293"/>
    <mergeCell ref="U323:V323"/>
    <mergeCell ref="Z323:AA323"/>
    <mergeCell ref="U324:V324"/>
    <mergeCell ref="Z324:AA324"/>
    <mergeCell ref="U321:V321"/>
    <mergeCell ref="Z321:AA321"/>
    <mergeCell ref="U322:V322"/>
    <mergeCell ref="Z322:AA322"/>
    <mergeCell ref="U309:W309"/>
    <mergeCell ref="U313:V313"/>
    <mergeCell ref="Z313:AA313"/>
    <mergeCell ref="U289:W289"/>
    <mergeCell ref="F301:G301"/>
    <mergeCell ref="H301:I301"/>
    <mergeCell ref="K301:N301"/>
    <mergeCell ref="O301:P301"/>
    <mergeCell ref="U304:V304"/>
    <mergeCell ref="Z304:AA304"/>
    <mergeCell ref="Z320:AB320"/>
    <mergeCell ref="Z309:AB309"/>
    <mergeCell ref="Z310:AB310"/>
    <mergeCell ref="U318:W318"/>
    <mergeCell ref="Z318:AB318"/>
    <mergeCell ref="U319:W319"/>
    <mergeCell ref="U314:V314"/>
    <mergeCell ref="Z314:AA314"/>
    <mergeCell ref="U311:V311"/>
    <mergeCell ref="Z311:AA311"/>
    <mergeCell ref="U315:V315"/>
    <mergeCell ref="Z315:AA315"/>
    <mergeCell ref="U320:W320"/>
    <mergeCell ref="Z319:AB319"/>
    <mergeCell ref="U308:W308"/>
    <mergeCell ref="U312:V312"/>
    <mergeCell ref="Z312:AA312"/>
    <mergeCell ref="Z308:AB308"/>
    <mergeCell ref="U303:V303"/>
    <mergeCell ref="Z303:AA303"/>
    <mergeCell ref="U290:W290"/>
    <mergeCell ref="O291:P291"/>
    <mergeCell ref="H295:I295"/>
    <mergeCell ref="K294:N294"/>
    <mergeCell ref="U293:V293"/>
    <mergeCell ref="U291:V291"/>
    <mergeCell ref="U292:V292"/>
    <mergeCell ref="U294:V294"/>
    <mergeCell ref="K296:N296"/>
    <mergeCell ref="O296:P296"/>
    <mergeCell ref="H298:I298"/>
    <mergeCell ref="K297:N297"/>
    <mergeCell ref="O297:P297"/>
    <mergeCell ref="Z294:AA294"/>
    <mergeCell ref="K293:N293"/>
    <mergeCell ref="K300:N300"/>
    <mergeCell ref="O300:P300"/>
    <mergeCell ref="U299:W299"/>
    <mergeCell ref="U300:W300"/>
    <mergeCell ref="H299:I299"/>
    <mergeCell ref="O290:P290"/>
    <mergeCell ref="U305:V305"/>
    <mergeCell ref="Z305:AA305"/>
    <mergeCell ref="F295:G295"/>
    <mergeCell ref="F293:G293"/>
    <mergeCell ref="H293:I293"/>
    <mergeCell ref="F294:G294"/>
    <mergeCell ref="H294:I294"/>
    <mergeCell ref="F299:G299"/>
    <mergeCell ref="O293:P293"/>
    <mergeCell ref="O294:P294"/>
    <mergeCell ref="U295:V295"/>
    <mergeCell ref="K295:N295"/>
    <mergeCell ref="O295:P295"/>
    <mergeCell ref="O302:P302"/>
    <mergeCell ref="F302:G302"/>
    <mergeCell ref="K302:N302"/>
    <mergeCell ref="U302:V302"/>
    <mergeCell ref="U298:W298"/>
    <mergeCell ref="K299:N299"/>
    <mergeCell ref="O299:P299"/>
    <mergeCell ref="U301:V301"/>
    <mergeCell ref="Z301:AA301"/>
    <mergeCell ref="H300:I300"/>
    <mergeCell ref="Z302:AA302"/>
    <mergeCell ref="B2:D2"/>
    <mergeCell ref="E2:F2"/>
    <mergeCell ref="K287:N287"/>
    <mergeCell ref="K289:N289"/>
    <mergeCell ref="F289:G289"/>
    <mergeCell ref="F292:G292"/>
    <mergeCell ref="H292:I292"/>
    <mergeCell ref="K291:N291"/>
    <mergeCell ref="B15:F15"/>
    <mergeCell ref="B61:F61"/>
    <mergeCell ref="H289:I289"/>
    <mergeCell ref="B199:F199"/>
    <mergeCell ref="B245:F245"/>
    <mergeCell ref="B288:E288"/>
    <mergeCell ref="K288:N288"/>
    <mergeCell ref="F290:G290"/>
    <mergeCell ref="H290:I290"/>
    <mergeCell ref="K290:N290"/>
    <mergeCell ref="G10:I10"/>
    <mergeCell ref="G56:I56"/>
    <mergeCell ref="G194:I194"/>
    <mergeCell ref="G240:I240"/>
    <mergeCell ref="U64:Y64"/>
    <mergeCell ref="J199:K199"/>
    <mergeCell ref="U202:Y202"/>
    <mergeCell ref="J245:K245"/>
    <mergeCell ref="G102:I102"/>
    <mergeCell ref="U4:Y4"/>
    <mergeCell ref="J15:K15"/>
    <mergeCell ref="U18:Y18"/>
    <mergeCell ref="J61:K61"/>
    <mergeCell ref="Y287:AB287"/>
    <mergeCell ref="O288:P288"/>
    <mergeCell ref="U288:W288"/>
    <mergeCell ref="Z288:AB288"/>
    <mergeCell ref="O289:P289"/>
    <mergeCell ref="K298:N298"/>
    <mergeCell ref="O298:P298"/>
    <mergeCell ref="B107:F107"/>
    <mergeCell ref="J107:K107"/>
    <mergeCell ref="U110:Y110"/>
    <mergeCell ref="G148:I148"/>
    <mergeCell ref="B153:F153"/>
    <mergeCell ref="J153:K153"/>
    <mergeCell ref="U156:Y156"/>
    <mergeCell ref="T287:W287"/>
    <mergeCell ref="O287:P287"/>
    <mergeCell ref="K292:N292"/>
    <mergeCell ref="O292:P292"/>
    <mergeCell ref="F291:G291"/>
    <mergeCell ref="H291:I291"/>
    <mergeCell ref="F298:G298"/>
    <mergeCell ref="U248:Y248"/>
  </mergeCells>
  <phoneticPr fontId="1" type="noConversion"/>
  <printOptions horizontalCentered="1" verticalCentered="1"/>
  <pageMargins left="0" right="0" top="0.75" bottom="0.5" header="0.5" footer="0.2"/>
  <pageSetup paperSize="5" scale="87" pageOrder="overThenDown" orientation="landscape" horizontalDpi="300" verticalDpi="300" r:id="rId1"/>
  <headerFooter alignWithMargins="0">
    <oddHeader>&amp;C&amp;"Arial,Bold"&amp;12&amp;A</oddHeader>
    <oddFooter>&amp;C&amp;P</oddFooter>
  </headerFooter>
  <rowBreaks count="7" manualBreakCount="7">
    <brk id="8" max="16383" man="1"/>
    <brk id="54" max="16383" man="1"/>
    <brk id="100" max="16383" man="1"/>
    <brk id="146" max="16383" man="1"/>
    <brk id="193" max="16383" man="1"/>
    <brk id="238" max="16383" man="1"/>
    <brk id="285" max="16383" man="1"/>
  </rowBreaks>
  <colBreaks count="1" manualBreakCount="1">
    <brk id="1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K49"/>
  <sheetViews>
    <sheetView showGridLines="0" workbookViewId="0">
      <selection activeCell="J7" sqref="J7"/>
    </sheetView>
  </sheetViews>
  <sheetFormatPr defaultColWidth="8.85546875" defaultRowHeight="14.45" customHeight="1" x14ac:dyDescent="0.2"/>
  <cols>
    <col min="8" max="10" width="11.7109375" customWidth="1"/>
  </cols>
  <sheetData>
    <row r="1" spans="1:11" ht="14.45" customHeight="1" x14ac:dyDescent="0.2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s="231" customFormat="1" ht="14.45" customHeight="1" x14ac:dyDescent="0.25">
      <c r="A2" s="528" t="str">
        <f>JANUARY!$G$10</f>
        <v>UNITED STEELWORKERS - LOCAL UNION</v>
      </c>
      <c r="B2" s="528"/>
      <c r="C2" s="528"/>
      <c r="D2" s="528"/>
      <c r="E2" s="528"/>
      <c r="F2" s="528"/>
      <c r="G2" s="528"/>
      <c r="H2" s="528"/>
      <c r="I2" s="528"/>
      <c r="J2" s="528"/>
      <c r="K2" s="230"/>
    </row>
    <row r="3" spans="1:11" s="231" customFormat="1" ht="14.45" customHeight="1" x14ac:dyDescent="0.25">
      <c r="A3" s="528" t="s">
        <v>356</v>
      </c>
      <c r="B3" s="528"/>
      <c r="C3" s="528"/>
      <c r="D3" s="528"/>
      <c r="E3" s="528"/>
      <c r="F3" s="528"/>
      <c r="G3" s="528"/>
      <c r="H3" s="528"/>
      <c r="I3" s="528"/>
      <c r="J3" s="528"/>
      <c r="K3" s="230"/>
    </row>
    <row r="4" spans="1:11" s="232" customFormat="1" ht="14.45" customHeight="1" x14ac:dyDescent="0.25">
      <c r="B4" s="237"/>
      <c r="C4" s="237"/>
      <c r="D4" s="237"/>
      <c r="E4" s="237"/>
      <c r="F4" s="234" t="s">
        <v>275</v>
      </c>
      <c r="G4" s="238">
        <f>JANUARY!E11</f>
        <v>0</v>
      </c>
      <c r="H4" s="237"/>
      <c r="I4" s="237"/>
      <c r="J4" s="237"/>
      <c r="K4" s="236"/>
    </row>
    <row r="5" spans="1:11" ht="14.45" customHeight="1" x14ac:dyDescent="0.2">
      <c r="A5" s="58" t="s">
        <v>237</v>
      </c>
      <c r="B5" s="58"/>
      <c r="C5" s="58"/>
      <c r="D5" s="58"/>
      <c r="E5" s="58"/>
      <c r="F5" s="58"/>
      <c r="G5" s="337" t="s">
        <v>420</v>
      </c>
      <c r="H5" s="195" t="s">
        <v>317</v>
      </c>
      <c r="I5" s="195"/>
      <c r="J5" s="58"/>
      <c r="K5" s="58"/>
    </row>
    <row r="6" spans="1:11" ht="14.45" customHeight="1" thickBo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14.45" customHeight="1" x14ac:dyDescent="0.2">
      <c r="A7" s="58" t="s">
        <v>277</v>
      </c>
      <c r="B7" s="58"/>
      <c r="C7" s="58"/>
      <c r="D7" s="58"/>
      <c r="E7" s="58"/>
      <c r="F7" s="58"/>
      <c r="G7" s="58"/>
      <c r="H7" s="58"/>
      <c r="I7" s="58" t="s">
        <v>278</v>
      </c>
      <c r="J7" s="196">
        <f>JanRpt!J39</f>
        <v>0</v>
      </c>
      <c r="K7" s="58"/>
    </row>
    <row r="8" spans="1:11" ht="14.45" customHeight="1" x14ac:dyDescent="0.2">
      <c r="A8" s="197" t="s">
        <v>279</v>
      </c>
      <c r="B8" s="197"/>
      <c r="C8" s="197"/>
      <c r="D8" s="197"/>
      <c r="E8" s="197"/>
      <c r="F8" s="58"/>
      <c r="G8" s="58"/>
      <c r="H8" s="58"/>
      <c r="I8" s="58"/>
      <c r="J8" s="198"/>
      <c r="K8" s="58"/>
    </row>
    <row r="9" spans="1:11" ht="14.45" customHeight="1" x14ac:dyDescent="0.2">
      <c r="A9" s="58" t="s">
        <v>318</v>
      </c>
      <c r="B9" s="58"/>
      <c r="C9" s="58"/>
      <c r="D9" s="58"/>
      <c r="E9" s="58"/>
      <c r="F9" s="58"/>
      <c r="G9" s="58"/>
      <c r="H9" s="58"/>
      <c r="I9" s="310">
        <f>SUM(FEBRUARY!$B$7)</f>
        <v>0</v>
      </c>
      <c r="J9" s="198"/>
      <c r="K9" s="58"/>
    </row>
    <row r="10" spans="1:11" ht="14.45" customHeight="1" x14ac:dyDescent="0.2">
      <c r="A10" s="58" t="s">
        <v>370</v>
      </c>
      <c r="B10" s="58"/>
      <c r="C10" s="58"/>
      <c r="D10" s="58"/>
      <c r="E10" s="58"/>
      <c r="F10" s="58"/>
      <c r="G10" s="58"/>
      <c r="H10" s="58"/>
      <c r="I10" s="199">
        <f>SUM(FEBRUARY!$C$7)</f>
        <v>0</v>
      </c>
      <c r="J10" s="198"/>
      <c r="K10" s="58"/>
    </row>
    <row r="11" spans="1:11" ht="14.45" customHeight="1" x14ac:dyDescent="0.2">
      <c r="A11" s="58" t="s">
        <v>319</v>
      </c>
      <c r="B11" s="58"/>
      <c r="C11" s="58"/>
      <c r="D11" s="58"/>
      <c r="E11" s="58"/>
      <c r="F11" s="58"/>
      <c r="G11" s="58"/>
      <c r="H11" s="58"/>
      <c r="I11" s="199">
        <f>SUM(FEBRUARY!$D$7)</f>
        <v>0</v>
      </c>
      <c r="J11" s="198"/>
      <c r="K11" s="58"/>
    </row>
    <row r="12" spans="1:11" ht="14.45" customHeight="1" x14ac:dyDescent="0.2">
      <c r="A12" s="58" t="s">
        <v>320</v>
      </c>
      <c r="B12" s="58"/>
      <c r="C12" s="58"/>
      <c r="D12" s="58"/>
      <c r="E12" s="58"/>
      <c r="F12" s="58"/>
      <c r="G12" s="58"/>
      <c r="H12" s="58"/>
      <c r="I12" s="199">
        <f>SUM(FEBRUARY!$E$7)</f>
        <v>0</v>
      </c>
      <c r="J12" s="198"/>
      <c r="K12" s="58"/>
    </row>
    <row r="13" spans="1:11" ht="14.45" customHeight="1" x14ac:dyDescent="0.2">
      <c r="A13" s="58" t="s">
        <v>283</v>
      </c>
      <c r="B13" s="58"/>
      <c r="C13" s="58"/>
      <c r="D13" s="58"/>
      <c r="E13" s="58"/>
      <c r="F13" s="58"/>
      <c r="G13" s="58"/>
      <c r="H13" s="58"/>
      <c r="I13" s="199">
        <f>SUM(FEBRUARY!$F$7)</f>
        <v>0</v>
      </c>
      <c r="J13" s="198"/>
      <c r="K13" s="58"/>
    </row>
    <row r="14" spans="1:11" ht="14.45" customHeight="1" x14ac:dyDescent="0.2">
      <c r="A14" s="58" t="s">
        <v>284</v>
      </c>
      <c r="B14" s="58"/>
      <c r="C14" s="58"/>
      <c r="D14" s="58"/>
      <c r="E14" s="58"/>
      <c r="F14" s="58"/>
      <c r="G14" s="58"/>
      <c r="H14" s="58"/>
      <c r="I14" s="199">
        <f>SUM(FEBRUARY!$L$7:$O$7)</f>
        <v>0</v>
      </c>
      <c r="J14" s="198"/>
      <c r="K14" s="58"/>
    </row>
    <row r="15" spans="1:11" ht="14.45" customHeight="1" x14ac:dyDescent="0.2">
      <c r="A15" s="58"/>
      <c r="B15" s="58" t="s">
        <v>285</v>
      </c>
      <c r="C15" s="58" t="s">
        <v>286</v>
      </c>
      <c r="D15" s="58"/>
      <c r="E15" s="58"/>
      <c r="F15" s="58"/>
      <c r="G15" s="58"/>
      <c r="H15" s="58"/>
      <c r="I15" s="199">
        <f>FEBRUARY!$R$7+FEBRUARY!$Q$7</f>
        <v>0</v>
      </c>
      <c r="J15" s="198"/>
      <c r="K15" s="58"/>
    </row>
    <row r="16" spans="1:11" ht="14.45" customHeight="1" thickBot="1" x14ac:dyDescent="0.25">
      <c r="A16" s="58"/>
      <c r="B16" s="58"/>
      <c r="C16" s="58" t="s">
        <v>287</v>
      </c>
      <c r="D16" s="58"/>
      <c r="E16" s="58"/>
      <c r="F16" s="58"/>
      <c r="G16" s="58"/>
      <c r="H16" s="58"/>
      <c r="I16" s="200">
        <f>SUM(FEBRUARY!$P$7)</f>
        <v>0</v>
      </c>
      <c r="J16" s="198"/>
      <c r="K16" s="58"/>
    </row>
    <row r="17" spans="1:11" ht="14.45" customHeight="1" x14ac:dyDescent="0.2">
      <c r="A17" s="58"/>
      <c r="B17" s="197" t="s">
        <v>288</v>
      </c>
      <c r="C17" s="58"/>
      <c r="D17" s="58"/>
      <c r="E17" s="58"/>
      <c r="F17" s="58"/>
      <c r="G17" s="58"/>
      <c r="H17" s="58"/>
      <c r="I17" s="197" t="s">
        <v>278</v>
      </c>
      <c r="J17" s="201">
        <f>SUM(I9:I16)</f>
        <v>0</v>
      </c>
      <c r="K17" s="58"/>
    </row>
    <row r="18" spans="1:11" ht="14.45" customHeight="1" thickBot="1" x14ac:dyDescent="0.25">
      <c r="A18" s="58"/>
      <c r="B18" s="197" t="s">
        <v>289</v>
      </c>
      <c r="C18" s="58"/>
      <c r="D18" s="58"/>
      <c r="E18" s="58"/>
      <c r="F18" s="58"/>
      <c r="G18" s="58"/>
      <c r="H18" s="58"/>
      <c r="I18" s="58"/>
      <c r="J18" s="202">
        <f>SUM(J7+J17)</f>
        <v>0</v>
      </c>
      <c r="K18" s="58"/>
    </row>
    <row r="19" spans="1:11" ht="14.45" customHeight="1" x14ac:dyDescent="0.2">
      <c r="A19" s="58"/>
      <c r="B19" s="58"/>
      <c r="C19" s="58"/>
      <c r="D19" s="58"/>
      <c r="E19" s="58"/>
      <c r="F19" s="58"/>
      <c r="G19" s="58"/>
      <c r="H19" s="58"/>
      <c r="I19" s="58"/>
      <c r="J19" s="203" t="s">
        <v>237</v>
      </c>
      <c r="K19" s="58"/>
    </row>
    <row r="20" spans="1:11" ht="14.45" customHeight="1" x14ac:dyDescent="0.2">
      <c r="A20" s="58" t="s">
        <v>321</v>
      </c>
      <c r="B20" s="58"/>
      <c r="C20" s="58"/>
      <c r="D20" s="58"/>
      <c r="E20" s="58"/>
      <c r="F20" s="58"/>
      <c r="G20" s="58"/>
      <c r="H20" s="58"/>
      <c r="I20" s="58"/>
      <c r="J20" s="198"/>
      <c r="K20" s="58"/>
    </row>
    <row r="21" spans="1:11" ht="14.45" customHeight="1" thickBot="1" x14ac:dyDescent="0.25">
      <c r="A21" s="58" t="s">
        <v>291</v>
      </c>
      <c r="B21" s="58"/>
      <c r="C21" s="58"/>
      <c r="D21" s="58"/>
      <c r="E21" s="58"/>
      <c r="F21" s="58"/>
      <c r="G21" s="58"/>
      <c r="H21" s="58"/>
      <c r="I21" s="58"/>
      <c r="J21" s="198"/>
      <c r="K21" s="58"/>
    </row>
    <row r="22" spans="1:11" ht="14.45" customHeight="1" x14ac:dyDescent="0.2">
      <c r="A22" s="58" t="s">
        <v>322</v>
      </c>
      <c r="B22" s="58"/>
      <c r="C22" s="58"/>
      <c r="D22" s="58"/>
      <c r="E22" s="58"/>
      <c r="F22" s="58"/>
      <c r="G22" s="58"/>
      <c r="H22" s="311">
        <f>SUM(FEBRUARY!$U$7)</f>
        <v>0</v>
      </c>
      <c r="I22" s="58"/>
      <c r="J22" s="198"/>
      <c r="K22" s="58"/>
    </row>
    <row r="23" spans="1:11" ht="14.45" customHeight="1" x14ac:dyDescent="0.2">
      <c r="A23" s="58" t="s">
        <v>293</v>
      </c>
      <c r="B23" s="58"/>
      <c r="C23" s="58"/>
      <c r="D23" s="58"/>
      <c r="E23" s="58"/>
      <c r="F23" s="58"/>
      <c r="G23" s="58"/>
      <c r="H23" s="204">
        <f>SUM(FEBRUARY!$V$7)</f>
        <v>0</v>
      </c>
      <c r="I23" s="58"/>
      <c r="J23" s="198"/>
      <c r="K23" s="58"/>
    </row>
    <row r="24" spans="1:11" ht="14.45" customHeight="1" thickBot="1" x14ac:dyDescent="0.25">
      <c r="A24" s="58" t="s">
        <v>294</v>
      </c>
      <c r="B24" s="58"/>
      <c r="C24" s="58"/>
      <c r="D24" s="58"/>
      <c r="E24" s="58"/>
      <c r="F24" s="58"/>
      <c r="G24" s="58"/>
      <c r="H24" s="204">
        <f>SUM(FEBRUARY!$W$7+FEBRUARY!$X$7)</f>
        <v>0</v>
      </c>
      <c r="I24" s="58"/>
      <c r="J24" s="198"/>
      <c r="K24" s="58"/>
    </row>
    <row r="25" spans="1:11" ht="14.45" customHeight="1" thickBot="1" x14ac:dyDescent="0.25">
      <c r="A25" s="58" t="s">
        <v>295</v>
      </c>
      <c r="B25" s="58"/>
      <c r="C25" s="58"/>
      <c r="D25" s="58"/>
      <c r="E25" s="58"/>
      <c r="F25" s="58"/>
      <c r="G25" s="58"/>
      <c r="H25" s="200">
        <f>SUM(FEBRUARY!$Y$7)</f>
        <v>0</v>
      </c>
      <c r="I25" s="205">
        <f>SUM(H22:H25)</f>
        <v>0</v>
      </c>
      <c r="J25" s="198"/>
      <c r="K25" s="58"/>
    </row>
    <row r="26" spans="1:11" ht="14.45" customHeight="1" x14ac:dyDescent="0.2">
      <c r="A26" s="58" t="s">
        <v>296</v>
      </c>
      <c r="B26" s="58"/>
      <c r="C26" s="58"/>
      <c r="D26" s="58"/>
      <c r="E26" s="58"/>
      <c r="F26" s="58"/>
      <c r="G26" s="58"/>
      <c r="H26" s="58"/>
      <c r="I26" s="199">
        <f>SUM(FEBRUARY!$Z$7)</f>
        <v>0</v>
      </c>
      <c r="J26" s="198"/>
      <c r="K26" s="58"/>
    </row>
    <row r="27" spans="1:11" ht="14.45" customHeight="1" x14ac:dyDescent="0.2">
      <c r="A27" s="58" t="s">
        <v>297</v>
      </c>
      <c r="B27" s="58"/>
      <c r="C27" s="58"/>
      <c r="D27" s="58"/>
      <c r="E27" s="58"/>
      <c r="F27" s="58"/>
      <c r="G27" s="58"/>
      <c r="H27" s="58"/>
      <c r="I27" s="199">
        <f>SUM(FEBRUARY!$AA$7)</f>
        <v>0</v>
      </c>
      <c r="J27" s="198"/>
      <c r="K27" s="58"/>
    </row>
    <row r="28" spans="1:11" ht="14.45" customHeight="1" x14ac:dyDescent="0.2">
      <c r="A28" s="58" t="s">
        <v>298</v>
      </c>
      <c r="B28" s="58"/>
      <c r="C28" s="58"/>
      <c r="D28" s="58"/>
      <c r="E28" s="58"/>
      <c r="F28" s="58"/>
      <c r="G28" s="58"/>
      <c r="H28" s="58"/>
      <c r="I28" s="199">
        <f>SUM(FEBRUARY!$AB$7)</f>
        <v>0</v>
      </c>
      <c r="J28" s="198"/>
      <c r="K28" s="58"/>
    </row>
    <row r="29" spans="1:11" ht="14.45" customHeight="1" x14ac:dyDescent="0.2">
      <c r="A29" s="58" t="s">
        <v>299</v>
      </c>
      <c r="B29" s="58"/>
      <c r="C29" s="58"/>
      <c r="D29" s="58"/>
      <c r="E29" s="58"/>
      <c r="F29" s="58"/>
      <c r="G29" s="58"/>
      <c r="H29" s="58"/>
      <c r="I29" s="199">
        <f>SUM(FEBRUARY!$AC$7)</f>
        <v>0</v>
      </c>
      <c r="J29" s="198"/>
      <c r="K29" s="58"/>
    </row>
    <row r="30" spans="1:11" ht="14.45" customHeight="1" x14ac:dyDescent="0.2">
      <c r="A30" s="58" t="s">
        <v>300</v>
      </c>
      <c r="B30" s="58"/>
      <c r="C30" s="58"/>
      <c r="D30" s="58"/>
      <c r="E30" s="58"/>
      <c r="F30" s="58"/>
      <c r="G30" s="58"/>
      <c r="H30" s="58"/>
      <c r="I30" s="199">
        <f>SUM(FEBRUARY!$AD$7)</f>
        <v>0</v>
      </c>
      <c r="J30" s="198"/>
      <c r="K30" s="58"/>
    </row>
    <row r="31" spans="1:11" ht="14.45" customHeight="1" x14ac:dyDescent="0.2">
      <c r="A31" s="58" t="s">
        <v>301</v>
      </c>
      <c r="B31" s="58"/>
      <c r="C31" s="58"/>
      <c r="D31" s="58"/>
      <c r="E31" s="58"/>
      <c r="F31" s="58"/>
      <c r="G31" s="58"/>
      <c r="H31" s="58"/>
      <c r="I31" s="199">
        <f>SUM(FEBRUARY!$AE$7)</f>
        <v>0</v>
      </c>
      <c r="J31" s="198"/>
      <c r="K31" s="58"/>
    </row>
    <row r="32" spans="1:11" ht="14.45" customHeight="1" x14ac:dyDescent="0.2">
      <c r="A32" s="58" t="s">
        <v>302</v>
      </c>
      <c r="B32" s="58"/>
      <c r="C32" s="58"/>
      <c r="D32" s="58"/>
      <c r="E32" s="58"/>
      <c r="F32" s="58"/>
      <c r="G32" s="58"/>
      <c r="H32" s="58"/>
      <c r="I32" s="199">
        <f>SUM(FEBRUARY!$AF$7)</f>
        <v>0</v>
      </c>
      <c r="J32" s="198"/>
      <c r="K32" s="58"/>
    </row>
    <row r="33" spans="1:11" ht="14.45" customHeight="1" x14ac:dyDescent="0.2">
      <c r="A33" s="58" t="s">
        <v>303</v>
      </c>
      <c r="B33" s="58"/>
      <c r="C33" s="58"/>
      <c r="D33" s="58"/>
      <c r="E33" s="58"/>
      <c r="F33" s="58"/>
      <c r="G33" s="58"/>
      <c r="H33" s="58"/>
      <c r="I33" s="199">
        <f>SUM(FEBRUARY!$AG$7)</f>
        <v>0</v>
      </c>
      <c r="J33" s="198"/>
      <c r="K33" s="58"/>
    </row>
    <row r="34" spans="1:11" ht="14.45" customHeight="1" x14ac:dyDescent="0.2">
      <c r="A34" s="58" t="s">
        <v>304</v>
      </c>
      <c r="B34" s="58"/>
      <c r="C34" s="58"/>
      <c r="D34" s="58"/>
      <c r="E34" s="58"/>
      <c r="F34" s="58"/>
      <c r="G34" s="58"/>
      <c r="H34" s="58"/>
      <c r="I34" s="199">
        <f>SUM(FEBRUARY!$AH$7)</f>
        <v>0</v>
      </c>
      <c r="J34" s="198"/>
      <c r="K34" s="58"/>
    </row>
    <row r="35" spans="1:11" ht="14.45" customHeight="1" x14ac:dyDescent="0.2">
      <c r="A35" s="58" t="s">
        <v>304</v>
      </c>
      <c r="B35" s="58"/>
      <c r="C35" s="58"/>
      <c r="D35" s="58"/>
      <c r="E35" s="58"/>
      <c r="F35" s="58"/>
      <c r="G35" s="58"/>
      <c r="H35" s="58"/>
      <c r="I35" s="207">
        <v>0</v>
      </c>
      <c r="J35" s="198"/>
      <c r="K35" s="58"/>
    </row>
    <row r="36" spans="1:11" ht="14.45" customHeight="1" x14ac:dyDescent="0.2">
      <c r="A36" s="58" t="s">
        <v>305</v>
      </c>
      <c r="B36" s="58"/>
      <c r="C36" s="58"/>
      <c r="D36" s="58"/>
      <c r="E36" s="58"/>
      <c r="F36" s="58"/>
      <c r="G36" s="58"/>
      <c r="H36" s="58"/>
      <c r="I36" s="199">
        <f>SUM(FEBRUARY!$AJ$7)</f>
        <v>0</v>
      </c>
      <c r="J36" s="198"/>
      <c r="K36" s="58"/>
    </row>
    <row r="37" spans="1:11" ht="14.45" customHeight="1" thickBot="1" x14ac:dyDescent="0.25">
      <c r="A37" s="58" t="s">
        <v>306</v>
      </c>
      <c r="B37" s="58"/>
      <c r="C37" s="58"/>
      <c r="D37" s="58"/>
      <c r="E37" s="58"/>
      <c r="F37" s="58"/>
      <c r="G37" s="58"/>
      <c r="H37" s="58"/>
      <c r="I37" s="200">
        <f>SUM(FEBRUARY!$AK$7)</f>
        <v>0</v>
      </c>
      <c r="J37" s="198"/>
      <c r="K37" s="58"/>
    </row>
    <row r="38" spans="1:11" ht="14.45" customHeight="1" thickBot="1" x14ac:dyDescent="0.25">
      <c r="A38" s="58" t="s">
        <v>307</v>
      </c>
      <c r="B38" s="58"/>
      <c r="C38" s="58"/>
      <c r="D38" s="58"/>
      <c r="E38" s="58"/>
      <c r="F38" s="58"/>
      <c r="G38" s="58"/>
      <c r="H38" s="58"/>
      <c r="I38" s="208"/>
      <c r="J38" s="209">
        <f>SUM(I25:I37)</f>
        <v>0</v>
      </c>
      <c r="K38" s="58"/>
    </row>
    <row r="39" spans="1:11" ht="14.45" customHeight="1" thickBot="1" x14ac:dyDescent="0.25">
      <c r="A39" s="197" t="s">
        <v>308</v>
      </c>
      <c r="B39" s="58"/>
      <c r="C39" s="58"/>
      <c r="D39" s="58"/>
      <c r="E39" s="58"/>
      <c r="F39" s="58"/>
      <c r="G39" s="58"/>
      <c r="H39" s="58"/>
      <c r="I39" s="58"/>
      <c r="J39" s="210">
        <f>SUM(J18-J38)</f>
        <v>0</v>
      </c>
      <c r="K39" s="58"/>
    </row>
    <row r="40" spans="1:11" ht="14.45" customHeight="1" thickTop="1" x14ac:dyDescent="0.2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</row>
    <row r="41" spans="1:11" ht="14.45" customHeight="1" x14ac:dyDescent="0.2">
      <c r="A41" s="58" t="s">
        <v>309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</row>
    <row r="42" spans="1:11" ht="14.45" customHeight="1" x14ac:dyDescent="0.2">
      <c r="A42" s="58" t="s">
        <v>310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</row>
    <row r="43" spans="1:11" ht="14.45" customHeight="1" x14ac:dyDescent="0.2">
      <c r="A43" s="58" t="s">
        <v>311</v>
      </c>
      <c r="B43" s="58"/>
      <c r="C43" s="58"/>
      <c r="D43" s="58"/>
      <c r="E43" s="58"/>
      <c r="F43" s="58"/>
      <c r="G43" s="58"/>
      <c r="H43" s="58"/>
      <c r="I43" s="522"/>
      <c r="J43" s="523"/>
      <c r="K43" s="58"/>
    </row>
    <row r="44" spans="1:11" ht="14.45" customHeight="1" x14ac:dyDescent="0.2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11" ht="14.45" customHeight="1" x14ac:dyDescent="0.2">
      <c r="A45" s="211"/>
      <c r="B45" s="211"/>
      <c r="C45" s="211" t="s">
        <v>237</v>
      </c>
      <c r="D45" s="211"/>
      <c r="E45" s="58"/>
      <c r="F45" s="58"/>
      <c r="G45" s="58"/>
      <c r="H45" s="211"/>
      <c r="I45" s="211"/>
      <c r="J45" s="211"/>
      <c r="K45" s="58"/>
    </row>
    <row r="46" spans="1:11" ht="14.45" customHeight="1" x14ac:dyDescent="0.2">
      <c r="A46" s="58"/>
      <c r="B46" s="58"/>
      <c r="C46" s="58"/>
      <c r="D46" s="212" t="s">
        <v>312</v>
      </c>
      <c r="E46" s="58"/>
      <c r="F46" s="58"/>
      <c r="G46" s="58"/>
      <c r="H46" s="208"/>
      <c r="I46" s="208"/>
      <c r="J46" s="213" t="s">
        <v>313</v>
      </c>
      <c r="K46" s="58"/>
    </row>
    <row r="47" spans="1:11" ht="14.45" customHeight="1" x14ac:dyDescent="0.2">
      <c r="A47" s="59" t="s">
        <v>314</v>
      </c>
      <c r="B47" s="59"/>
      <c r="C47" s="58"/>
      <c r="D47" s="58"/>
      <c r="E47" s="58"/>
      <c r="F47" s="58"/>
      <c r="G47" s="58"/>
      <c r="H47" s="58"/>
      <c r="I47" s="58"/>
      <c r="J47" s="58"/>
      <c r="K47" s="58"/>
    </row>
    <row r="48" spans="1:11" ht="14.45" customHeight="1" x14ac:dyDescent="0.2">
      <c r="A48" s="214" t="s">
        <v>315</v>
      </c>
      <c r="B48" s="214"/>
      <c r="C48" s="214"/>
      <c r="D48" s="214"/>
      <c r="E48" s="214"/>
      <c r="F48" s="214"/>
      <c r="G48" s="214"/>
      <c r="H48" s="214"/>
      <c r="I48" s="214"/>
      <c r="J48" s="58"/>
      <c r="K48" s="58"/>
    </row>
    <row r="49" spans="1:11" ht="14.45" customHeight="1" x14ac:dyDescent="0.2">
      <c r="A49" s="214" t="s">
        <v>316</v>
      </c>
      <c r="B49" s="214"/>
      <c r="C49" s="214"/>
      <c r="D49" s="214"/>
      <c r="E49" s="214"/>
      <c r="F49" s="214"/>
      <c r="G49" s="214"/>
      <c r="H49" s="214"/>
      <c r="I49" s="214"/>
      <c r="J49" s="58"/>
      <c r="K49" s="58"/>
    </row>
  </sheetData>
  <sheetProtection algorithmName="SHA-512" hashValue="0r3UYIW786SlTwGyjqrtd6oJk6eZfMVc7bQfHmLu6izbN1bhwGKDjEKUe5LeJBp2bPQiMBsTyvXAwbNfJmeAUw==" saltValue="Jv0VP/Z3JhxRsMuI9jUYYQ==" spinCount="100000" sheet="1" objects="1" scenarios="1" formatColumns="0" formatRows="0"/>
  <mergeCells count="3">
    <mergeCell ref="A3:J3"/>
    <mergeCell ref="A2:J2"/>
    <mergeCell ref="I43:J43"/>
  </mergeCells>
  <printOptions horizontalCentered="1"/>
  <pageMargins left="0.25" right="0.25" top="0" bottom="0" header="0" footer="0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IN967"/>
  <sheetViews>
    <sheetView zoomScaleNormal="100" workbookViewId="0">
      <pane ySplit="8" topLeftCell="A9" activePane="bottomLeft" state="frozen"/>
      <selection activeCell="G39" sqref="G39"/>
      <selection pane="bottomLeft" activeCell="G22" sqref="G22"/>
    </sheetView>
  </sheetViews>
  <sheetFormatPr defaultColWidth="9.140625" defaultRowHeight="12.75" customHeight="1" x14ac:dyDescent="0.2"/>
  <cols>
    <col min="1" max="1" width="2.5703125" style="58" customWidth="1"/>
    <col min="2" max="7" width="9.140625" style="58" customWidth="1"/>
    <col min="8" max="8" width="30" style="58" customWidth="1"/>
    <col min="9" max="20" width="9.140625" style="58" customWidth="1"/>
    <col min="21" max="21" width="11.85546875" style="58" customWidth="1"/>
    <col min="22" max="22" width="10.42578125" style="58" customWidth="1"/>
    <col min="23" max="34" width="9.140625" style="58" customWidth="1"/>
    <col min="35" max="35" width="36.85546875" style="58" customWidth="1"/>
    <col min="36" max="37" width="9.140625" style="58" customWidth="1"/>
    <col min="38" max="38" width="2.5703125" style="58" customWidth="1"/>
    <col min="39" max="16384" width="9.140625" style="58"/>
  </cols>
  <sheetData>
    <row r="1" spans="1:248" ht="12.75" customHeight="1" x14ac:dyDescent="0.2">
      <c r="A1" s="22"/>
      <c r="B1" s="24" t="s">
        <v>0</v>
      </c>
      <c r="C1" s="22"/>
      <c r="D1" s="22"/>
      <c r="E1" s="22"/>
      <c r="F1" s="22"/>
      <c r="G1" s="23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1:248" ht="12.75" customHeight="1" x14ac:dyDescent="0.2">
      <c r="A2" s="22"/>
      <c r="B2" s="479" t="s">
        <v>127</v>
      </c>
      <c r="C2" s="480"/>
      <c r="D2" s="480"/>
      <c r="E2" s="481">
        <f>J285</f>
        <v>0</v>
      </c>
      <c r="F2" s="482"/>
      <c r="G2" s="23"/>
      <c r="H2" s="22"/>
      <c r="I2" s="22"/>
      <c r="J2" s="22"/>
      <c r="K2" s="336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</row>
    <row r="3" spans="1:248" customFormat="1" ht="12.75" customHeight="1" thickBot="1" x14ac:dyDescent="0.25">
      <c r="A3" s="25"/>
      <c r="B3" s="26">
        <v>1</v>
      </c>
      <c r="C3" s="26">
        <v>2</v>
      </c>
      <c r="D3" s="26">
        <v>3</v>
      </c>
      <c r="E3" s="26">
        <v>4</v>
      </c>
      <c r="F3" s="26">
        <v>5</v>
      </c>
      <c r="G3" s="27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 t="s">
        <v>1</v>
      </c>
      <c r="N3" s="26">
        <v>12</v>
      </c>
      <c r="O3" s="26">
        <v>13</v>
      </c>
      <c r="P3" s="26">
        <v>14</v>
      </c>
      <c r="Q3" s="26">
        <v>15</v>
      </c>
      <c r="R3" s="26" t="s">
        <v>2</v>
      </c>
      <c r="S3" s="25"/>
      <c r="T3" s="25"/>
      <c r="U3" s="26">
        <v>16</v>
      </c>
      <c r="V3" s="26">
        <v>17</v>
      </c>
      <c r="W3" s="26">
        <v>18</v>
      </c>
      <c r="X3" s="26">
        <v>19</v>
      </c>
      <c r="Y3" s="26">
        <v>20</v>
      </c>
      <c r="Z3" s="26" t="s">
        <v>3</v>
      </c>
      <c r="AA3" s="26">
        <v>21</v>
      </c>
      <c r="AB3" s="26">
        <v>22</v>
      </c>
      <c r="AC3" s="26">
        <v>23</v>
      </c>
      <c r="AD3" s="26">
        <v>24</v>
      </c>
      <c r="AE3" s="26">
        <v>25</v>
      </c>
      <c r="AF3" s="26">
        <v>26</v>
      </c>
      <c r="AG3" s="26">
        <v>27</v>
      </c>
      <c r="AH3" s="26">
        <v>28</v>
      </c>
      <c r="AI3" s="26">
        <v>29</v>
      </c>
      <c r="AJ3" s="26">
        <v>30</v>
      </c>
      <c r="AK3" s="26">
        <v>31</v>
      </c>
      <c r="AL3" s="25"/>
    </row>
    <row r="4" spans="1:248" s="91" customFormat="1" ht="12.75" customHeight="1" thickTop="1" x14ac:dyDescent="0.2">
      <c r="A4" s="10"/>
      <c r="B4" s="68" t="s">
        <v>4</v>
      </c>
      <c r="C4" s="69"/>
      <c r="D4" s="68" t="s">
        <v>202</v>
      </c>
      <c r="E4" s="163" t="s">
        <v>6</v>
      </c>
      <c r="F4" s="70" t="s">
        <v>7</v>
      </c>
      <c r="G4" s="158"/>
      <c r="H4" s="70"/>
      <c r="I4" s="86"/>
      <c r="J4" s="68"/>
      <c r="K4" s="70"/>
      <c r="L4" s="68" t="s">
        <v>237</v>
      </c>
      <c r="M4" s="68"/>
      <c r="N4" s="68" t="s">
        <v>260</v>
      </c>
      <c r="O4" s="75" t="s">
        <v>481</v>
      </c>
      <c r="P4" s="164"/>
      <c r="Q4" s="68" t="s">
        <v>391</v>
      </c>
      <c r="R4" s="70" t="s">
        <v>274</v>
      </c>
      <c r="S4" s="88"/>
      <c r="T4" s="89"/>
      <c r="U4" s="470" t="s">
        <v>9</v>
      </c>
      <c r="V4" s="471"/>
      <c r="W4" s="471"/>
      <c r="X4" s="471"/>
      <c r="Y4" s="472"/>
      <c r="Z4" s="68" t="s">
        <v>10</v>
      </c>
      <c r="AA4" s="68" t="s">
        <v>11</v>
      </c>
      <c r="AB4" s="68" t="s">
        <v>205</v>
      </c>
      <c r="AC4" s="68" t="s">
        <v>12</v>
      </c>
      <c r="AD4" s="68" t="s">
        <v>13</v>
      </c>
      <c r="AE4" s="68" t="s">
        <v>14</v>
      </c>
      <c r="AF4" s="68"/>
      <c r="AG4" s="68"/>
      <c r="AH4" s="75"/>
      <c r="AI4" s="87"/>
      <c r="AJ4" s="68" t="s">
        <v>15</v>
      </c>
      <c r="AK4" s="70" t="s">
        <v>7</v>
      </c>
      <c r="AL4" s="88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</row>
    <row r="5" spans="1:248" s="91" customFormat="1" ht="12.75" customHeight="1" x14ac:dyDescent="0.2">
      <c r="A5" s="10"/>
      <c r="B5" s="68" t="s">
        <v>8</v>
      </c>
      <c r="C5" s="68" t="s">
        <v>16</v>
      </c>
      <c r="D5" s="68" t="s">
        <v>203</v>
      </c>
      <c r="E5" s="166" t="s">
        <v>8</v>
      </c>
      <c r="F5" s="70" t="s">
        <v>18</v>
      </c>
      <c r="G5" s="158" t="s">
        <v>19</v>
      </c>
      <c r="H5" s="70" t="s">
        <v>20</v>
      </c>
      <c r="I5" s="86" t="s">
        <v>394</v>
      </c>
      <c r="J5" s="68" t="s">
        <v>21</v>
      </c>
      <c r="K5" s="70" t="s">
        <v>22</v>
      </c>
      <c r="L5" s="68" t="s">
        <v>392</v>
      </c>
      <c r="M5" s="68" t="s">
        <v>393</v>
      </c>
      <c r="N5" s="68" t="s">
        <v>261</v>
      </c>
      <c r="O5" s="75" t="s">
        <v>262</v>
      </c>
      <c r="P5" s="166" t="s">
        <v>23</v>
      </c>
      <c r="Q5" s="68" t="s">
        <v>8</v>
      </c>
      <c r="R5" s="70" t="s">
        <v>8</v>
      </c>
      <c r="S5" s="75" t="s">
        <v>135</v>
      </c>
      <c r="T5" s="70" t="s">
        <v>135</v>
      </c>
      <c r="U5" s="68" t="s">
        <v>25</v>
      </c>
      <c r="V5" s="68" t="s">
        <v>26</v>
      </c>
      <c r="W5" s="68" t="s">
        <v>27</v>
      </c>
      <c r="X5" s="68" t="s">
        <v>28</v>
      </c>
      <c r="Y5" s="68" t="s">
        <v>136</v>
      </c>
      <c r="Z5" s="68" t="s">
        <v>252</v>
      </c>
      <c r="AA5" s="68" t="s">
        <v>137</v>
      </c>
      <c r="AB5" s="68" t="s">
        <v>204</v>
      </c>
      <c r="AC5" s="68" t="s">
        <v>30</v>
      </c>
      <c r="AD5" s="68" t="s">
        <v>140</v>
      </c>
      <c r="AE5" s="68" t="s">
        <v>31</v>
      </c>
      <c r="AF5" s="68" t="s">
        <v>32</v>
      </c>
      <c r="AG5" s="68" t="s">
        <v>206</v>
      </c>
      <c r="AH5" s="75" t="s">
        <v>16</v>
      </c>
      <c r="AI5" s="71" t="s">
        <v>34</v>
      </c>
      <c r="AJ5" s="68" t="s">
        <v>35</v>
      </c>
      <c r="AK5" s="70" t="s">
        <v>18</v>
      </c>
      <c r="AL5" s="88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</row>
    <row r="6" spans="1:248" s="91" customFormat="1" ht="12.75" customHeight="1" thickBot="1" x14ac:dyDescent="0.25">
      <c r="A6" s="12"/>
      <c r="B6" s="77" t="s">
        <v>36</v>
      </c>
      <c r="C6" s="77" t="s">
        <v>37</v>
      </c>
      <c r="D6" s="77" t="s">
        <v>38</v>
      </c>
      <c r="E6" s="167" t="s">
        <v>39</v>
      </c>
      <c r="F6" s="78" t="s">
        <v>40</v>
      </c>
      <c r="G6" s="159"/>
      <c r="H6" s="78"/>
      <c r="I6" s="92" t="s">
        <v>41</v>
      </c>
      <c r="J6" s="77"/>
      <c r="K6" s="78"/>
      <c r="L6" s="77" t="s">
        <v>237</v>
      </c>
      <c r="M6" s="77"/>
      <c r="N6" s="77" t="s">
        <v>236</v>
      </c>
      <c r="O6" s="79" t="s">
        <v>236</v>
      </c>
      <c r="P6" s="168"/>
      <c r="Q6" s="273" t="s">
        <v>24</v>
      </c>
      <c r="R6" s="80" t="s">
        <v>24</v>
      </c>
      <c r="S6" s="79" t="s">
        <v>109</v>
      </c>
      <c r="T6" s="78" t="s">
        <v>186</v>
      </c>
      <c r="U6" s="77" t="s">
        <v>42</v>
      </c>
      <c r="V6" s="77" t="s">
        <v>43</v>
      </c>
      <c r="W6" s="77"/>
      <c r="X6" s="77" t="s">
        <v>44</v>
      </c>
      <c r="Y6" s="77" t="s">
        <v>30</v>
      </c>
      <c r="Z6" s="77" t="s">
        <v>30</v>
      </c>
      <c r="AA6" s="77" t="s">
        <v>138</v>
      </c>
      <c r="AB6" s="77" t="s">
        <v>15</v>
      </c>
      <c r="AC6" s="77" t="s">
        <v>139</v>
      </c>
      <c r="AD6" s="77" t="s">
        <v>141</v>
      </c>
      <c r="AE6" s="77" t="s">
        <v>47</v>
      </c>
      <c r="AF6" s="77" t="s">
        <v>48</v>
      </c>
      <c r="AG6" s="77" t="s">
        <v>15</v>
      </c>
      <c r="AH6" s="79" t="s">
        <v>30</v>
      </c>
      <c r="AI6" s="93"/>
      <c r="AJ6" s="77" t="s">
        <v>49</v>
      </c>
      <c r="AK6" s="78" t="s">
        <v>187</v>
      </c>
      <c r="AL6" s="94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</row>
    <row r="7" spans="1:248" s="309" customFormat="1" ht="12.75" customHeight="1" thickTop="1" x14ac:dyDescent="0.2">
      <c r="A7" s="307"/>
      <c r="B7" s="352">
        <f>B283</f>
        <v>0</v>
      </c>
      <c r="C7" s="352">
        <f>C283</f>
        <v>0</v>
      </c>
      <c r="D7" s="352">
        <f>D283</f>
        <v>0</v>
      </c>
      <c r="E7" s="353">
        <f>E283</f>
        <v>0</v>
      </c>
      <c r="F7" s="354">
        <f>F283</f>
        <v>0</v>
      </c>
      <c r="G7" s="355" t="str">
        <f>C11</f>
        <v>MARCH</v>
      </c>
      <c r="H7" s="356"/>
      <c r="I7" s="357"/>
      <c r="J7" s="352">
        <f>J283-J21</f>
        <v>0</v>
      </c>
      <c r="K7" s="358">
        <f t="shared" ref="K7:R7" si="0">K283</f>
        <v>0</v>
      </c>
      <c r="L7" s="352">
        <f t="shared" si="0"/>
        <v>0</v>
      </c>
      <c r="M7" s="352">
        <f t="shared" si="0"/>
        <v>0</v>
      </c>
      <c r="N7" s="352">
        <f t="shared" si="0"/>
        <v>0</v>
      </c>
      <c r="O7" s="358">
        <f t="shared" si="0"/>
        <v>0</v>
      </c>
      <c r="P7" s="355">
        <f t="shared" si="0"/>
        <v>0</v>
      </c>
      <c r="Q7" s="352">
        <f t="shared" si="0"/>
        <v>0</v>
      </c>
      <c r="R7" s="358">
        <f t="shared" si="0"/>
        <v>0</v>
      </c>
      <c r="S7" s="359">
        <f>SUM(L7:R7)</f>
        <v>0</v>
      </c>
      <c r="T7" s="354">
        <f>SUM(U7:AK7)</f>
        <v>0</v>
      </c>
      <c r="U7" s="352">
        <f t="shared" ref="U7:AH7" si="1">U283</f>
        <v>0</v>
      </c>
      <c r="V7" s="352">
        <f t="shared" si="1"/>
        <v>0</v>
      </c>
      <c r="W7" s="352">
        <f t="shared" si="1"/>
        <v>0</v>
      </c>
      <c r="X7" s="352">
        <f t="shared" si="1"/>
        <v>0</v>
      </c>
      <c r="Y7" s="352">
        <f t="shared" si="1"/>
        <v>0</v>
      </c>
      <c r="Z7" s="352">
        <f t="shared" si="1"/>
        <v>0</v>
      </c>
      <c r="AA7" s="352">
        <f t="shared" si="1"/>
        <v>0</v>
      </c>
      <c r="AB7" s="352">
        <f t="shared" si="1"/>
        <v>0</v>
      </c>
      <c r="AC7" s="352">
        <f t="shared" si="1"/>
        <v>0</v>
      </c>
      <c r="AD7" s="352">
        <f t="shared" si="1"/>
        <v>0</v>
      </c>
      <c r="AE7" s="352">
        <f t="shared" si="1"/>
        <v>0</v>
      </c>
      <c r="AF7" s="352">
        <f t="shared" si="1"/>
        <v>0</v>
      </c>
      <c r="AG7" s="352">
        <f t="shared" si="1"/>
        <v>0</v>
      </c>
      <c r="AH7" s="358">
        <f t="shared" si="1"/>
        <v>0</v>
      </c>
      <c r="AI7" s="355"/>
      <c r="AJ7" s="352">
        <f>AJ283</f>
        <v>0</v>
      </c>
      <c r="AK7" s="358">
        <f>AK283</f>
        <v>0</v>
      </c>
      <c r="AL7" s="308"/>
    </row>
    <row r="8" spans="1:248" s="109" customFormat="1" ht="12.75" customHeight="1" x14ac:dyDescent="0.2">
      <c r="A8" s="52"/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313">
        <f>SUM(K7:R7)-T7</f>
        <v>0</v>
      </c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52"/>
      <c r="AJ8" s="52"/>
      <c r="AK8" s="52"/>
      <c r="AL8" s="52"/>
    </row>
    <row r="9" spans="1:248" ht="12.75" customHeight="1" x14ac:dyDescent="0.2">
      <c r="A9" s="22"/>
      <c r="B9" s="22"/>
      <c r="C9" s="22"/>
      <c r="D9" s="22"/>
      <c r="E9" s="22"/>
      <c r="F9" s="22"/>
      <c r="G9" s="31"/>
      <c r="H9" s="22"/>
      <c r="I9" s="3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</row>
    <row r="10" spans="1:248" ht="12.75" customHeight="1" x14ac:dyDescent="0.2">
      <c r="A10" s="22"/>
      <c r="B10" s="22"/>
      <c r="C10" s="22"/>
      <c r="D10" s="22"/>
      <c r="E10" s="22"/>
      <c r="F10" s="22"/>
      <c r="G10" s="527" t="str">
        <f>FEBRUARY!G10</f>
        <v>UNITED STEELWORKERS - LOCAL UNION</v>
      </c>
      <c r="H10" s="527"/>
      <c r="I10" s="527"/>
      <c r="J10" s="11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11" t="s">
        <v>436</v>
      </c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</row>
    <row r="11" spans="1:248" ht="12.75" customHeight="1" x14ac:dyDescent="0.2">
      <c r="A11" s="22"/>
      <c r="B11" s="137" t="s">
        <v>51</v>
      </c>
      <c r="C11" s="73" t="s">
        <v>147</v>
      </c>
      <c r="D11" s="137" t="s">
        <v>238</v>
      </c>
      <c r="E11" s="44">
        <f>JANUARY!E11</f>
        <v>0</v>
      </c>
      <c r="F11" s="22"/>
      <c r="G11" s="31"/>
      <c r="H11" s="22"/>
      <c r="I11" s="5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137"/>
      <c r="AJ11" s="178" t="str">
        <f>C11</f>
        <v>MARCH</v>
      </c>
      <c r="AK11" s="44">
        <f>E11</f>
        <v>0</v>
      </c>
    </row>
    <row r="12" spans="1:248" ht="12.75" customHeight="1" x14ac:dyDescent="0.2">
      <c r="A12" s="22"/>
      <c r="B12" s="137" t="s">
        <v>52</v>
      </c>
      <c r="C12" s="177" t="s">
        <v>143</v>
      </c>
      <c r="D12" s="110"/>
      <c r="E12" s="110"/>
      <c r="F12" s="22"/>
      <c r="G12" s="31"/>
      <c r="H12" s="22"/>
      <c r="I12" s="5" t="s">
        <v>53</v>
      </c>
      <c r="J12" s="22"/>
      <c r="K12" s="22"/>
      <c r="L12" s="5"/>
      <c r="M12" s="22"/>
      <c r="N12" s="22"/>
      <c r="O12" s="22"/>
      <c r="P12" s="33"/>
      <c r="Q12" s="22"/>
      <c r="R12" s="33"/>
      <c r="S12" s="22"/>
      <c r="T12" s="22"/>
      <c r="U12" s="22"/>
      <c r="V12" s="22"/>
      <c r="W12" s="22"/>
      <c r="X12" s="22"/>
      <c r="Y12" s="22"/>
      <c r="Z12" s="22"/>
      <c r="AA12" s="22"/>
      <c r="AB12" s="34" t="s">
        <v>54</v>
      </c>
      <c r="AC12" s="22"/>
      <c r="AD12" s="22"/>
      <c r="AE12" s="22"/>
      <c r="AF12" s="22"/>
      <c r="AG12" s="22"/>
      <c r="AH12" s="22"/>
      <c r="AI12" s="137" t="str">
        <f>B12</f>
        <v>Page No.</v>
      </c>
      <c r="AJ12" s="180" t="str">
        <f>C12</f>
        <v>1</v>
      </c>
      <c r="AK12" s="172"/>
      <c r="AL12" s="111"/>
    </row>
    <row r="13" spans="1:248" ht="12.75" customHeight="1" x14ac:dyDescent="0.2">
      <c r="A13" s="3"/>
      <c r="B13" s="3"/>
      <c r="C13" s="3"/>
      <c r="D13" s="3"/>
      <c r="E13" s="3"/>
      <c r="F13" s="3"/>
      <c r="G13" s="35"/>
      <c r="H13" s="3"/>
      <c r="I13" s="5"/>
      <c r="J13" s="3"/>
      <c r="K13" s="3"/>
      <c r="L13" s="2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22"/>
      <c r="AF13" s="3"/>
      <c r="AG13" s="3"/>
      <c r="AH13" s="3"/>
      <c r="AI13" s="33"/>
      <c r="AJ13" s="44"/>
      <c r="AK13" s="56"/>
      <c r="AL13" s="3"/>
    </row>
    <row r="14" spans="1:248" ht="12.75" customHeight="1" x14ac:dyDescent="0.2">
      <c r="A14" s="36"/>
      <c r="B14" s="36"/>
      <c r="C14" s="36"/>
      <c r="D14" s="36"/>
      <c r="E14" s="36"/>
      <c r="F14" s="36"/>
      <c r="G14" s="37"/>
      <c r="H14" s="36"/>
      <c r="I14" s="38"/>
      <c r="J14" s="36"/>
      <c r="K14" s="36"/>
      <c r="L14" s="38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8"/>
      <c r="AF14" s="36"/>
      <c r="AG14" s="36"/>
      <c r="AH14" s="36"/>
      <c r="AI14" s="36"/>
      <c r="AJ14" s="57"/>
      <c r="AK14" s="36"/>
      <c r="AL14" s="36"/>
    </row>
    <row r="15" spans="1:248" customFormat="1" ht="12.75" customHeight="1" x14ac:dyDescent="0.2">
      <c r="A15" s="1"/>
      <c r="B15" s="484" t="s">
        <v>55</v>
      </c>
      <c r="C15" s="473"/>
      <c r="D15" s="473"/>
      <c r="E15" s="473"/>
      <c r="F15" s="474"/>
      <c r="G15" s="21"/>
      <c r="H15" s="2" t="s">
        <v>56</v>
      </c>
      <c r="I15" s="95"/>
      <c r="J15" s="473" t="s">
        <v>255</v>
      </c>
      <c r="K15" s="474"/>
      <c r="L15" s="3"/>
      <c r="M15" s="3"/>
      <c r="N15" s="3"/>
      <c r="O15" s="5" t="s">
        <v>57</v>
      </c>
      <c r="P15" s="3"/>
      <c r="Q15" s="3"/>
      <c r="R15" s="1"/>
      <c r="S15" s="3"/>
      <c r="T15" s="1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3"/>
      <c r="AJ15" s="3"/>
      <c r="AK15" s="1"/>
      <c r="AL15" s="3"/>
    </row>
    <row r="16" spans="1:248" customFormat="1" ht="12.75" customHeight="1" x14ac:dyDescent="0.2">
      <c r="A16" s="1"/>
      <c r="B16" s="3"/>
      <c r="C16" s="3"/>
      <c r="D16" s="3"/>
      <c r="E16" s="188"/>
      <c r="F16" s="1"/>
      <c r="G16" s="21"/>
      <c r="H16" s="13"/>
      <c r="I16" s="96"/>
      <c r="J16" s="3"/>
      <c r="K16" s="1"/>
      <c r="L16" s="3"/>
      <c r="M16" s="3"/>
      <c r="N16" s="3"/>
      <c r="O16" s="3"/>
      <c r="P16" s="3"/>
      <c r="Q16" s="3"/>
      <c r="R16" s="1"/>
      <c r="S16" s="3"/>
      <c r="T16" s="1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13"/>
      <c r="AJ16" s="3"/>
      <c r="AK16" s="1"/>
      <c r="AL16" s="3"/>
    </row>
    <row r="17" spans="1:38" customFormat="1" ht="12.75" customHeight="1" thickBot="1" x14ac:dyDescent="0.25">
      <c r="A17" s="29"/>
      <c r="B17" s="26">
        <v>1</v>
      </c>
      <c r="C17" s="26">
        <v>2</v>
      </c>
      <c r="D17" s="26">
        <v>3</v>
      </c>
      <c r="E17" s="26">
        <v>4</v>
      </c>
      <c r="F17" s="28">
        <v>5</v>
      </c>
      <c r="G17" s="39">
        <v>6</v>
      </c>
      <c r="H17" s="28">
        <v>7</v>
      </c>
      <c r="I17" s="97">
        <v>8</v>
      </c>
      <c r="J17" s="26">
        <v>9</v>
      </c>
      <c r="K17" s="28">
        <v>10</v>
      </c>
      <c r="L17" s="26">
        <v>11</v>
      </c>
      <c r="M17" s="26" t="s">
        <v>1</v>
      </c>
      <c r="N17" s="26">
        <v>12</v>
      </c>
      <c r="O17" s="26">
        <v>13</v>
      </c>
      <c r="P17" s="26">
        <v>14</v>
      </c>
      <c r="Q17" s="26">
        <v>15</v>
      </c>
      <c r="R17" s="28" t="s">
        <v>2</v>
      </c>
      <c r="S17" s="25"/>
      <c r="T17" s="29"/>
      <c r="U17" s="26">
        <v>16</v>
      </c>
      <c r="V17" s="26">
        <v>17</v>
      </c>
      <c r="W17" s="26">
        <v>18</v>
      </c>
      <c r="X17" s="26">
        <v>19</v>
      </c>
      <c r="Y17" s="26">
        <v>20</v>
      </c>
      <c r="Z17" s="26" t="s">
        <v>3</v>
      </c>
      <c r="AA17" s="26">
        <v>21</v>
      </c>
      <c r="AB17" s="26">
        <v>22</v>
      </c>
      <c r="AC17" s="26">
        <v>23</v>
      </c>
      <c r="AD17" s="26">
        <v>24</v>
      </c>
      <c r="AE17" s="26">
        <v>25</v>
      </c>
      <c r="AF17" s="26">
        <v>26</v>
      </c>
      <c r="AG17" s="26">
        <v>27</v>
      </c>
      <c r="AH17" s="26">
        <v>28</v>
      </c>
      <c r="AI17" s="30">
        <v>29</v>
      </c>
      <c r="AJ17" s="26">
        <v>30</v>
      </c>
      <c r="AK17" s="28">
        <v>31</v>
      </c>
      <c r="AL17" s="25"/>
    </row>
    <row r="18" spans="1:38" s="4" customFormat="1" ht="12.75" customHeight="1" thickTop="1" x14ac:dyDescent="0.2">
      <c r="A18" s="1"/>
      <c r="B18" s="84" t="s">
        <v>4</v>
      </c>
      <c r="C18" s="98"/>
      <c r="D18" s="84" t="s">
        <v>5</v>
      </c>
      <c r="E18" s="185" t="s">
        <v>6</v>
      </c>
      <c r="F18" s="83" t="s">
        <v>7</v>
      </c>
      <c r="G18" s="160"/>
      <c r="H18" s="83"/>
      <c r="I18" s="100"/>
      <c r="J18" s="84"/>
      <c r="K18" s="83"/>
      <c r="L18" s="84" t="s">
        <v>237</v>
      </c>
      <c r="M18" s="84"/>
      <c r="N18" s="84" t="s">
        <v>235</v>
      </c>
      <c r="O18" s="101" t="s">
        <v>481</v>
      </c>
      <c r="P18" s="274"/>
      <c r="Q18" s="84" t="s">
        <v>391</v>
      </c>
      <c r="R18" s="83" t="s">
        <v>274</v>
      </c>
      <c r="S18" s="103"/>
      <c r="T18" s="67"/>
      <c r="U18" s="475" t="s">
        <v>256</v>
      </c>
      <c r="V18" s="476"/>
      <c r="W18" s="476"/>
      <c r="X18" s="476"/>
      <c r="Y18" s="477"/>
      <c r="Z18" s="84" t="s">
        <v>10</v>
      </c>
      <c r="AA18" s="84" t="s">
        <v>11</v>
      </c>
      <c r="AB18" s="84" t="s">
        <v>205</v>
      </c>
      <c r="AC18" s="84" t="s">
        <v>12</v>
      </c>
      <c r="AD18" s="84" t="s">
        <v>13</v>
      </c>
      <c r="AE18" s="84" t="s">
        <v>14</v>
      </c>
      <c r="AF18" s="84"/>
      <c r="AG18" s="84"/>
      <c r="AH18" s="101"/>
      <c r="AI18" s="102"/>
      <c r="AJ18" s="84" t="s">
        <v>15</v>
      </c>
      <c r="AK18" s="83" t="s">
        <v>7</v>
      </c>
      <c r="AL18" s="3"/>
    </row>
    <row r="19" spans="1:38" s="4" customFormat="1" ht="12.75" customHeight="1" x14ac:dyDescent="0.2">
      <c r="A19" s="1"/>
      <c r="B19" s="84" t="s">
        <v>8</v>
      </c>
      <c r="C19" s="84" t="s">
        <v>16</v>
      </c>
      <c r="D19" s="84" t="s">
        <v>17</v>
      </c>
      <c r="E19" s="186" t="s">
        <v>8</v>
      </c>
      <c r="F19" s="83" t="s">
        <v>18</v>
      </c>
      <c r="G19" s="160" t="s">
        <v>19</v>
      </c>
      <c r="H19" s="83" t="s">
        <v>20</v>
      </c>
      <c r="I19" s="100" t="s">
        <v>394</v>
      </c>
      <c r="J19" s="84" t="s">
        <v>21</v>
      </c>
      <c r="K19" s="83" t="s">
        <v>22</v>
      </c>
      <c r="L19" s="84" t="s">
        <v>392</v>
      </c>
      <c r="M19" s="84" t="s">
        <v>393</v>
      </c>
      <c r="N19" s="84" t="s">
        <v>262</v>
      </c>
      <c r="O19" s="101" t="s">
        <v>262</v>
      </c>
      <c r="P19" s="186" t="s">
        <v>23</v>
      </c>
      <c r="Q19" s="84" t="s">
        <v>8</v>
      </c>
      <c r="R19" s="83" t="s">
        <v>8</v>
      </c>
      <c r="S19" s="103"/>
      <c r="T19" s="67"/>
      <c r="U19" s="84" t="s">
        <v>25</v>
      </c>
      <c r="V19" s="84" t="s">
        <v>26</v>
      </c>
      <c r="W19" s="84" t="s">
        <v>27</v>
      </c>
      <c r="X19" s="84" t="s">
        <v>28</v>
      </c>
      <c r="Y19" s="84" t="s">
        <v>136</v>
      </c>
      <c r="Z19" s="84" t="s">
        <v>252</v>
      </c>
      <c r="AA19" s="84" t="s">
        <v>137</v>
      </c>
      <c r="AB19" s="84" t="s">
        <v>204</v>
      </c>
      <c r="AC19" s="84" t="s">
        <v>30</v>
      </c>
      <c r="AD19" s="84" t="s">
        <v>140</v>
      </c>
      <c r="AE19" s="84" t="s">
        <v>31</v>
      </c>
      <c r="AF19" s="84" t="s">
        <v>32</v>
      </c>
      <c r="AG19" s="84" t="s">
        <v>206</v>
      </c>
      <c r="AH19" s="101" t="s">
        <v>16</v>
      </c>
      <c r="AI19" s="99" t="s">
        <v>34</v>
      </c>
      <c r="AJ19" s="84" t="s">
        <v>35</v>
      </c>
      <c r="AK19" s="83" t="s">
        <v>18</v>
      </c>
      <c r="AL19" s="3"/>
    </row>
    <row r="20" spans="1:38" s="4" customFormat="1" ht="12.75" customHeight="1" thickBot="1" x14ac:dyDescent="0.25">
      <c r="A20" s="6"/>
      <c r="B20" s="85" t="s">
        <v>36</v>
      </c>
      <c r="C20" s="85" t="s">
        <v>37</v>
      </c>
      <c r="D20" s="85" t="s">
        <v>38</v>
      </c>
      <c r="E20" s="187" t="s">
        <v>39</v>
      </c>
      <c r="F20" s="104" t="s">
        <v>40</v>
      </c>
      <c r="G20" s="161"/>
      <c r="H20" s="104"/>
      <c r="I20" s="105" t="s">
        <v>41</v>
      </c>
      <c r="J20" s="85"/>
      <c r="K20" s="104"/>
      <c r="L20" s="85" t="s">
        <v>237</v>
      </c>
      <c r="M20" s="85"/>
      <c r="N20" s="85" t="s">
        <v>236</v>
      </c>
      <c r="O20" s="106" t="s">
        <v>236</v>
      </c>
      <c r="P20" s="275"/>
      <c r="Q20" s="276" t="s">
        <v>24</v>
      </c>
      <c r="R20" s="277" t="s">
        <v>24</v>
      </c>
      <c r="S20" s="108"/>
      <c r="T20" s="76"/>
      <c r="U20" s="85" t="s">
        <v>42</v>
      </c>
      <c r="V20" s="85" t="s">
        <v>43</v>
      </c>
      <c r="W20" s="85"/>
      <c r="X20" s="85" t="s">
        <v>44</v>
      </c>
      <c r="Y20" s="85" t="s">
        <v>30</v>
      </c>
      <c r="Z20" s="85" t="s">
        <v>30</v>
      </c>
      <c r="AA20" s="85" t="s">
        <v>138</v>
      </c>
      <c r="AB20" s="85" t="s">
        <v>15</v>
      </c>
      <c r="AC20" s="85" t="s">
        <v>139</v>
      </c>
      <c r="AD20" s="85" t="s">
        <v>141</v>
      </c>
      <c r="AE20" s="85" t="s">
        <v>47</v>
      </c>
      <c r="AF20" s="85" t="s">
        <v>48</v>
      </c>
      <c r="AG20" s="85" t="s">
        <v>15</v>
      </c>
      <c r="AH20" s="106" t="s">
        <v>30</v>
      </c>
      <c r="AI20" s="107"/>
      <c r="AJ20" s="85" t="s">
        <v>49</v>
      </c>
      <c r="AK20" s="104" t="s">
        <v>188</v>
      </c>
      <c r="AL20" s="7"/>
    </row>
    <row r="21" spans="1:38" s="22" customFormat="1" ht="12.75" customHeight="1" thickTop="1" x14ac:dyDescent="0.2">
      <c r="A21" s="8"/>
      <c r="B21" s="364"/>
      <c r="C21" s="364"/>
      <c r="D21" s="364"/>
      <c r="E21" s="376"/>
      <c r="F21" s="363"/>
      <c r="G21" s="132" t="str">
        <f>$C$11</f>
        <v>MARCH</v>
      </c>
      <c r="H21" s="14" t="s">
        <v>58</v>
      </c>
      <c r="I21" s="15"/>
      <c r="J21" s="377">
        <f>FEBRUARY!E2</f>
        <v>0</v>
      </c>
      <c r="K21" s="55"/>
      <c r="L21" s="371"/>
      <c r="M21" s="371"/>
      <c r="N21" s="371"/>
      <c r="O21" s="375"/>
      <c r="P21" s="375"/>
      <c r="Q21" s="371"/>
      <c r="R21" s="55"/>
      <c r="S21" s="9"/>
      <c r="T21" s="8"/>
      <c r="U21" s="371"/>
      <c r="V21" s="371"/>
      <c r="W21" s="371"/>
      <c r="X21" s="371"/>
      <c r="Y21" s="371"/>
      <c r="Z21" s="371"/>
      <c r="AA21" s="371"/>
      <c r="AB21" s="371"/>
      <c r="AC21" s="371"/>
      <c r="AD21" s="371"/>
      <c r="AE21" s="371"/>
      <c r="AF21" s="371"/>
      <c r="AG21" s="371"/>
      <c r="AH21" s="372"/>
      <c r="AI21" s="373"/>
      <c r="AJ21" s="371"/>
      <c r="AK21" s="55"/>
      <c r="AL21" s="9"/>
    </row>
    <row r="22" spans="1:38" s="22" customFormat="1" ht="12.75" customHeight="1" x14ac:dyDescent="0.2">
      <c r="A22" s="8">
        <v>1</v>
      </c>
      <c r="B22" s="343"/>
      <c r="C22" s="343"/>
      <c r="D22" s="343"/>
      <c r="E22" s="343"/>
      <c r="F22" s="345"/>
      <c r="G22" s="438"/>
      <c r="H22" s="287"/>
      <c r="I22" s="439"/>
      <c r="J22" s="364">
        <f t="shared" ref="J22:J52" si="2">SUM(B22:F22)</f>
        <v>0</v>
      </c>
      <c r="K22" s="363">
        <f>SUM(U22:AK22)-SUM(L22:R22)</f>
        <v>0</v>
      </c>
      <c r="L22" s="343"/>
      <c r="M22" s="343"/>
      <c r="N22" s="343"/>
      <c r="O22" s="367"/>
      <c r="P22" s="344"/>
      <c r="Q22" s="343"/>
      <c r="R22" s="345"/>
      <c r="S22" s="16" t="s">
        <v>59</v>
      </c>
      <c r="T22" s="8">
        <v>1</v>
      </c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343"/>
      <c r="AG22" s="343"/>
      <c r="AH22" s="367"/>
      <c r="AI22" s="287"/>
      <c r="AJ22" s="343"/>
      <c r="AK22" s="345"/>
      <c r="AL22" s="16" t="s">
        <v>59</v>
      </c>
    </row>
    <row r="23" spans="1:38" s="22" customFormat="1" ht="12.75" customHeight="1" x14ac:dyDescent="0.2">
      <c r="A23" s="8">
        <v>2</v>
      </c>
      <c r="B23" s="343"/>
      <c r="C23" s="343"/>
      <c r="D23" s="343"/>
      <c r="E23" s="343"/>
      <c r="F23" s="345"/>
      <c r="G23" s="438"/>
      <c r="H23" s="287"/>
      <c r="I23" s="439"/>
      <c r="J23" s="364">
        <f t="shared" si="2"/>
        <v>0</v>
      </c>
      <c r="K23" s="363">
        <f t="shared" ref="K23:K52" si="3">SUM(U23:AK23)-SUM(L23:R23)</f>
        <v>0</v>
      </c>
      <c r="L23" s="343"/>
      <c r="M23" s="343"/>
      <c r="N23" s="343"/>
      <c r="O23" s="367"/>
      <c r="P23" s="344"/>
      <c r="Q23" s="343"/>
      <c r="R23" s="345"/>
      <c r="S23" s="16" t="s">
        <v>60</v>
      </c>
      <c r="T23" s="8">
        <v>2</v>
      </c>
      <c r="U23" s="343"/>
      <c r="V23" s="343"/>
      <c r="W23" s="343"/>
      <c r="X23" s="343"/>
      <c r="Y23" s="343"/>
      <c r="Z23" s="343"/>
      <c r="AA23" s="343"/>
      <c r="AB23" s="343"/>
      <c r="AC23" s="343"/>
      <c r="AD23" s="343"/>
      <c r="AE23" s="343"/>
      <c r="AF23" s="343"/>
      <c r="AG23" s="343"/>
      <c r="AH23" s="367"/>
      <c r="AI23" s="287"/>
      <c r="AJ23" s="343"/>
      <c r="AK23" s="345"/>
      <c r="AL23" s="16" t="s">
        <v>60</v>
      </c>
    </row>
    <row r="24" spans="1:38" s="22" customFormat="1" ht="12.75" customHeight="1" x14ac:dyDescent="0.2">
      <c r="A24" s="8">
        <v>3</v>
      </c>
      <c r="B24" s="343"/>
      <c r="C24" s="343"/>
      <c r="D24" s="343"/>
      <c r="E24" s="343"/>
      <c r="F24" s="345"/>
      <c r="G24" s="438"/>
      <c r="H24" s="287"/>
      <c r="I24" s="439"/>
      <c r="J24" s="364">
        <f t="shared" si="2"/>
        <v>0</v>
      </c>
      <c r="K24" s="363">
        <f t="shared" si="3"/>
        <v>0</v>
      </c>
      <c r="L24" s="343"/>
      <c r="M24" s="343"/>
      <c r="N24" s="343"/>
      <c r="O24" s="367"/>
      <c r="P24" s="344"/>
      <c r="Q24" s="343"/>
      <c r="R24" s="345"/>
      <c r="S24" s="16" t="s">
        <v>61</v>
      </c>
      <c r="T24" s="8">
        <v>3</v>
      </c>
      <c r="U24" s="343"/>
      <c r="V24" s="343"/>
      <c r="W24" s="343"/>
      <c r="X24" s="343"/>
      <c r="Y24" s="343"/>
      <c r="Z24" s="343"/>
      <c r="AA24" s="343"/>
      <c r="AB24" s="343"/>
      <c r="AC24" s="343"/>
      <c r="AD24" s="343"/>
      <c r="AE24" s="343"/>
      <c r="AF24" s="343"/>
      <c r="AG24" s="343"/>
      <c r="AH24" s="367"/>
      <c r="AI24" s="287"/>
      <c r="AJ24" s="343"/>
      <c r="AK24" s="345"/>
      <c r="AL24" s="16" t="s">
        <v>61</v>
      </c>
    </row>
    <row r="25" spans="1:38" s="22" customFormat="1" ht="12.75" customHeight="1" x14ac:dyDescent="0.2">
      <c r="A25" s="8">
        <v>4</v>
      </c>
      <c r="B25" s="343"/>
      <c r="C25" s="343"/>
      <c r="D25" s="343"/>
      <c r="E25" s="343"/>
      <c r="F25" s="345"/>
      <c r="G25" s="438"/>
      <c r="H25" s="287"/>
      <c r="I25" s="439"/>
      <c r="J25" s="364">
        <f t="shared" si="2"/>
        <v>0</v>
      </c>
      <c r="K25" s="363">
        <f t="shared" si="3"/>
        <v>0</v>
      </c>
      <c r="L25" s="343"/>
      <c r="M25" s="343"/>
      <c r="N25" s="343"/>
      <c r="O25" s="367"/>
      <c r="P25" s="344"/>
      <c r="Q25" s="343"/>
      <c r="R25" s="345"/>
      <c r="S25" s="16" t="s">
        <v>62</v>
      </c>
      <c r="T25" s="8">
        <v>4</v>
      </c>
      <c r="U25" s="343"/>
      <c r="V25" s="343"/>
      <c r="W25" s="343"/>
      <c r="X25" s="343"/>
      <c r="Y25" s="343"/>
      <c r="Z25" s="343"/>
      <c r="AA25" s="343"/>
      <c r="AB25" s="343"/>
      <c r="AC25" s="343"/>
      <c r="AD25" s="343"/>
      <c r="AE25" s="343"/>
      <c r="AF25" s="343"/>
      <c r="AG25" s="343"/>
      <c r="AH25" s="367"/>
      <c r="AI25" s="287"/>
      <c r="AJ25" s="343"/>
      <c r="AK25" s="345"/>
      <c r="AL25" s="16" t="s">
        <v>62</v>
      </c>
    </row>
    <row r="26" spans="1:38" s="22" customFormat="1" ht="12.75" customHeight="1" x14ac:dyDescent="0.2">
      <c r="A26" s="8">
        <v>5</v>
      </c>
      <c r="B26" s="343"/>
      <c r="C26" s="343"/>
      <c r="D26" s="343"/>
      <c r="E26" s="343"/>
      <c r="F26" s="345"/>
      <c r="G26" s="440"/>
      <c r="H26" s="287"/>
      <c r="I26" s="439"/>
      <c r="J26" s="364">
        <f t="shared" si="2"/>
        <v>0</v>
      </c>
      <c r="K26" s="363">
        <f t="shared" si="3"/>
        <v>0</v>
      </c>
      <c r="L26" s="343"/>
      <c r="M26" s="343"/>
      <c r="N26" s="343"/>
      <c r="O26" s="367"/>
      <c r="P26" s="344"/>
      <c r="Q26" s="343"/>
      <c r="R26" s="345"/>
      <c r="S26" s="16" t="s">
        <v>63</v>
      </c>
      <c r="T26" s="8">
        <v>5</v>
      </c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67"/>
      <c r="AI26" s="287"/>
      <c r="AJ26" s="343"/>
      <c r="AK26" s="345"/>
      <c r="AL26" s="16" t="s">
        <v>63</v>
      </c>
    </row>
    <row r="27" spans="1:38" s="22" customFormat="1" ht="12.75" customHeight="1" x14ac:dyDescent="0.2">
      <c r="A27" s="17">
        <v>6</v>
      </c>
      <c r="B27" s="346"/>
      <c r="C27" s="346"/>
      <c r="D27" s="346"/>
      <c r="E27" s="346"/>
      <c r="F27" s="348"/>
      <c r="G27" s="438"/>
      <c r="H27" s="288"/>
      <c r="I27" s="441"/>
      <c r="J27" s="364">
        <f t="shared" si="2"/>
        <v>0</v>
      </c>
      <c r="K27" s="363">
        <f t="shared" si="3"/>
        <v>0</v>
      </c>
      <c r="L27" s="346"/>
      <c r="M27" s="346"/>
      <c r="N27" s="346"/>
      <c r="O27" s="368"/>
      <c r="P27" s="347"/>
      <c r="Q27" s="346"/>
      <c r="R27" s="348"/>
      <c r="S27" s="18" t="s">
        <v>64</v>
      </c>
      <c r="T27" s="17">
        <v>6</v>
      </c>
      <c r="U27" s="346"/>
      <c r="V27" s="346"/>
      <c r="W27" s="346"/>
      <c r="X27" s="346"/>
      <c r="Y27" s="346"/>
      <c r="Z27" s="346"/>
      <c r="AA27" s="346"/>
      <c r="AB27" s="346"/>
      <c r="AC27" s="346"/>
      <c r="AD27" s="346"/>
      <c r="AE27" s="346"/>
      <c r="AF27" s="346"/>
      <c r="AG27" s="346"/>
      <c r="AH27" s="368"/>
      <c r="AI27" s="288"/>
      <c r="AJ27" s="346"/>
      <c r="AK27" s="348"/>
      <c r="AL27" s="18" t="s">
        <v>64</v>
      </c>
    </row>
    <row r="28" spans="1:38" s="22" customFormat="1" ht="12.75" customHeight="1" x14ac:dyDescent="0.2">
      <c r="A28" s="8">
        <v>7</v>
      </c>
      <c r="B28" s="343"/>
      <c r="C28" s="343"/>
      <c r="D28" s="343"/>
      <c r="E28" s="343"/>
      <c r="F28" s="345"/>
      <c r="G28" s="438"/>
      <c r="H28" s="287"/>
      <c r="I28" s="439"/>
      <c r="J28" s="364">
        <f t="shared" si="2"/>
        <v>0</v>
      </c>
      <c r="K28" s="363">
        <f t="shared" si="3"/>
        <v>0</v>
      </c>
      <c r="L28" s="343"/>
      <c r="M28" s="343"/>
      <c r="N28" s="343"/>
      <c r="O28" s="367"/>
      <c r="P28" s="344"/>
      <c r="Q28" s="343"/>
      <c r="R28" s="345"/>
      <c r="S28" s="16" t="s">
        <v>65</v>
      </c>
      <c r="T28" s="8">
        <v>7</v>
      </c>
      <c r="U28" s="343"/>
      <c r="V28" s="343"/>
      <c r="W28" s="343"/>
      <c r="X28" s="343"/>
      <c r="Y28" s="343"/>
      <c r="Z28" s="343"/>
      <c r="AA28" s="343"/>
      <c r="AB28" s="343"/>
      <c r="AC28" s="343"/>
      <c r="AD28" s="343"/>
      <c r="AE28" s="343"/>
      <c r="AF28" s="343"/>
      <c r="AG28" s="343"/>
      <c r="AH28" s="367"/>
      <c r="AI28" s="287"/>
      <c r="AJ28" s="343"/>
      <c r="AK28" s="345"/>
      <c r="AL28" s="16" t="s">
        <v>65</v>
      </c>
    </row>
    <row r="29" spans="1:38" s="22" customFormat="1" ht="12.75" customHeight="1" x14ac:dyDescent="0.2">
      <c r="A29" s="8">
        <v>8</v>
      </c>
      <c r="B29" s="343"/>
      <c r="C29" s="343"/>
      <c r="D29" s="343"/>
      <c r="E29" s="343"/>
      <c r="F29" s="345"/>
      <c r="G29" s="438"/>
      <c r="H29" s="287"/>
      <c r="I29" s="439"/>
      <c r="J29" s="364">
        <f t="shared" si="2"/>
        <v>0</v>
      </c>
      <c r="K29" s="363">
        <f t="shared" si="3"/>
        <v>0</v>
      </c>
      <c r="L29" s="343"/>
      <c r="M29" s="343"/>
      <c r="N29" s="343"/>
      <c r="O29" s="367"/>
      <c r="P29" s="344"/>
      <c r="Q29" s="343"/>
      <c r="R29" s="345"/>
      <c r="S29" s="16" t="s">
        <v>66</v>
      </c>
      <c r="T29" s="8">
        <v>8</v>
      </c>
      <c r="U29" s="343"/>
      <c r="V29" s="343"/>
      <c r="W29" s="343"/>
      <c r="X29" s="343"/>
      <c r="Y29" s="343"/>
      <c r="Z29" s="343"/>
      <c r="AA29" s="343"/>
      <c r="AB29" s="343"/>
      <c r="AC29" s="343"/>
      <c r="AD29" s="343"/>
      <c r="AE29" s="343"/>
      <c r="AF29" s="343"/>
      <c r="AG29" s="343"/>
      <c r="AH29" s="367"/>
      <c r="AI29" s="287"/>
      <c r="AJ29" s="343"/>
      <c r="AK29" s="345"/>
      <c r="AL29" s="16" t="s">
        <v>66</v>
      </c>
    </row>
    <row r="30" spans="1:38" s="22" customFormat="1" ht="12.75" customHeight="1" x14ac:dyDescent="0.2">
      <c r="A30" s="8">
        <v>9</v>
      </c>
      <c r="B30" s="343"/>
      <c r="C30" s="343"/>
      <c r="D30" s="343"/>
      <c r="E30" s="343"/>
      <c r="F30" s="345"/>
      <c r="G30" s="438"/>
      <c r="H30" s="287"/>
      <c r="I30" s="439"/>
      <c r="J30" s="364">
        <f t="shared" si="2"/>
        <v>0</v>
      </c>
      <c r="K30" s="363">
        <f t="shared" si="3"/>
        <v>0</v>
      </c>
      <c r="L30" s="343"/>
      <c r="M30" s="343"/>
      <c r="N30" s="343"/>
      <c r="O30" s="367"/>
      <c r="P30" s="344"/>
      <c r="Q30" s="343"/>
      <c r="R30" s="345"/>
      <c r="S30" s="16" t="s">
        <v>67</v>
      </c>
      <c r="T30" s="8">
        <v>9</v>
      </c>
      <c r="U30" s="343"/>
      <c r="V30" s="343"/>
      <c r="W30" s="343"/>
      <c r="X30" s="343"/>
      <c r="Y30" s="343"/>
      <c r="Z30" s="343"/>
      <c r="AA30" s="343"/>
      <c r="AB30" s="343"/>
      <c r="AC30" s="343"/>
      <c r="AD30" s="343"/>
      <c r="AE30" s="343"/>
      <c r="AF30" s="343"/>
      <c r="AG30" s="343"/>
      <c r="AH30" s="367"/>
      <c r="AI30" s="287"/>
      <c r="AJ30" s="343"/>
      <c r="AK30" s="345"/>
      <c r="AL30" s="16" t="s">
        <v>67</v>
      </c>
    </row>
    <row r="31" spans="1:38" s="22" customFormat="1" ht="12.75" customHeight="1" x14ac:dyDescent="0.2">
      <c r="A31" s="8">
        <v>10</v>
      </c>
      <c r="B31" s="343"/>
      <c r="C31" s="343"/>
      <c r="D31" s="343"/>
      <c r="E31" s="343"/>
      <c r="F31" s="345"/>
      <c r="G31" s="438"/>
      <c r="H31" s="287"/>
      <c r="I31" s="439"/>
      <c r="J31" s="364">
        <f t="shared" si="2"/>
        <v>0</v>
      </c>
      <c r="K31" s="363">
        <f t="shared" si="3"/>
        <v>0</v>
      </c>
      <c r="L31" s="343"/>
      <c r="M31" s="343"/>
      <c r="N31" s="343"/>
      <c r="O31" s="367"/>
      <c r="P31" s="344"/>
      <c r="Q31" s="343"/>
      <c r="R31" s="345"/>
      <c r="S31" s="16" t="s">
        <v>68</v>
      </c>
      <c r="T31" s="8">
        <v>10</v>
      </c>
      <c r="U31" s="343"/>
      <c r="V31" s="343"/>
      <c r="W31" s="343"/>
      <c r="X31" s="343"/>
      <c r="Y31" s="343"/>
      <c r="Z31" s="343"/>
      <c r="AA31" s="343"/>
      <c r="AB31" s="343"/>
      <c r="AC31" s="343"/>
      <c r="AD31" s="343"/>
      <c r="AE31" s="343"/>
      <c r="AF31" s="343"/>
      <c r="AG31" s="343"/>
      <c r="AH31" s="367"/>
      <c r="AI31" s="287"/>
      <c r="AJ31" s="343"/>
      <c r="AK31" s="345"/>
      <c r="AL31" s="16" t="s">
        <v>68</v>
      </c>
    </row>
    <row r="32" spans="1:38" s="22" customFormat="1" ht="12.75" customHeight="1" x14ac:dyDescent="0.2">
      <c r="A32" s="8">
        <v>11</v>
      </c>
      <c r="B32" s="343"/>
      <c r="C32" s="343"/>
      <c r="D32" s="343"/>
      <c r="E32" s="343"/>
      <c r="F32" s="345"/>
      <c r="G32" s="438"/>
      <c r="H32" s="287"/>
      <c r="I32" s="439"/>
      <c r="J32" s="364">
        <f t="shared" si="2"/>
        <v>0</v>
      </c>
      <c r="K32" s="363">
        <f t="shared" si="3"/>
        <v>0</v>
      </c>
      <c r="L32" s="343"/>
      <c r="M32" s="343"/>
      <c r="N32" s="343"/>
      <c r="O32" s="367"/>
      <c r="P32" s="344"/>
      <c r="Q32" s="343"/>
      <c r="R32" s="345"/>
      <c r="S32" s="16" t="s">
        <v>69</v>
      </c>
      <c r="T32" s="8">
        <v>11</v>
      </c>
      <c r="U32" s="343"/>
      <c r="V32" s="343"/>
      <c r="W32" s="343"/>
      <c r="X32" s="343"/>
      <c r="Y32" s="343"/>
      <c r="Z32" s="343"/>
      <c r="AA32" s="343"/>
      <c r="AB32" s="343"/>
      <c r="AC32" s="343"/>
      <c r="AD32" s="343"/>
      <c r="AE32" s="343"/>
      <c r="AF32" s="343"/>
      <c r="AG32" s="343"/>
      <c r="AH32" s="367"/>
      <c r="AI32" s="287"/>
      <c r="AJ32" s="343"/>
      <c r="AK32" s="345"/>
      <c r="AL32" s="16" t="s">
        <v>69</v>
      </c>
    </row>
    <row r="33" spans="1:38" s="22" customFormat="1" ht="12.75" customHeight="1" x14ac:dyDescent="0.2">
      <c r="A33" s="8">
        <v>12</v>
      </c>
      <c r="B33" s="343"/>
      <c r="C33" s="343"/>
      <c r="D33" s="343"/>
      <c r="E33" s="343"/>
      <c r="F33" s="345"/>
      <c r="G33" s="438"/>
      <c r="H33" s="287"/>
      <c r="I33" s="439"/>
      <c r="J33" s="364">
        <f t="shared" si="2"/>
        <v>0</v>
      </c>
      <c r="K33" s="363">
        <f t="shared" si="3"/>
        <v>0</v>
      </c>
      <c r="L33" s="343"/>
      <c r="M33" s="343"/>
      <c r="N33" s="343"/>
      <c r="O33" s="367"/>
      <c r="P33" s="344"/>
      <c r="Q33" s="343"/>
      <c r="R33" s="345"/>
      <c r="S33" s="16" t="s">
        <v>70</v>
      </c>
      <c r="T33" s="8">
        <v>12</v>
      </c>
      <c r="U33" s="343"/>
      <c r="V33" s="343"/>
      <c r="W33" s="343"/>
      <c r="X33" s="343"/>
      <c r="Y33" s="343"/>
      <c r="Z33" s="343"/>
      <c r="AA33" s="343"/>
      <c r="AB33" s="343"/>
      <c r="AC33" s="343"/>
      <c r="AD33" s="343"/>
      <c r="AE33" s="343"/>
      <c r="AF33" s="343"/>
      <c r="AG33" s="343"/>
      <c r="AH33" s="367"/>
      <c r="AI33" s="287"/>
      <c r="AJ33" s="343"/>
      <c r="AK33" s="345"/>
      <c r="AL33" s="16" t="s">
        <v>70</v>
      </c>
    </row>
    <row r="34" spans="1:38" s="22" customFormat="1" ht="12.75" customHeight="1" x14ac:dyDescent="0.2">
      <c r="A34" s="8">
        <v>13</v>
      </c>
      <c r="B34" s="343"/>
      <c r="C34" s="343"/>
      <c r="D34" s="343"/>
      <c r="E34" s="343"/>
      <c r="F34" s="345"/>
      <c r="G34" s="438"/>
      <c r="H34" s="287"/>
      <c r="I34" s="439"/>
      <c r="J34" s="364">
        <f t="shared" si="2"/>
        <v>0</v>
      </c>
      <c r="K34" s="363">
        <f t="shared" si="3"/>
        <v>0</v>
      </c>
      <c r="L34" s="343"/>
      <c r="M34" s="343"/>
      <c r="N34" s="343"/>
      <c r="O34" s="367"/>
      <c r="P34" s="344"/>
      <c r="Q34" s="343"/>
      <c r="R34" s="345"/>
      <c r="S34" s="16" t="s">
        <v>71</v>
      </c>
      <c r="T34" s="8">
        <v>13</v>
      </c>
      <c r="U34" s="343"/>
      <c r="V34" s="343"/>
      <c r="W34" s="343"/>
      <c r="X34" s="343"/>
      <c r="Y34" s="343"/>
      <c r="Z34" s="343"/>
      <c r="AA34" s="343"/>
      <c r="AB34" s="343"/>
      <c r="AC34" s="343"/>
      <c r="AD34" s="343"/>
      <c r="AE34" s="343"/>
      <c r="AF34" s="343"/>
      <c r="AG34" s="343"/>
      <c r="AH34" s="367"/>
      <c r="AI34" s="287"/>
      <c r="AJ34" s="343"/>
      <c r="AK34" s="345"/>
      <c r="AL34" s="16" t="s">
        <v>71</v>
      </c>
    </row>
    <row r="35" spans="1:38" s="22" customFormat="1" ht="12.75" customHeight="1" x14ac:dyDescent="0.2">
      <c r="A35" s="8">
        <v>14</v>
      </c>
      <c r="B35" s="343"/>
      <c r="C35" s="343"/>
      <c r="D35" s="343"/>
      <c r="E35" s="343"/>
      <c r="F35" s="345"/>
      <c r="G35" s="438"/>
      <c r="H35" s="287"/>
      <c r="I35" s="439"/>
      <c r="J35" s="364">
        <f t="shared" si="2"/>
        <v>0</v>
      </c>
      <c r="K35" s="363">
        <f t="shared" si="3"/>
        <v>0</v>
      </c>
      <c r="L35" s="343"/>
      <c r="M35" s="343"/>
      <c r="N35" s="343"/>
      <c r="O35" s="367"/>
      <c r="P35" s="344"/>
      <c r="Q35" s="343"/>
      <c r="R35" s="345"/>
      <c r="S35" s="16" t="s">
        <v>72</v>
      </c>
      <c r="T35" s="8">
        <v>14</v>
      </c>
      <c r="U35" s="343"/>
      <c r="V35" s="343"/>
      <c r="W35" s="343"/>
      <c r="X35" s="343"/>
      <c r="Y35" s="343"/>
      <c r="Z35" s="343"/>
      <c r="AA35" s="343"/>
      <c r="AB35" s="343"/>
      <c r="AC35" s="343"/>
      <c r="AD35" s="343"/>
      <c r="AE35" s="343"/>
      <c r="AF35" s="343"/>
      <c r="AG35" s="343"/>
      <c r="AH35" s="367"/>
      <c r="AI35" s="287"/>
      <c r="AJ35" s="343"/>
      <c r="AK35" s="345"/>
      <c r="AL35" s="16" t="s">
        <v>72</v>
      </c>
    </row>
    <row r="36" spans="1:38" s="22" customFormat="1" ht="12.75" customHeight="1" x14ac:dyDescent="0.2">
      <c r="A36" s="8">
        <v>15</v>
      </c>
      <c r="B36" s="343"/>
      <c r="C36" s="343"/>
      <c r="D36" s="343"/>
      <c r="E36" s="343"/>
      <c r="F36" s="345"/>
      <c r="G36" s="438"/>
      <c r="H36" s="287"/>
      <c r="I36" s="439"/>
      <c r="J36" s="364">
        <f t="shared" si="2"/>
        <v>0</v>
      </c>
      <c r="K36" s="363">
        <f t="shared" si="3"/>
        <v>0</v>
      </c>
      <c r="L36" s="343"/>
      <c r="M36" s="343"/>
      <c r="N36" s="343"/>
      <c r="O36" s="367"/>
      <c r="P36" s="344"/>
      <c r="Q36" s="343"/>
      <c r="R36" s="345"/>
      <c r="S36" s="16" t="s">
        <v>73</v>
      </c>
      <c r="T36" s="8">
        <v>15</v>
      </c>
      <c r="U36" s="343"/>
      <c r="V36" s="343"/>
      <c r="W36" s="343"/>
      <c r="X36" s="343"/>
      <c r="Y36" s="343"/>
      <c r="Z36" s="343"/>
      <c r="AA36" s="343"/>
      <c r="AB36" s="343"/>
      <c r="AC36" s="343"/>
      <c r="AD36" s="343"/>
      <c r="AE36" s="343"/>
      <c r="AF36" s="343"/>
      <c r="AG36" s="343"/>
      <c r="AH36" s="367"/>
      <c r="AI36" s="287"/>
      <c r="AJ36" s="343"/>
      <c r="AK36" s="345"/>
      <c r="AL36" s="16" t="s">
        <v>73</v>
      </c>
    </row>
    <row r="37" spans="1:38" s="22" customFormat="1" ht="12.75" customHeight="1" x14ac:dyDescent="0.2">
      <c r="A37" s="8">
        <v>16</v>
      </c>
      <c r="B37" s="343"/>
      <c r="C37" s="343"/>
      <c r="D37" s="343"/>
      <c r="E37" s="343"/>
      <c r="F37" s="345"/>
      <c r="G37" s="438"/>
      <c r="H37" s="287"/>
      <c r="I37" s="439"/>
      <c r="J37" s="364">
        <f t="shared" si="2"/>
        <v>0</v>
      </c>
      <c r="K37" s="363">
        <f t="shared" si="3"/>
        <v>0</v>
      </c>
      <c r="L37" s="343"/>
      <c r="M37" s="343"/>
      <c r="N37" s="343"/>
      <c r="O37" s="367"/>
      <c r="P37" s="344"/>
      <c r="Q37" s="343"/>
      <c r="R37" s="345"/>
      <c r="S37" s="16" t="s">
        <v>74</v>
      </c>
      <c r="T37" s="8">
        <v>16</v>
      </c>
      <c r="U37" s="343"/>
      <c r="V37" s="343"/>
      <c r="W37" s="343"/>
      <c r="X37" s="343"/>
      <c r="Y37" s="343"/>
      <c r="Z37" s="343"/>
      <c r="AA37" s="343"/>
      <c r="AB37" s="343"/>
      <c r="AC37" s="343"/>
      <c r="AD37" s="343"/>
      <c r="AE37" s="343"/>
      <c r="AF37" s="343"/>
      <c r="AG37" s="343"/>
      <c r="AH37" s="367"/>
      <c r="AI37" s="287"/>
      <c r="AJ37" s="343"/>
      <c r="AK37" s="345"/>
      <c r="AL37" s="16" t="s">
        <v>74</v>
      </c>
    </row>
    <row r="38" spans="1:38" s="22" customFormat="1" ht="12.75" customHeight="1" x14ac:dyDescent="0.2">
      <c r="A38" s="8">
        <v>17</v>
      </c>
      <c r="B38" s="343"/>
      <c r="C38" s="343"/>
      <c r="D38" s="343"/>
      <c r="E38" s="343"/>
      <c r="F38" s="345"/>
      <c r="G38" s="438"/>
      <c r="H38" s="287"/>
      <c r="I38" s="439"/>
      <c r="J38" s="364">
        <f t="shared" si="2"/>
        <v>0</v>
      </c>
      <c r="K38" s="363">
        <f t="shared" si="3"/>
        <v>0</v>
      </c>
      <c r="L38" s="343"/>
      <c r="M38" s="343"/>
      <c r="N38" s="343"/>
      <c r="O38" s="367"/>
      <c r="P38" s="344"/>
      <c r="Q38" s="343"/>
      <c r="R38" s="345"/>
      <c r="S38" s="16" t="s">
        <v>75</v>
      </c>
      <c r="T38" s="8">
        <v>17</v>
      </c>
      <c r="U38" s="343"/>
      <c r="V38" s="343"/>
      <c r="W38" s="343"/>
      <c r="X38" s="343"/>
      <c r="Y38" s="343"/>
      <c r="Z38" s="343"/>
      <c r="AA38" s="343"/>
      <c r="AB38" s="343"/>
      <c r="AC38" s="343"/>
      <c r="AD38" s="343"/>
      <c r="AE38" s="343"/>
      <c r="AF38" s="343"/>
      <c r="AG38" s="343"/>
      <c r="AH38" s="367"/>
      <c r="AI38" s="287"/>
      <c r="AJ38" s="343"/>
      <c r="AK38" s="345"/>
      <c r="AL38" s="16" t="s">
        <v>75</v>
      </c>
    </row>
    <row r="39" spans="1:38" s="22" customFormat="1" ht="12.75" customHeight="1" x14ac:dyDescent="0.2">
      <c r="A39" s="8">
        <v>18</v>
      </c>
      <c r="B39" s="343"/>
      <c r="C39" s="343"/>
      <c r="D39" s="343"/>
      <c r="E39" s="343"/>
      <c r="F39" s="345"/>
      <c r="G39" s="438"/>
      <c r="H39" s="287"/>
      <c r="I39" s="439"/>
      <c r="J39" s="364">
        <f t="shared" si="2"/>
        <v>0</v>
      </c>
      <c r="K39" s="363">
        <f t="shared" si="3"/>
        <v>0</v>
      </c>
      <c r="L39" s="343"/>
      <c r="M39" s="343"/>
      <c r="N39" s="343"/>
      <c r="O39" s="367"/>
      <c r="P39" s="344"/>
      <c r="Q39" s="343"/>
      <c r="R39" s="345"/>
      <c r="S39" s="16" t="s">
        <v>76</v>
      </c>
      <c r="T39" s="8">
        <v>18</v>
      </c>
      <c r="U39" s="343"/>
      <c r="V39" s="343"/>
      <c r="W39" s="343"/>
      <c r="X39" s="343"/>
      <c r="Y39" s="343"/>
      <c r="Z39" s="343"/>
      <c r="AA39" s="343"/>
      <c r="AB39" s="343"/>
      <c r="AC39" s="343"/>
      <c r="AD39" s="343"/>
      <c r="AE39" s="343"/>
      <c r="AF39" s="343"/>
      <c r="AG39" s="343"/>
      <c r="AH39" s="367"/>
      <c r="AI39" s="287"/>
      <c r="AJ39" s="343"/>
      <c r="AK39" s="345"/>
      <c r="AL39" s="16" t="s">
        <v>76</v>
      </c>
    </row>
    <row r="40" spans="1:38" s="22" customFormat="1" ht="12.75" customHeight="1" x14ac:dyDescent="0.2">
      <c r="A40" s="8">
        <v>19</v>
      </c>
      <c r="B40" s="343"/>
      <c r="C40" s="343"/>
      <c r="D40" s="343"/>
      <c r="E40" s="343"/>
      <c r="F40" s="345"/>
      <c r="G40" s="438"/>
      <c r="H40" s="287"/>
      <c r="I40" s="439"/>
      <c r="J40" s="364">
        <f t="shared" si="2"/>
        <v>0</v>
      </c>
      <c r="K40" s="363">
        <f t="shared" si="3"/>
        <v>0</v>
      </c>
      <c r="L40" s="343"/>
      <c r="M40" s="343"/>
      <c r="N40" s="343"/>
      <c r="O40" s="367"/>
      <c r="P40" s="344"/>
      <c r="Q40" s="343"/>
      <c r="R40" s="345"/>
      <c r="S40" s="16" t="s">
        <v>77</v>
      </c>
      <c r="T40" s="8">
        <v>19</v>
      </c>
      <c r="U40" s="343"/>
      <c r="V40" s="343"/>
      <c r="W40" s="343"/>
      <c r="X40" s="343"/>
      <c r="Y40" s="343"/>
      <c r="Z40" s="343"/>
      <c r="AA40" s="343"/>
      <c r="AB40" s="343"/>
      <c r="AC40" s="343"/>
      <c r="AD40" s="343"/>
      <c r="AE40" s="343"/>
      <c r="AF40" s="343"/>
      <c r="AG40" s="343"/>
      <c r="AH40" s="367"/>
      <c r="AI40" s="287"/>
      <c r="AJ40" s="343"/>
      <c r="AK40" s="345"/>
      <c r="AL40" s="16" t="s">
        <v>77</v>
      </c>
    </row>
    <row r="41" spans="1:38" s="22" customFormat="1" ht="12.75" customHeight="1" x14ac:dyDescent="0.2">
      <c r="A41" s="8">
        <v>20</v>
      </c>
      <c r="B41" s="343"/>
      <c r="C41" s="343"/>
      <c r="D41" s="343"/>
      <c r="E41" s="343"/>
      <c r="F41" s="345"/>
      <c r="G41" s="438"/>
      <c r="H41" s="287"/>
      <c r="I41" s="439"/>
      <c r="J41" s="364">
        <f t="shared" si="2"/>
        <v>0</v>
      </c>
      <c r="K41" s="363">
        <f t="shared" si="3"/>
        <v>0</v>
      </c>
      <c r="L41" s="343"/>
      <c r="M41" s="343"/>
      <c r="N41" s="343"/>
      <c r="O41" s="367"/>
      <c r="P41" s="344"/>
      <c r="Q41" s="343"/>
      <c r="R41" s="345"/>
      <c r="S41" s="16" t="s">
        <v>78</v>
      </c>
      <c r="T41" s="8">
        <v>20</v>
      </c>
      <c r="U41" s="343"/>
      <c r="V41" s="343"/>
      <c r="W41" s="343"/>
      <c r="X41" s="343"/>
      <c r="Y41" s="343"/>
      <c r="Z41" s="343"/>
      <c r="AA41" s="343"/>
      <c r="AB41" s="343"/>
      <c r="AC41" s="343"/>
      <c r="AD41" s="343"/>
      <c r="AE41" s="343"/>
      <c r="AF41" s="343"/>
      <c r="AG41" s="343"/>
      <c r="AH41" s="367"/>
      <c r="AI41" s="287"/>
      <c r="AJ41" s="343"/>
      <c r="AK41" s="345"/>
      <c r="AL41" s="16" t="s">
        <v>78</v>
      </c>
    </row>
    <row r="42" spans="1:38" s="22" customFormat="1" ht="12.75" customHeight="1" x14ac:dyDescent="0.2">
      <c r="A42" s="8">
        <v>21</v>
      </c>
      <c r="B42" s="343"/>
      <c r="C42" s="343"/>
      <c r="D42" s="343"/>
      <c r="E42" s="343"/>
      <c r="F42" s="345"/>
      <c r="G42" s="438"/>
      <c r="H42" s="287"/>
      <c r="I42" s="439"/>
      <c r="J42" s="364">
        <f t="shared" si="2"/>
        <v>0</v>
      </c>
      <c r="K42" s="363">
        <f t="shared" si="3"/>
        <v>0</v>
      </c>
      <c r="L42" s="343"/>
      <c r="M42" s="343"/>
      <c r="N42" s="343"/>
      <c r="O42" s="367"/>
      <c r="P42" s="344"/>
      <c r="Q42" s="343"/>
      <c r="R42" s="345"/>
      <c r="S42" s="16" t="s">
        <v>79</v>
      </c>
      <c r="T42" s="8">
        <v>21</v>
      </c>
      <c r="U42" s="343"/>
      <c r="V42" s="343"/>
      <c r="W42" s="343"/>
      <c r="X42" s="343"/>
      <c r="Y42" s="343"/>
      <c r="Z42" s="343"/>
      <c r="AA42" s="343"/>
      <c r="AB42" s="343"/>
      <c r="AC42" s="343"/>
      <c r="AD42" s="343"/>
      <c r="AE42" s="343"/>
      <c r="AF42" s="343"/>
      <c r="AG42" s="343"/>
      <c r="AH42" s="367"/>
      <c r="AI42" s="287"/>
      <c r="AJ42" s="343"/>
      <c r="AK42" s="345"/>
      <c r="AL42" s="16" t="s">
        <v>79</v>
      </c>
    </row>
    <row r="43" spans="1:38" s="22" customFormat="1" ht="12.75" customHeight="1" x14ac:dyDescent="0.2">
      <c r="A43" s="8">
        <v>22</v>
      </c>
      <c r="B43" s="343"/>
      <c r="C43" s="343"/>
      <c r="D43" s="343"/>
      <c r="E43" s="343"/>
      <c r="F43" s="345"/>
      <c r="G43" s="438"/>
      <c r="H43" s="287"/>
      <c r="I43" s="439"/>
      <c r="J43" s="364">
        <f t="shared" si="2"/>
        <v>0</v>
      </c>
      <c r="K43" s="363">
        <f t="shared" si="3"/>
        <v>0</v>
      </c>
      <c r="L43" s="343"/>
      <c r="M43" s="343"/>
      <c r="N43" s="343"/>
      <c r="O43" s="367"/>
      <c r="P43" s="344"/>
      <c r="Q43" s="343"/>
      <c r="R43" s="345"/>
      <c r="S43" s="16" t="s">
        <v>80</v>
      </c>
      <c r="T43" s="8">
        <v>22</v>
      </c>
      <c r="U43" s="343"/>
      <c r="V43" s="343"/>
      <c r="W43" s="343"/>
      <c r="X43" s="343"/>
      <c r="Y43" s="343"/>
      <c r="Z43" s="343"/>
      <c r="AA43" s="343"/>
      <c r="AB43" s="343"/>
      <c r="AC43" s="343"/>
      <c r="AD43" s="343"/>
      <c r="AE43" s="343"/>
      <c r="AF43" s="343"/>
      <c r="AG43" s="343"/>
      <c r="AH43" s="367"/>
      <c r="AI43" s="287"/>
      <c r="AJ43" s="343"/>
      <c r="AK43" s="345"/>
      <c r="AL43" s="16" t="s">
        <v>80</v>
      </c>
    </row>
    <row r="44" spans="1:38" s="22" customFormat="1" ht="12.75" customHeight="1" x14ac:dyDescent="0.2">
      <c r="A44" s="8">
        <v>23</v>
      </c>
      <c r="B44" s="343"/>
      <c r="C44" s="343"/>
      <c r="D44" s="343"/>
      <c r="E44" s="343"/>
      <c r="F44" s="345"/>
      <c r="G44" s="438"/>
      <c r="H44" s="287"/>
      <c r="I44" s="439"/>
      <c r="J44" s="364">
        <f t="shared" si="2"/>
        <v>0</v>
      </c>
      <c r="K44" s="363">
        <f t="shared" si="3"/>
        <v>0</v>
      </c>
      <c r="L44" s="343"/>
      <c r="M44" s="343"/>
      <c r="N44" s="343"/>
      <c r="O44" s="367"/>
      <c r="P44" s="344"/>
      <c r="Q44" s="343"/>
      <c r="R44" s="345"/>
      <c r="S44" s="16" t="s">
        <v>81</v>
      </c>
      <c r="T44" s="8">
        <v>23</v>
      </c>
      <c r="U44" s="343"/>
      <c r="V44" s="343"/>
      <c r="W44" s="343"/>
      <c r="X44" s="343"/>
      <c r="Y44" s="343"/>
      <c r="Z44" s="343"/>
      <c r="AA44" s="343"/>
      <c r="AB44" s="343"/>
      <c r="AC44" s="343"/>
      <c r="AD44" s="343"/>
      <c r="AE44" s="343"/>
      <c r="AF44" s="343"/>
      <c r="AG44" s="343"/>
      <c r="AH44" s="367"/>
      <c r="AI44" s="287"/>
      <c r="AJ44" s="343"/>
      <c r="AK44" s="345"/>
      <c r="AL44" s="16" t="s">
        <v>81</v>
      </c>
    </row>
    <row r="45" spans="1:38" s="22" customFormat="1" ht="12.75" customHeight="1" x14ac:dyDescent="0.2">
      <c r="A45" s="8">
        <v>24</v>
      </c>
      <c r="B45" s="343"/>
      <c r="C45" s="343"/>
      <c r="D45" s="343"/>
      <c r="E45" s="343"/>
      <c r="F45" s="345"/>
      <c r="G45" s="438"/>
      <c r="H45" s="287"/>
      <c r="I45" s="439"/>
      <c r="J45" s="364">
        <f t="shared" si="2"/>
        <v>0</v>
      </c>
      <c r="K45" s="363">
        <f t="shared" si="3"/>
        <v>0</v>
      </c>
      <c r="L45" s="343"/>
      <c r="M45" s="343"/>
      <c r="N45" s="343"/>
      <c r="O45" s="367"/>
      <c r="P45" s="344"/>
      <c r="Q45" s="343"/>
      <c r="R45" s="345"/>
      <c r="S45" s="16" t="s">
        <v>82</v>
      </c>
      <c r="T45" s="8">
        <v>24</v>
      </c>
      <c r="U45" s="343"/>
      <c r="V45" s="343"/>
      <c r="W45" s="343"/>
      <c r="X45" s="343"/>
      <c r="Y45" s="343"/>
      <c r="Z45" s="343"/>
      <c r="AA45" s="343"/>
      <c r="AB45" s="343"/>
      <c r="AC45" s="343"/>
      <c r="AD45" s="343"/>
      <c r="AE45" s="343"/>
      <c r="AF45" s="343"/>
      <c r="AG45" s="343"/>
      <c r="AH45" s="367"/>
      <c r="AI45" s="287"/>
      <c r="AJ45" s="343"/>
      <c r="AK45" s="345"/>
      <c r="AL45" s="16" t="s">
        <v>82</v>
      </c>
    </row>
    <row r="46" spans="1:38" s="22" customFormat="1" ht="12.75" customHeight="1" x14ac:dyDescent="0.2">
      <c r="A46" s="8">
        <v>25</v>
      </c>
      <c r="B46" s="343"/>
      <c r="C46" s="343"/>
      <c r="D46" s="343"/>
      <c r="E46" s="343"/>
      <c r="F46" s="345"/>
      <c r="G46" s="438"/>
      <c r="H46" s="287"/>
      <c r="I46" s="439"/>
      <c r="J46" s="364">
        <f t="shared" si="2"/>
        <v>0</v>
      </c>
      <c r="K46" s="363">
        <f t="shared" si="3"/>
        <v>0</v>
      </c>
      <c r="L46" s="343"/>
      <c r="M46" s="343"/>
      <c r="N46" s="343"/>
      <c r="O46" s="367"/>
      <c r="P46" s="344"/>
      <c r="Q46" s="343"/>
      <c r="R46" s="345"/>
      <c r="S46" s="16" t="s">
        <v>83</v>
      </c>
      <c r="T46" s="8">
        <v>25</v>
      </c>
      <c r="U46" s="343"/>
      <c r="V46" s="343"/>
      <c r="W46" s="343"/>
      <c r="X46" s="343"/>
      <c r="Y46" s="343"/>
      <c r="Z46" s="343"/>
      <c r="AA46" s="343"/>
      <c r="AB46" s="343"/>
      <c r="AC46" s="343"/>
      <c r="AD46" s="343"/>
      <c r="AE46" s="343"/>
      <c r="AF46" s="343"/>
      <c r="AG46" s="343"/>
      <c r="AH46" s="367"/>
      <c r="AI46" s="287"/>
      <c r="AJ46" s="343"/>
      <c r="AK46" s="345"/>
      <c r="AL46" s="16" t="s">
        <v>83</v>
      </c>
    </row>
    <row r="47" spans="1:38" s="22" customFormat="1" ht="12.75" customHeight="1" x14ac:dyDescent="0.2">
      <c r="A47" s="8">
        <v>26</v>
      </c>
      <c r="B47" s="343"/>
      <c r="C47" s="343"/>
      <c r="D47" s="343"/>
      <c r="E47" s="343"/>
      <c r="F47" s="345"/>
      <c r="G47" s="438"/>
      <c r="H47" s="287"/>
      <c r="I47" s="439"/>
      <c r="J47" s="364">
        <f t="shared" si="2"/>
        <v>0</v>
      </c>
      <c r="K47" s="363">
        <f t="shared" si="3"/>
        <v>0</v>
      </c>
      <c r="L47" s="343"/>
      <c r="M47" s="343"/>
      <c r="N47" s="343"/>
      <c r="O47" s="367"/>
      <c r="P47" s="344"/>
      <c r="Q47" s="343"/>
      <c r="R47" s="345"/>
      <c r="S47" s="16" t="s">
        <v>84</v>
      </c>
      <c r="T47" s="8">
        <v>26</v>
      </c>
      <c r="U47" s="343"/>
      <c r="V47" s="343"/>
      <c r="W47" s="343"/>
      <c r="X47" s="343"/>
      <c r="Y47" s="343"/>
      <c r="Z47" s="343"/>
      <c r="AA47" s="343"/>
      <c r="AB47" s="343"/>
      <c r="AC47" s="343"/>
      <c r="AD47" s="343"/>
      <c r="AE47" s="343"/>
      <c r="AF47" s="343"/>
      <c r="AG47" s="343"/>
      <c r="AH47" s="367"/>
      <c r="AI47" s="287"/>
      <c r="AJ47" s="343"/>
      <c r="AK47" s="345"/>
      <c r="AL47" s="16" t="s">
        <v>84</v>
      </c>
    </row>
    <row r="48" spans="1:38" s="22" customFormat="1" ht="12.75" customHeight="1" x14ac:dyDescent="0.2">
      <c r="A48" s="8">
        <v>27</v>
      </c>
      <c r="B48" s="343"/>
      <c r="C48" s="343"/>
      <c r="D48" s="343"/>
      <c r="E48" s="343"/>
      <c r="F48" s="345"/>
      <c r="G48" s="438"/>
      <c r="H48" s="287"/>
      <c r="I48" s="439"/>
      <c r="J48" s="364">
        <f t="shared" si="2"/>
        <v>0</v>
      </c>
      <c r="K48" s="363">
        <f t="shared" si="3"/>
        <v>0</v>
      </c>
      <c r="L48" s="343"/>
      <c r="M48" s="343"/>
      <c r="N48" s="343"/>
      <c r="O48" s="367"/>
      <c r="P48" s="344"/>
      <c r="Q48" s="343"/>
      <c r="R48" s="345"/>
      <c r="S48" s="16" t="s">
        <v>85</v>
      </c>
      <c r="T48" s="8">
        <v>27</v>
      </c>
      <c r="U48" s="343"/>
      <c r="V48" s="343"/>
      <c r="W48" s="343"/>
      <c r="X48" s="343"/>
      <c r="Y48" s="343"/>
      <c r="Z48" s="343"/>
      <c r="AA48" s="343"/>
      <c r="AB48" s="343"/>
      <c r="AC48" s="343"/>
      <c r="AD48" s="343"/>
      <c r="AE48" s="343"/>
      <c r="AF48" s="343"/>
      <c r="AG48" s="343"/>
      <c r="AH48" s="367"/>
      <c r="AI48" s="287"/>
      <c r="AJ48" s="343"/>
      <c r="AK48" s="345"/>
      <c r="AL48" s="16" t="s">
        <v>85</v>
      </c>
    </row>
    <row r="49" spans="1:38" s="22" customFormat="1" ht="12.75" customHeight="1" x14ac:dyDescent="0.2">
      <c r="A49" s="8">
        <v>28</v>
      </c>
      <c r="B49" s="343"/>
      <c r="C49" s="343"/>
      <c r="D49" s="343"/>
      <c r="E49" s="343"/>
      <c r="F49" s="345"/>
      <c r="G49" s="438"/>
      <c r="H49" s="287"/>
      <c r="I49" s="439"/>
      <c r="J49" s="364">
        <f t="shared" si="2"/>
        <v>0</v>
      </c>
      <c r="K49" s="363">
        <f t="shared" si="3"/>
        <v>0</v>
      </c>
      <c r="L49" s="343"/>
      <c r="M49" s="343"/>
      <c r="N49" s="343"/>
      <c r="O49" s="367"/>
      <c r="P49" s="344"/>
      <c r="Q49" s="343"/>
      <c r="R49" s="345"/>
      <c r="S49" s="16" t="s">
        <v>86</v>
      </c>
      <c r="T49" s="8">
        <v>28</v>
      </c>
      <c r="U49" s="343"/>
      <c r="V49" s="343"/>
      <c r="W49" s="343"/>
      <c r="X49" s="343"/>
      <c r="Y49" s="343"/>
      <c r="Z49" s="343"/>
      <c r="AA49" s="343"/>
      <c r="AB49" s="343"/>
      <c r="AC49" s="343"/>
      <c r="AD49" s="343"/>
      <c r="AE49" s="343"/>
      <c r="AF49" s="343"/>
      <c r="AG49" s="343"/>
      <c r="AH49" s="367"/>
      <c r="AI49" s="287"/>
      <c r="AJ49" s="343"/>
      <c r="AK49" s="345"/>
      <c r="AL49" s="16" t="s">
        <v>86</v>
      </c>
    </row>
    <row r="50" spans="1:38" s="22" customFormat="1" ht="12.75" customHeight="1" x14ac:dyDescent="0.2">
      <c r="A50" s="8">
        <v>29</v>
      </c>
      <c r="B50" s="343"/>
      <c r="C50" s="343"/>
      <c r="D50" s="343"/>
      <c r="E50" s="343"/>
      <c r="F50" s="345"/>
      <c r="G50" s="438"/>
      <c r="H50" s="287"/>
      <c r="I50" s="439"/>
      <c r="J50" s="364">
        <f t="shared" si="2"/>
        <v>0</v>
      </c>
      <c r="K50" s="363">
        <f t="shared" si="3"/>
        <v>0</v>
      </c>
      <c r="L50" s="343"/>
      <c r="M50" s="343"/>
      <c r="N50" s="343"/>
      <c r="O50" s="367"/>
      <c r="P50" s="344"/>
      <c r="Q50" s="343"/>
      <c r="R50" s="345"/>
      <c r="S50" s="16" t="s">
        <v>87</v>
      </c>
      <c r="T50" s="8">
        <v>29</v>
      </c>
      <c r="U50" s="343"/>
      <c r="V50" s="343"/>
      <c r="W50" s="343"/>
      <c r="X50" s="347"/>
      <c r="Y50" s="343"/>
      <c r="Z50" s="343"/>
      <c r="AA50" s="343"/>
      <c r="AB50" s="343"/>
      <c r="AC50" s="343"/>
      <c r="AD50" s="343"/>
      <c r="AE50" s="343"/>
      <c r="AF50" s="343"/>
      <c r="AG50" s="343"/>
      <c r="AH50" s="367"/>
      <c r="AI50" s="287"/>
      <c r="AJ50" s="343"/>
      <c r="AK50" s="345"/>
      <c r="AL50" s="16" t="s">
        <v>87</v>
      </c>
    </row>
    <row r="51" spans="1:38" s="22" customFormat="1" ht="12.75" customHeight="1" x14ac:dyDescent="0.2">
      <c r="A51" s="8">
        <v>30</v>
      </c>
      <c r="B51" s="343"/>
      <c r="C51" s="343"/>
      <c r="D51" s="343"/>
      <c r="E51" s="343"/>
      <c r="F51" s="345"/>
      <c r="G51" s="442"/>
      <c r="H51" s="287"/>
      <c r="I51" s="439"/>
      <c r="J51" s="364">
        <f t="shared" si="2"/>
        <v>0</v>
      </c>
      <c r="K51" s="363">
        <f t="shared" si="3"/>
        <v>0</v>
      </c>
      <c r="L51" s="343"/>
      <c r="M51" s="343"/>
      <c r="N51" s="343"/>
      <c r="O51" s="367"/>
      <c r="P51" s="344"/>
      <c r="Q51" s="343"/>
      <c r="R51" s="345"/>
      <c r="S51" s="16" t="s">
        <v>88</v>
      </c>
      <c r="T51" s="8">
        <v>30</v>
      </c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67"/>
      <c r="AI51" s="287"/>
      <c r="AJ51" s="343"/>
      <c r="AK51" s="345"/>
      <c r="AL51" s="16" t="s">
        <v>88</v>
      </c>
    </row>
    <row r="52" spans="1:38" s="22" customFormat="1" ht="12.75" customHeight="1" x14ac:dyDescent="0.2">
      <c r="A52" s="19">
        <v>31</v>
      </c>
      <c r="B52" s="349"/>
      <c r="C52" s="349"/>
      <c r="D52" s="349"/>
      <c r="E52" s="349"/>
      <c r="F52" s="351"/>
      <c r="G52" s="443"/>
      <c r="H52" s="289"/>
      <c r="I52" s="444"/>
      <c r="J52" s="445">
        <f t="shared" si="2"/>
        <v>0</v>
      </c>
      <c r="K52" s="365">
        <f t="shared" si="3"/>
        <v>0</v>
      </c>
      <c r="L52" s="349"/>
      <c r="M52" s="349"/>
      <c r="N52" s="349"/>
      <c r="O52" s="369"/>
      <c r="P52" s="350"/>
      <c r="Q52" s="349"/>
      <c r="R52" s="351"/>
      <c r="S52" s="20" t="s">
        <v>89</v>
      </c>
      <c r="T52" s="19">
        <v>31</v>
      </c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9"/>
      <c r="AH52" s="369"/>
      <c r="AI52" s="289"/>
      <c r="AJ52" s="349"/>
      <c r="AK52" s="351"/>
      <c r="AL52" s="20" t="s">
        <v>89</v>
      </c>
    </row>
    <row r="53" spans="1:38" s="297" customFormat="1" ht="12.75" customHeight="1" thickBot="1" x14ac:dyDescent="0.25">
      <c r="A53" s="298"/>
      <c r="B53" s="360">
        <f>SUM(B22:B52)</f>
        <v>0</v>
      </c>
      <c r="C53" s="360">
        <f>SUM(C22:C52)</f>
        <v>0</v>
      </c>
      <c r="D53" s="360">
        <f>SUM(D22:D52)</f>
        <v>0</v>
      </c>
      <c r="E53" s="361">
        <f>SUM(E22:E52)</f>
        <v>0</v>
      </c>
      <c r="F53" s="362">
        <f>SUM(F22:F52)</f>
        <v>0</v>
      </c>
      <c r="G53" s="306"/>
      <c r="H53" s="306" t="s">
        <v>90</v>
      </c>
      <c r="I53" s="314">
        <f>COUNTA(I22:I52)</f>
        <v>0</v>
      </c>
      <c r="J53" s="360">
        <f>SUM(J21:J52)</f>
        <v>0</v>
      </c>
      <c r="K53" s="360">
        <f t="shared" ref="K53:R53" si="4">SUM(K22:K52)</f>
        <v>0</v>
      </c>
      <c r="L53" s="360">
        <f t="shared" si="4"/>
        <v>0</v>
      </c>
      <c r="M53" s="360">
        <f t="shared" si="4"/>
        <v>0</v>
      </c>
      <c r="N53" s="360">
        <f t="shared" si="4"/>
        <v>0</v>
      </c>
      <c r="O53" s="361">
        <f t="shared" si="4"/>
        <v>0</v>
      </c>
      <c r="P53" s="361">
        <f t="shared" si="4"/>
        <v>0</v>
      </c>
      <c r="Q53" s="360">
        <f t="shared" si="4"/>
        <v>0</v>
      </c>
      <c r="R53" s="366">
        <f t="shared" si="4"/>
        <v>0</v>
      </c>
      <c r="S53" s="300"/>
      <c r="T53" s="298"/>
      <c r="U53" s="360">
        <f t="shared" ref="U53:AH53" si="5">SUM(U22:U52)</f>
        <v>0</v>
      </c>
      <c r="V53" s="360">
        <f t="shared" si="5"/>
        <v>0</v>
      </c>
      <c r="W53" s="360">
        <f t="shared" si="5"/>
        <v>0</v>
      </c>
      <c r="X53" s="360">
        <f t="shared" si="5"/>
        <v>0</v>
      </c>
      <c r="Y53" s="360">
        <f t="shared" si="5"/>
        <v>0</v>
      </c>
      <c r="Z53" s="360">
        <f t="shared" si="5"/>
        <v>0</v>
      </c>
      <c r="AA53" s="360">
        <f t="shared" si="5"/>
        <v>0</v>
      </c>
      <c r="AB53" s="360">
        <f t="shared" si="5"/>
        <v>0</v>
      </c>
      <c r="AC53" s="360">
        <f t="shared" si="5"/>
        <v>0</v>
      </c>
      <c r="AD53" s="360">
        <f t="shared" si="5"/>
        <v>0</v>
      </c>
      <c r="AE53" s="360">
        <f t="shared" si="5"/>
        <v>0</v>
      </c>
      <c r="AF53" s="360">
        <f t="shared" si="5"/>
        <v>0</v>
      </c>
      <c r="AG53" s="360">
        <f t="shared" si="5"/>
        <v>0</v>
      </c>
      <c r="AH53" s="362">
        <f t="shared" si="5"/>
        <v>0</v>
      </c>
      <c r="AI53" s="370"/>
      <c r="AJ53" s="360">
        <f>SUM(AJ22:AJ52)</f>
        <v>0</v>
      </c>
      <c r="AK53" s="366">
        <f>SUM(AK22:AK52)</f>
        <v>0</v>
      </c>
      <c r="AL53" s="300"/>
    </row>
    <row r="54" spans="1:38" ht="12.75" customHeight="1" thickTop="1" x14ac:dyDescent="0.2">
      <c r="A54" s="40"/>
      <c r="B54" s="40"/>
      <c r="C54" s="40"/>
      <c r="D54" s="40"/>
      <c r="E54" s="40"/>
      <c r="F54" s="40"/>
      <c r="G54" s="41"/>
      <c r="H54" s="40"/>
      <c r="I54" s="42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</row>
    <row r="55" spans="1:38" ht="12.75" customHeight="1" x14ac:dyDescent="0.2">
      <c r="A55" s="188"/>
      <c r="B55" s="188"/>
      <c r="C55" s="188"/>
      <c r="D55" s="188"/>
      <c r="E55" s="188"/>
      <c r="F55" s="188"/>
      <c r="G55" s="285"/>
      <c r="H55" s="188"/>
      <c r="I55" s="169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</row>
    <row r="56" spans="1:38" ht="12.75" customHeight="1" x14ac:dyDescent="0.2">
      <c r="A56" s="22"/>
      <c r="B56" s="22"/>
      <c r="C56" s="22"/>
      <c r="D56" s="22"/>
      <c r="E56" s="22"/>
      <c r="F56" s="22"/>
      <c r="G56" s="527" t="str">
        <f>$G$10</f>
        <v>UNITED STEELWORKERS - LOCAL UNION</v>
      </c>
      <c r="H56" s="527"/>
      <c r="I56" s="527"/>
      <c r="J56" s="11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11" t="str">
        <f>$AA$10</f>
        <v>FINANCIAL SECRETARY'S CASH BOOK</v>
      </c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</row>
    <row r="57" spans="1:38" ht="12.75" customHeight="1" x14ac:dyDescent="0.2">
      <c r="A57" s="22"/>
      <c r="B57" s="137" t="str">
        <f>$B$11</f>
        <v>Month</v>
      </c>
      <c r="C57" s="73" t="str">
        <f>$C$11</f>
        <v>MARCH</v>
      </c>
      <c r="D57" s="137" t="str">
        <f>$D$11</f>
        <v>Year</v>
      </c>
      <c r="E57" s="44">
        <f>$E$11</f>
        <v>0</v>
      </c>
      <c r="F57" s="22"/>
      <c r="G57" s="31"/>
      <c r="H57" s="22"/>
      <c r="I57" s="5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137"/>
      <c r="AJ57" s="178" t="str">
        <f>$C$11</f>
        <v>MARCH</v>
      </c>
      <c r="AK57" s="44">
        <f>$E$11</f>
        <v>0</v>
      </c>
    </row>
    <row r="58" spans="1:38" ht="12.75" customHeight="1" x14ac:dyDescent="0.2">
      <c r="A58" s="22"/>
      <c r="B58" s="137" t="str">
        <f>$B$12</f>
        <v>Page No.</v>
      </c>
      <c r="C58" s="177">
        <f>C12+1</f>
        <v>2</v>
      </c>
      <c r="D58" s="110"/>
      <c r="E58" s="110"/>
      <c r="F58" s="22"/>
      <c r="G58" s="31"/>
      <c r="H58" s="22"/>
      <c r="I58" s="5" t="s">
        <v>53</v>
      </c>
      <c r="J58" s="22"/>
      <c r="K58" s="22"/>
      <c r="L58" s="5"/>
      <c r="M58" s="22"/>
      <c r="N58" s="22"/>
      <c r="O58" s="22"/>
      <c r="P58" s="33"/>
      <c r="Q58" s="22"/>
      <c r="R58" s="33"/>
      <c r="S58" s="22"/>
      <c r="T58" s="22"/>
      <c r="U58" s="22"/>
      <c r="V58" s="22"/>
      <c r="W58" s="22"/>
      <c r="X58" s="22"/>
      <c r="Y58" s="22"/>
      <c r="Z58" s="22"/>
      <c r="AA58" s="22"/>
      <c r="AB58" s="34" t="s">
        <v>54</v>
      </c>
      <c r="AC58" s="22"/>
      <c r="AD58" s="22"/>
      <c r="AE58" s="22"/>
      <c r="AF58" s="22"/>
      <c r="AG58" s="22"/>
      <c r="AH58" s="22"/>
      <c r="AI58" s="137" t="str">
        <f>$B$12</f>
        <v>Page No.</v>
      </c>
      <c r="AJ58" s="323">
        <f>AJ12+1</f>
        <v>2</v>
      </c>
      <c r="AK58" s="172"/>
      <c r="AL58" s="111"/>
    </row>
    <row r="59" spans="1:38" ht="12.75" customHeight="1" x14ac:dyDescent="0.2">
      <c r="A59" s="3"/>
      <c r="B59" s="3"/>
      <c r="C59" s="3"/>
      <c r="D59" s="3"/>
      <c r="E59" s="3"/>
      <c r="F59" s="3"/>
      <c r="G59" s="35"/>
      <c r="H59" s="3"/>
      <c r="I59" s="5"/>
      <c r="J59" s="3"/>
      <c r="K59" s="3"/>
      <c r="L59" s="22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22"/>
      <c r="AF59" s="3"/>
      <c r="AG59" s="3"/>
      <c r="AH59" s="3"/>
      <c r="AI59" s="3"/>
      <c r="AJ59" s="3"/>
      <c r="AK59" s="3" t="s">
        <v>237</v>
      </c>
      <c r="AL59" s="3"/>
    </row>
    <row r="60" spans="1:38" ht="12.75" customHeight="1" x14ac:dyDescent="0.2">
      <c r="A60" s="36"/>
      <c r="B60" s="36"/>
      <c r="C60" s="36"/>
      <c r="D60" s="36"/>
      <c r="E60" s="36"/>
      <c r="F60" s="36"/>
      <c r="G60" s="37"/>
      <c r="H60" s="36"/>
      <c r="I60" s="38"/>
      <c r="J60" s="36"/>
      <c r="K60" s="36"/>
      <c r="L60" s="38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8"/>
      <c r="AF60" s="36"/>
      <c r="AG60" s="36"/>
      <c r="AH60" s="36"/>
      <c r="AI60" s="36"/>
      <c r="AJ60" s="36"/>
      <c r="AK60" s="36"/>
      <c r="AL60" s="36"/>
    </row>
    <row r="61" spans="1:38" customFormat="1" ht="12.75" customHeight="1" x14ac:dyDescent="0.2">
      <c r="A61" s="1"/>
      <c r="B61" s="484" t="s">
        <v>55</v>
      </c>
      <c r="C61" s="473"/>
      <c r="D61" s="473"/>
      <c r="E61" s="473"/>
      <c r="F61" s="474"/>
      <c r="G61" s="21"/>
      <c r="H61" s="2" t="s">
        <v>56</v>
      </c>
      <c r="I61" s="95"/>
      <c r="J61" s="478" t="s">
        <v>255</v>
      </c>
      <c r="K61" s="474"/>
      <c r="L61" s="3"/>
      <c r="M61" s="3"/>
      <c r="N61" s="3"/>
      <c r="O61" s="5" t="s">
        <v>57</v>
      </c>
      <c r="P61" s="3"/>
      <c r="Q61" s="3"/>
      <c r="R61" s="1"/>
      <c r="S61" s="3"/>
      <c r="T61" s="1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13"/>
      <c r="AJ61" s="3"/>
      <c r="AK61" s="1"/>
      <c r="AL61" s="3"/>
    </row>
    <row r="62" spans="1:38" customFormat="1" ht="12.75" customHeight="1" x14ac:dyDescent="0.2">
      <c r="A62" s="1"/>
      <c r="B62" s="3"/>
      <c r="C62" s="3"/>
      <c r="D62" s="3"/>
      <c r="E62" s="188"/>
      <c r="F62" s="1"/>
      <c r="G62" s="21"/>
      <c r="H62" s="13"/>
      <c r="I62" s="96"/>
      <c r="J62" s="3"/>
      <c r="K62" s="1"/>
      <c r="L62" s="3"/>
      <c r="M62" s="3"/>
      <c r="N62" s="3"/>
      <c r="O62" s="3"/>
      <c r="P62" s="3"/>
      <c r="Q62" s="3"/>
      <c r="R62" s="1"/>
      <c r="S62" s="3"/>
      <c r="T62" s="1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13"/>
      <c r="AJ62" s="3"/>
      <c r="AK62" s="1"/>
      <c r="AL62" s="3"/>
    </row>
    <row r="63" spans="1:38" customFormat="1" ht="12.75" customHeight="1" thickBot="1" x14ac:dyDescent="0.25">
      <c r="A63" s="29"/>
      <c r="B63" s="26">
        <v>1</v>
      </c>
      <c r="C63" s="26">
        <v>2</v>
      </c>
      <c r="D63" s="26">
        <v>3</v>
      </c>
      <c r="E63" s="26">
        <v>4</v>
      </c>
      <c r="F63" s="28">
        <v>5</v>
      </c>
      <c r="G63" s="39">
        <v>6</v>
      </c>
      <c r="H63" s="28">
        <v>7</v>
      </c>
      <c r="I63" s="97">
        <v>8</v>
      </c>
      <c r="J63" s="26">
        <v>9</v>
      </c>
      <c r="K63" s="28">
        <v>10</v>
      </c>
      <c r="L63" s="26">
        <v>11</v>
      </c>
      <c r="M63" s="26" t="s">
        <v>1</v>
      </c>
      <c r="N63" s="26">
        <v>12</v>
      </c>
      <c r="O63" s="26">
        <v>13</v>
      </c>
      <c r="P63" s="26">
        <v>14</v>
      </c>
      <c r="Q63" s="26">
        <v>15</v>
      </c>
      <c r="R63" s="28" t="s">
        <v>2</v>
      </c>
      <c r="S63" s="25"/>
      <c r="T63" s="29"/>
      <c r="U63" s="26">
        <v>16</v>
      </c>
      <c r="V63" s="26">
        <v>17</v>
      </c>
      <c r="W63" s="26">
        <v>18</v>
      </c>
      <c r="X63" s="26">
        <v>19</v>
      </c>
      <c r="Y63" s="26">
        <v>20</v>
      </c>
      <c r="Z63" s="26" t="s">
        <v>3</v>
      </c>
      <c r="AA63" s="26">
        <v>21</v>
      </c>
      <c r="AB63" s="26">
        <v>22</v>
      </c>
      <c r="AC63" s="26">
        <v>23</v>
      </c>
      <c r="AD63" s="26">
        <v>24</v>
      </c>
      <c r="AE63" s="26">
        <v>25</v>
      </c>
      <c r="AF63" s="26">
        <v>26</v>
      </c>
      <c r="AG63" s="26">
        <v>27</v>
      </c>
      <c r="AH63" s="26">
        <v>28</v>
      </c>
      <c r="AI63" s="30">
        <v>29</v>
      </c>
      <c r="AJ63" s="26">
        <v>30</v>
      </c>
      <c r="AK63" s="28">
        <v>31</v>
      </c>
      <c r="AL63" s="25"/>
    </row>
    <row r="64" spans="1:38" s="4" customFormat="1" ht="12.75" customHeight="1" thickTop="1" x14ac:dyDescent="0.2">
      <c r="A64" s="1"/>
      <c r="B64" s="84" t="s">
        <v>4</v>
      </c>
      <c r="C64" s="98"/>
      <c r="D64" s="84" t="s">
        <v>5</v>
      </c>
      <c r="E64" s="185" t="s">
        <v>6</v>
      </c>
      <c r="F64" s="83" t="s">
        <v>7</v>
      </c>
      <c r="G64" s="160"/>
      <c r="H64" s="83"/>
      <c r="I64" s="100"/>
      <c r="J64" s="84"/>
      <c r="K64" s="83"/>
      <c r="L64" s="84" t="s">
        <v>237</v>
      </c>
      <c r="M64" s="84"/>
      <c r="N64" s="84" t="s">
        <v>235</v>
      </c>
      <c r="O64" s="101" t="s">
        <v>481</v>
      </c>
      <c r="P64" s="274"/>
      <c r="Q64" s="84" t="s">
        <v>391</v>
      </c>
      <c r="R64" s="83" t="s">
        <v>274</v>
      </c>
      <c r="S64" s="103"/>
      <c r="T64" s="67"/>
      <c r="U64" s="475" t="s">
        <v>256</v>
      </c>
      <c r="V64" s="476"/>
      <c r="W64" s="476"/>
      <c r="X64" s="476"/>
      <c r="Y64" s="477"/>
      <c r="Z64" s="84" t="s">
        <v>10</v>
      </c>
      <c r="AA64" s="84" t="s">
        <v>11</v>
      </c>
      <c r="AB64" s="84" t="s">
        <v>205</v>
      </c>
      <c r="AC64" s="84" t="s">
        <v>12</v>
      </c>
      <c r="AD64" s="84" t="s">
        <v>13</v>
      </c>
      <c r="AE64" s="84" t="s">
        <v>14</v>
      </c>
      <c r="AF64" s="84"/>
      <c r="AG64" s="84"/>
      <c r="AH64" s="101"/>
      <c r="AI64" s="102"/>
      <c r="AJ64" s="84" t="s">
        <v>15</v>
      </c>
      <c r="AK64" s="83" t="s">
        <v>7</v>
      </c>
      <c r="AL64" s="3"/>
    </row>
    <row r="65" spans="1:38" s="4" customFormat="1" ht="12.75" customHeight="1" x14ac:dyDescent="0.2">
      <c r="A65" s="1"/>
      <c r="B65" s="84" t="s">
        <v>8</v>
      </c>
      <c r="C65" s="84" t="s">
        <v>16</v>
      </c>
      <c r="D65" s="84" t="s">
        <v>17</v>
      </c>
      <c r="E65" s="186" t="s">
        <v>8</v>
      </c>
      <c r="F65" s="83" t="s">
        <v>18</v>
      </c>
      <c r="G65" s="160" t="s">
        <v>19</v>
      </c>
      <c r="H65" s="83" t="s">
        <v>20</v>
      </c>
      <c r="I65" s="100" t="s">
        <v>394</v>
      </c>
      <c r="J65" s="84" t="s">
        <v>21</v>
      </c>
      <c r="K65" s="83" t="s">
        <v>22</v>
      </c>
      <c r="L65" s="84" t="s">
        <v>392</v>
      </c>
      <c r="M65" s="84" t="s">
        <v>393</v>
      </c>
      <c r="N65" s="84" t="s">
        <v>262</v>
      </c>
      <c r="O65" s="101" t="s">
        <v>262</v>
      </c>
      <c r="P65" s="186" t="s">
        <v>23</v>
      </c>
      <c r="Q65" s="84" t="s">
        <v>8</v>
      </c>
      <c r="R65" s="83" t="s">
        <v>8</v>
      </c>
      <c r="S65" s="103"/>
      <c r="T65" s="67"/>
      <c r="U65" s="84" t="s">
        <v>25</v>
      </c>
      <c r="V65" s="84" t="s">
        <v>26</v>
      </c>
      <c r="W65" s="84" t="s">
        <v>27</v>
      </c>
      <c r="X65" s="84" t="s">
        <v>28</v>
      </c>
      <c r="Y65" s="84" t="s">
        <v>136</v>
      </c>
      <c r="Z65" s="84" t="s">
        <v>252</v>
      </c>
      <c r="AA65" s="84" t="s">
        <v>137</v>
      </c>
      <c r="AB65" s="84" t="s">
        <v>204</v>
      </c>
      <c r="AC65" s="84" t="s">
        <v>30</v>
      </c>
      <c r="AD65" s="84" t="s">
        <v>140</v>
      </c>
      <c r="AE65" s="84" t="s">
        <v>31</v>
      </c>
      <c r="AF65" s="84" t="s">
        <v>32</v>
      </c>
      <c r="AG65" s="84" t="s">
        <v>206</v>
      </c>
      <c r="AH65" s="101" t="s">
        <v>16</v>
      </c>
      <c r="AI65" s="99" t="s">
        <v>34</v>
      </c>
      <c r="AJ65" s="84" t="s">
        <v>35</v>
      </c>
      <c r="AK65" s="83" t="s">
        <v>18</v>
      </c>
      <c r="AL65" s="3"/>
    </row>
    <row r="66" spans="1:38" s="4" customFormat="1" ht="12.75" customHeight="1" thickBot="1" x14ac:dyDescent="0.25">
      <c r="A66" s="6"/>
      <c r="B66" s="85" t="s">
        <v>36</v>
      </c>
      <c r="C66" s="85" t="s">
        <v>37</v>
      </c>
      <c r="D66" s="85" t="s">
        <v>38</v>
      </c>
      <c r="E66" s="187" t="s">
        <v>39</v>
      </c>
      <c r="F66" s="104" t="s">
        <v>40</v>
      </c>
      <c r="G66" s="161"/>
      <c r="H66" s="104"/>
      <c r="I66" s="105" t="s">
        <v>41</v>
      </c>
      <c r="J66" s="85"/>
      <c r="K66" s="104"/>
      <c r="L66" s="85" t="s">
        <v>237</v>
      </c>
      <c r="M66" s="85"/>
      <c r="N66" s="85" t="s">
        <v>236</v>
      </c>
      <c r="O66" s="106" t="s">
        <v>236</v>
      </c>
      <c r="P66" s="275"/>
      <c r="Q66" s="276" t="s">
        <v>24</v>
      </c>
      <c r="R66" s="277" t="s">
        <v>24</v>
      </c>
      <c r="S66" s="108"/>
      <c r="T66" s="76"/>
      <c r="U66" s="85" t="s">
        <v>42</v>
      </c>
      <c r="V66" s="85" t="s">
        <v>43</v>
      </c>
      <c r="W66" s="85"/>
      <c r="X66" s="85" t="s">
        <v>44</v>
      </c>
      <c r="Y66" s="85" t="s">
        <v>30</v>
      </c>
      <c r="Z66" s="85" t="s">
        <v>30</v>
      </c>
      <c r="AA66" s="85" t="s">
        <v>138</v>
      </c>
      <c r="AB66" s="85" t="s">
        <v>15</v>
      </c>
      <c r="AC66" s="85" t="s">
        <v>139</v>
      </c>
      <c r="AD66" s="85" t="s">
        <v>141</v>
      </c>
      <c r="AE66" s="85" t="s">
        <v>47</v>
      </c>
      <c r="AF66" s="85" t="s">
        <v>48</v>
      </c>
      <c r="AG66" s="85" t="s">
        <v>15</v>
      </c>
      <c r="AH66" s="106" t="s">
        <v>30</v>
      </c>
      <c r="AI66" s="107"/>
      <c r="AJ66" s="85" t="s">
        <v>49</v>
      </c>
      <c r="AK66" s="104" t="s">
        <v>188</v>
      </c>
      <c r="AL66" s="7"/>
    </row>
    <row r="67" spans="1:38" s="297" customFormat="1" ht="12.75" customHeight="1" thickTop="1" x14ac:dyDescent="0.2">
      <c r="A67" s="292"/>
      <c r="B67" s="364">
        <f>B53</f>
        <v>0</v>
      </c>
      <c r="C67" s="364">
        <f>C53</f>
        <v>0</v>
      </c>
      <c r="D67" s="364">
        <f>D53</f>
        <v>0</v>
      </c>
      <c r="E67" s="378">
        <f>E53</f>
        <v>0</v>
      </c>
      <c r="F67" s="363">
        <f>F53</f>
        <v>0</v>
      </c>
      <c r="G67" s="132" t="str">
        <f>$C$11</f>
        <v>MARCH</v>
      </c>
      <c r="H67" s="293" t="s">
        <v>58</v>
      </c>
      <c r="I67" s="294"/>
      <c r="J67" s="379">
        <f t="shared" ref="J67:R67" si="6">J53</f>
        <v>0</v>
      </c>
      <c r="K67" s="380">
        <f t="shared" si="6"/>
        <v>0</v>
      </c>
      <c r="L67" s="364">
        <f t="shared" si="6"/>
        <v>0</v>
      </c>
      <c r="M67" s="364">
        <f t="shared" si="6"/>
        <v>0</v>
      </c>
      <c r="N67" s="364">
        <f t="shared" si="6"/>
        <v>0</v>
      </c>
      <c r="O67" s="378">
        <f t="shared" si="6"/>
        <v>0</v>
      </c>
      <c r="P67" s="378">
        <f t="shared" si="6"/>
        <v>0</v>
      </c>
      <c r="Q67" s="364">
        <f t="shared" si="6"/>
        <v>0</v>
      </c>
      <c r="R67" s="381">
        <f t="shared" si="6"/>
        <v>0</v>
      </c>
      <c r="S67" s="295"/>
      <c r="T67" s="292"/>
      <c r="U67" s="364">
        <f t="shared" ref="U67:AH67" si="7">U53</f>
        <v>0</v>
      </c>
      <c r="V67" s="364">
        <f t="shared" si="7"/>
        <v>0</v>
      </c>
      <c r="W67" s="364">
        <f t="shared" si="7"/>
        <v>0</v>
      </c>
      <c r="X67" s="364">
        <f t="shared" si="7"/>
        <v>0</v>
      </c>
      <c r="Y67" s="364">
        <f t="shared" si="7"/>
        <v>0</v>
      </c>
      <c r="Z67" s="364">
        <f t="shared" si="7"/>
        <v>0</v>
      </c>
      <c r="AA67" s="364">
        <f t="shared" si="7"/>
        <v>0</v>
      </c>
      <c r="AB67" s="364">
        <f t="shared" si="7"/>
        <v>0</v>
      </c>
      <c r="AC67" s="364">
        <f t="shared" si="7"/>
        <v>0</v>
      </c>
      <c r="AD67" s="364">
        <f t="shared" si="7"/>
        <v>0</v>
      </c>
      <c r="AE67" s="364">
        <f t="shared" si="7"/>
        <v>0</v>
      </c>
      <c r="AF67" s="364">
        <f t="shared" si="7"/>
        <v>0</v>
      </c>
      <c r="AG67" s="364">
        <f t="shared" si="7"/>
        <v>0</v>
      </c>
      <c r="AH67" s="364">
        <f t="shared" si="7"/>
        <v>0</v>
      </c>
      <c r="AI67" s="296"/>
      <c r="AJ67" s="364">
        <f>AJ53</f>
        <v>0</v>
      </c>
      <c r="AK67" s="382">
        <f>AK53</f>
        <v>0</v>
      </c>
      <c r="AL67" s="295"/>
    </row>
    <row r="68" spans="1:38" s="22" customFormat="1" ht="12.75" customHeight="1" x14ac:dyDescent="0.2">
      <c r="A68" s="8">
        <v>1</v>
      </c>
      <c r="B68" s="343"/>
      <c r="C68" s="343"/>
      <c r="D68" s="343"/>
      <c r="E68" s="343"/>
      <c r="F68" s="345"/>
      <c r="G68" s="438"/>
      <c r="H68" s="287"/>
      <c r="I68" s="439"/>
      <c r="J68" s="364">
        <f t="shared" ref="J68:J98" si="8">SUM(B68:F68)</f>
        <v>0</v>
      </c>
      <c r="K68" s="363">
        <f t="shared" ref="K68:K98" si="9">SUM(U68:AK68)-SUM(L68:R68)</f>
        <v>0</v>
      </c>
      <c r="L68" s="343"/>
      <c r="M68" s="343"/>
      <c r="N68" s="343"/>
      <c r="O68" s="367"/>
      <c r="P68" s="344"/>
      <c r="Q68" s="343"/>
      <c r="R68" s="345"/>
      <c r="S68" s="16" t="s">
        <v>59</v>
      </c>
      <c r="T68" s="8">
        <v>1</v>
      </c>
      <c r="U68" s="343"/>
      <c r="V68" s="343"/>
      <c r="W68" s="343"/>
      <c r="X68" s="343"/>
      <c r="Y68" s="343"/>
      <c r="Z68" s="343"/>
      <c r="AA68" s="343"/>
      <c r="AB68" s="343"/>
      <c r="AC68" s="343"/>
      <c r="AD68" s="343"/>
      <c r="AE68" s="343"/>
      <c r="AF68" s="343"/>
      <c r="AG68" s="343"/>
      <c r="AH68" s="367"/>
      <c r="AI68" s="287"/>
      <c r="AJ68" s="343"/>
      <c r="AK68" s="345"/>
      <c r="AL68" s="16" t="s">
        <v>59</v>
      </c>
    </row>
    <row r="69" spans="1:38" s="22" customFormat="1" ht="12.75" customHeight="1" x14ac:dyDescent="0.2">
      <c r="A69" s="8">
        <v>2</v>
      </c>
      <c r="B69" s="343"/>
      <c r="C69" s="343"/>
      <c r="D69" s="343"/>
      <c r="E69" s="343"/>
      <c r="F69" s="345"/>
      <c r="G69" s="438"/>
      <c r="H69" s="287"/>
      <c r="I69" s="439"/>
      <c r="J69" s="364">
        <f t="shared" si="8"/>
        <v>0</v>
      </c>
      <c r="K69" s="363">
        <f t="shared" si="9"/>
        <v>0</v>
      </c>
      <c r="L69" s="343"/>
      <c r="M69" s="343"/>
      <c r="N69" s="343"/>
      <c r="O69" s="367"/>
      <c r="P69" s="344"/>
      <c r="Q69" s="343"/>
      <c r="R69" s="345"/>
      <c r="S69" s="16" t="s">
        <v>60</v>
      </c>
      <c r="T69" s="8">
        <v>2</v>
      </c>
      <c r="U69" s="343"/>
      <c r="V69" s="343"/>
      <c r="W69" s="343"/>
      <c r="X69" s="343"/>
      <c r="Y69" s="343"/>
      <c r="Z69" s="343"/>
      <c r="AA69" s="343"/>
      <c r="AB69" s="343"/>
      <c r="AC69" s="343"/>
      <c r="AD69" s="343"/>
      <c r="AE69" s="343"/>
      <c r="AF69" s="343"/>
      <c r="AG69" s="343"/>
      <c r="AH69" s="367"/>
      <c r="AI69" s="287"/>
      <c r="AJ69" s="343"/>
      <c r="AK69" s="345"/>
      <c r="AL69" s="16" t="s">
        <v>60</v>
      </c>
    </row>
    <row r="70" spans="1:38" s="22" customFormat="1" ht="12.75" customHeight="1" x14ac:dyDescent="0.2">
      <c r="A70" s="8">
        <v>3</v>
      </c>
      <c r="B70" s="343"/>
      <c r="C70" s="343"/>
      <c r="D70" s="343"/>
      <c r="E70" s="343"/>
      <c r="F70" s="345"/>
      <c r="G70" s="438"/>
      <c r="H70" s="287"/>
      <c r="I70" s="439"/>
      <c r="J70" s="364">
        <f t="shared" si="8"/>
        <v>0</v>
      </c>
      <c r="K70" s="363">
        <f t="shared" si="9"/>
        <v>0</v>
      </c>
      <c r="L70" s="343"/>
      <c r="M70" s="343"/>
      <c r="N70" s="343"/>
      <c r="O70" s="367"/>
      <c r="P70" s="344"/>
      <c r="Q70" s="343"/>
      <c r="R70" s="345"/>
      <c r="S70" s="16" t="s">
        <v>61</v>
      </c>
      <c r="T70" s="8">
        <v>3</v>
      </c>
      <c r="U70" s="343"/>
      <c r="V70" s="343"/>
      <c r="W70" s="343"/>
      <c r="X70" s="343"/>
      <c r="Y70" s="343"/>
      <c r="Z70" s="343"/>
      <c r="AA70" s="343"/>
      <c r="AB70" s="343"/>
      <c r="AC70" s="343"/>
      <c r="AD70" s="343"/>
      <c r="AE70" s="343"/>
      <c r="AF70" s="343"/>
      <c r="AG70" s="343"/>
      <c r="AH70" s="367"/>
      <c r="AI70" s="287"/>
      <c r="AJ70" s="343"/>
      <c r="AK70" s="345"/>
      <c r="AL70" s="16" t="s">
        <v>61</v>
      </c>
    </row>
    <row r="71" spans="1:38" s="22" customFormat="1" ht="12.75" customHeight="1" x14ac:dyDescent="0.2">
      <c r="A71" s="8">
        <v>4</v>
      </c>
      <c r="B71" s="343"/>
      <c r="C71" s="343"/>
      <c r="D71" s="343"/>
      <c r="E71" s="343"/>
      <c r="F71" s="345"/>
      <c r="G71" s="438"/>
      <c r="H71" s="287"/>
      <c r="I71" s="439"/>
      <c r="J71" s="364">
        <f t="shared" si="8"/>
        <v>0</v>
      </c>
      <c r="K71" s="363">
        <f t="shared" si="9"/>
        <v>0</v>
      </c>
      <c r="L71" s="343"/>
      <c r="M71" s="343"/>
      <c r="N71" s="343"/>
      <c r="O71" s="367"/>
      <c r="P71" s="344"/>
      <c r="Q71" s="343"/>
      <c r="R71" s="345"/>
      <c r="S71" s="16" t="s">
        <v>62</v>
      </c>
      <c r="T71" s="8">
        <v>4</v>
      </c>
      <c r="U71" s="343"/>
      <c r="V71" s="343"/>
      <c r="W71" s="343"/>
      <c r="X71" s="343"/>
      <c r="Y71" s="343"/>
      <c r="Z71" s="343"/>
      <c r="AA71" s="343"/>
      <c r="AB71" s="343"/>
      <c r="AC71" s="343"/>
      <c r="AD71" s="343"/>
      <c r="AE71" s="343"/>
      <c r="AF71" s="343"/>
      <c r="AG71" s="343"/>
      <c r="AH71" s="367"/>
      <c r="AI71" s="287"/>
      <c r="AJ71" s="343"/>
      <c r="AK71" s="345"/>
      <c r="AL71" s="16" t="s">
        <v>62</v>
      </c>
    </row>
    <row r="72" spans="1:38" s="22" customFormat="1" ht="12.75" customHeight="1" x14ac:dyDescent="0.2">
      <c r="A72" s="8">
        <v>5</v>
      </c>
      <c r="B72" s="343"/>
      <c r="C72" s="343"/>
      <c r="D72" s="343"/>
      <c r="E72" s="343"/>
      <c r="F72" s="345"/>
      <c r="G72" s="440"/>
      <c r="H72" s="287"/>
      <c r="I72" s="439"/>
      <c r="J72" s="364">
        <f t="shared" si="8"/>
        <v>0</v>
      </c>
      <c r="K72" s="363">
        <f t="shared" si="9"/>
        <v>0</v>
      </c>
      <c r="L72" s="343"/>
      <c r="M72" s="343"/>
      <c r="N72" s="343"/>
      <c r="O72" s="367"/>
      <c r="P72" s="344"/>
      <c r="Q72" s="343"/>
      <c r="R72" s="345"/>
      <c r="S72" s="16" t="s">
        <v>63</v>
      </c>
      <c r="T72" s="8">
        <v>5</v>
      </c>
      <c r="U72" s="343"/>
      <c r="V72" s="343"/>
      <c r="W72" s="343"/>
      <c r="X72" s="343"/>
      <c r="Y72" s="343"/>
      <c r="Z72" s="343"/>
      <c r="AA72" s="343"/>
      <c r="AB72" s="343"/>
      <c r="AC72" s="343"/>
      <c r="AD72" s="343"/>
      <c r="AE72" s="343"/>
      <c r="AF72" s="343"/>
      <c r="AG72" s="343"/>
      <c r="AH72" s="367"/>
      <c r="AI72" s="287"/>
      <c r="AJ72" s="343"/>
      <c r="AK72" s="345"/>
      <c r="AL72" s="16" t="s">
        <v>63</v>
      </c>
    </row>
    <row r="73" spans="1:38" s="22" customFormat="1" ht="12.75" customHeight="1" x14ac:dyDescent="0.2">
      <c r="A73" s="17">
        <v>6</v>
      </c>
      <c r="B73" s="346"/>
      <c r="C73" s="346"/>
      <c r="D73" s="346"/>
      <c r="E73" s="346"/>
      <c r="F73" s="348"/>
      <c r="G73" s="438"/>
      <c r="H73" s="288"/>
      <c r="I73" s="441"/>
      <c r="J73" s="364">
        <f t="shared" si="8"/>
        <v>0</v>
      </c>
      <c r="K73" s="363">
        <f t="shared" si="9"/>
        <v>0</v>
      </c>
      <c r="L73" s="346"/>
      <c r="M73" s="346"/>
      <c r="N73" s="346"/>
      <c r="O73" s="368"/>
      <c r="P73" s="347"/>
      <c r="Q73" s="346"/>
      <c r="R73" s="348"/>
      <c r="S73" s="18" t="s">
        <v>64</v>
      </c>
      <c r="T73" s="17">
        <v>6</v>
      </c>
      <c r="U73" s="346"/>
      <c r="V73" s="346"/>
      <c r="W73" s="346"/>
      <c r="X73" s="346"/>
      <c r="Y73" s="346"/>
      <c r="Z73" s="346"/>
      <c r="AA73" s="346"/>
      <c r="AB73" s="346"/>
      <c r="AC73" s="346"/>
      <c r="AD73" s="346"/>
      <c r="AE73" s="346"/>
      <c r="AF73" s="346"/>
      <c r="AG73" s="346"/>
      <c r="AH73" s="368"/>
      <c r="AI73" s="288"/>
      <c r="AJ73" s="346"/>
      <c r="AK73" s="348"/>
      <c r="AL73" s="18" t="s">
        <v>64</v>
      </c>
    </row>
    <row r="74" spans="1:38" s="22" customFormat="1" ht="12.75" customHeight="1" x14ac:dyDescent="0.2">
      <c r="A74" s="8">
        <v>7</v>
      </c>
      <c r="B74" s="343"/>
      <c r="C74" s="343"/>
      <c r="D74" s="343"/>
      <c r="E74" s="343"/>
      <c r="F74" s="345"/>
      <c r="G74" s="438"/>
      <c r="H74" s="287"/>
      <c r="I74" s="439"/>
      <c r="J74" s="364">
        <f t="shared" si="8"/>
        <v>0</v>
      </c>
      <c r="K74" s="363">
        <f t="shared" si="9"/>
        <v>0</v>
      </c>
      <c r="L74" s="343"/>
      <c r="M74" s="343"/>
      <c r="N74" s="343"/>
      <c r="O74" s="367"/>
      <c r="P74" s="344"/>
      <c r="Q74" s="343"/>
      <c r="R74" s="345"/>
      <c r="S74" s="16" t="s">
        <v>65</v>
      </c>
      <c r="T74" s="8">
        <v>7</v>
      </c>
      <c r="U74" s="343"/>
      <c r="V74" s="343"/>
      <c r="W74" s="343"/>
      <c r="X74" s="343"/>
      <c r="Y74" s="343"/>
      <c r="Z74" s="343"/>
      <c r="AA74" s="343"/>
      <c r="AB74" s="343"/>
      <c r="AC74" s="343"/>
      <c r="AD74" s="343"/>
      <c r="AE74" s="343"/>
      <c r="AF74" s="343"/>
      <c r="AG74" s="343"/>
      <c r="AH74" s="367"/>
      <c r="AI74" s="287"/>
      <c r="AJ74" s="343"/>
      <c r="AK74" s="345"/>
      <c r="AL74" s="16" t="s">
        <v>65</v>
      </c>
    </row>
    <row r="75" spans="1:38" s="22" customFormat="1" ht="12.75" customHeight="1" x14ac:dyDescent="0.2">
      <c r="A75" s="8">
        <v>8</v>
      </c>
      <c r="B75" s="343"/>
      <c r="C75" s="343"/>
      <c r="D75" s="343"/>
      <c r="E75" s="343"/>
      <c r="F75" s="345"/>
      <c r="G75" s="438"/>
      <c r="H75" s="287"/>
      <c r="I75" s="439"/>
      <c r="J75" s="364">
        <f t="shared" si="8"/>
        <v>0</v>
      </c>
      <c r="K75" s="363">
        <f t="shared" si="9"/>
        <v>0</v>
      </c>
      <c r="L75" s="343"/>
      <c r="M75" s="343"/>
      <c r="N75" s="343"/>
      <c r="O75" s="367"/>
      <c r="P75" s="344"/>
      <c r="Q75" s="343"/>
      <c r="R75" s="345"/>
      <c r="S75" s="16" t="s">
        <v>66</v>
      </c>
      <c r="T75" s="8">
        <v>8</v>
      </c>
      <c r="U75" s="343"/>
      <c r="V75" s="343"/>
      <c r="W75" s="343"/>
      <c r="X75" s="343"/>
      <c r="Y75" s="343"/>
      <c r="Z75" s="343"/>
      <c r="AA75" s="343"/>
      <c r="AB75" s="343"/>
      <c r="AC75" s="343"/>
      <c r="AD75" s="343"/>
      <c r="AE75" s="343"/>
      <c r="AF75" s="343"/>
      <c r="AG75" s="343"/>
      <c r="AH75" s="367"/>
      <c r="AI75" s="287"/>
      <c r="AJ75" s="343"/>
      <c r="AK75" s="345"/>
      <c r="AL75" s="16" t="s">
        <v>66</v>
      </c>
    </row>
    <row r="76" spans="1:38" s="22" customFormat="1" ht="12.75" customHeight="1" x14ac:dyDescent="0.2">
      <c r="A76" s="8">
        <v>9</v>
      </c>
      <c r="B76" s="343"/>
      <c r="C76" s="343"/>
      <c r="D76" s="343"/>
      <c r="E76" s="343"/>
      <c r="F76" s="345"/>
      <c r="G76" s="438"/>
      <c r="H76" s="287"/>
      <c r="I76" s="439"/>
      <c r="J76" s="364">
        <f t="shared" si="8"/>
        <v>0</v>
      </c>
      <c r="K76" s="363">
        <f t="shared" si="9"/>
        <v>0</v>
      </c>
      <c r="L76" s="343"/>
      <c r="M76" s="343"/>
      <c r="N76" s="343"/>
      <c r="O76" s="367"/>
      <c r="P76" s="344"/>
      <c r="Q76" s="343"/>
      <c r="R76" s="345"/>
      <c r="S76" s="16" t="s">
        <v>67</v>
      </c>
      <c r="T76" s="8">
        <v>9</v>
      </c>
      <c r="U76" s="343"/>
      <c r="V76" s="343"/>
      <c r="W76" s="343"/>
      <c r="X76" s="343"/>
      <c r="Y76" s="343"/>
      <c r="Z76" s="343"/>
      <c r="AA76" s="343"/>
      <c r="AB76" s="343"/>
      <c r="AC76" s="343"/>
      <c r="AD76" s="343"/>
      <c r="AE76" s="343"/>
      <c r="AF76" s="343"/>
      <c r="AG76" s="343"/>
      <c r="AH76" s="367"/>
      <c r="AI76" s="287"/>
      <c r="AJ76" s="343"/>
      <c r="AK76" s="345"/>
      <c r="AL76" s="16" t="s">
        <v>67</v>
      </c>
    </row>
    <row r="77" spans="1:38" s="22" customFormat="1" ht="12.75" customHeight="1" x14ac:dyDescent="0.2">
      <c r="A77" s="8">
        <v>10</v>
      </c>
      <c r="B77" s="343"/>
      <c r="C77" s="343"/>
      <c r="D77" s="343"/>
      <c r="E77" s="343"/>
      <c r="F77" s="345"/>
      <c r="G77" s="438"/>
      <c r="H77" s="287"/>
      <c r="I77" s="439"/>
      <c r="J77" s="364">
        <f t="shared" si="8"/>
        <v>0</v>
      </c>
      <c r="K77" s="363">
        <f t="shared" si="9"/>
        <v>0</v>
      </c>
      <c r="L77" s="343"/>
      <c r="M77" s="343"/>
      <c r="N77" s="343"/>
      <c r="O77" s="367"/>
      <c r="P77" s="344"/>
      <c r="Q77" s="343"/>
      <c r="R77" s="345"/>
      <c r="S77" s="16" t="s">
        <v>68</v>
      </c>
      <c r="T77" s="8">
        <v>10</v>
      </c>
      <c r="U77" s="343"/>
      <c r="V77" s="343"/>
      <c r="W77" s="343"/>
      <c r="X77" s="343"/>
      <c r="Y77" s="343"/>
      <c r="Z77" s="343"/>
      <c r="AA77" s="343"/>
      <c r="AB77" s="343"/>
      <c r="AC77" s="343"/>
      <c r="AD77" s="343"/>
      <c r="AE77" s="343"/>
      <c r="AF77" s="343"/>
      <c r="AG77" s="343"/>
      <c r="AH77" s="367"/>
      <c r="AI77" s="287"/>
      <c r="AJ77" s="343"/>
      <c r="AK77" s="345"/>
      <c r="AL77" s="16" t="s">
        <v>68</v>
      </c>
    </row>
    <row r="78" spans="1:38" s="22" customFormat="1" ht="12.75" customHeight="1" x14ac:dyDescent="0.2">
      <c r="A78" s="8">
        <v>11</v>
      </c>
      <c r="B78" s="343"/>
      <c r="C78" s="343"/>
      <c r="D78" s="343"/>
      <c r="E78" s="343"/>
      <c r="F78" s="345"/>
      <c r="G78" s="438"/>
      <c r="H78" s="287"/>
      <c r="I78" s="439"/>
      <c r="J78" s="364">
        <f t="shared" si="8"/>
        <v>0</v>
      </c>
      <c r="K78" s="363">
        <f t="shared" si="9"/>
        <v>0</v>
      </c>
      <c r="L78" s="343"/>
      <c r="M78" s="343"/>
      <c r="N78" s="343"/>
      <c r="O78" s="367"/>
      <c r="P78" s="344"/>
      <c r="Q78" s="343"/>
      <c r="R78" s="345"/>
      <c r="S78" s="16" t="s">
        <v>69</v>
      </c>
      <c r="T78" s="8">
        <v>11</v>
      </c>
      <c r="U78" s="343"/>
      <c r="V78" s="343"/>
      <c r="W78" s="343"/>
      <c r="X78" s="343"/>
      <c r="Y78" s="343"/>
      <c r="Z78" s="343"/>
      <c r="AA78" s="343"/>
      <c r="AB78" s="343"/>
      <c r="AC78" s="343"/>
      <c r="AD78" s="343"/>
      <c r="AE78" s="343"/>
      <c r="AF78" s="343"/>
      <c r="AG78" s="343"/>
      <c r="AH78" s="367"/>
      <c r="AI78" s="287"/>
      <c r="AJ78" s="343"/>
      <c r="AK78" s="345"/>
      <c r="AL78" s="16" t="s">
        <v>69</v>
      </c>
    </row>
    <row r="79" spans="1:38" s="22" customFormat="1" ht="12.75" customHeight="1" x14ac:dyDescent="0.2">
      <c r="A79" s="8">
        <v>12</v>
      </c>
      <c r="B79" s="343"/>
      <c r="C79" s="343"/>
      <c r="D79" s="343"/>
      <c r="E79" s="343"/>
      <c r="F79" s="345"/>
      <c r="G79" s="438"/>
      <c r="H79" s="287"/>
      <c r="I79" s="439"/>
      <c r="J79" s="364">
        <f t="shared" si="8"/>
        <v>0</v>
      </c>
      <c r="K79" s="363">
        <f t="shared" si="9"/>
        <v>0</v>
      </c>
      <c r="L79" s="343"/>
      <c r="M79" s="343"/>
      <c r="N79" s="343"/>
      <c r="O79" s="367"/>
      <c r="P79" s="344"/>
      <c r="Q79" s="343"/>
      <c r="R79" s="345"/>
      <c r="S79" s="16" t="s">
        <v>70</v>
      </c>
      <c r="T79" s="8">
        <v>12</v>
      </c>
      <c r="U79" s="343"/>
      <c r="V79" s="343"/>
      <c r="W79" s="343"/>
      <c r="X79" s="343"/>
      <c r="Y79" s="343"/>
      <c r="Z79" s="343"/>
      <c r="AA79" s="343"/>
      <c r="AB79" s="343"/>
      <c r="AC79" s="343"/>
      <c r="AD79" s="343"/>
      <c r="AE79" s="343"/>
      <c r="AF79" s="343"/>
      <c r="AG79" s="343"/>
      <c r="AH79" s="367"/>
      <c r="AI79" s="287"/>
      <c r="AJ79" s="343"/>
      <c r="AK79" s="345"/>
      <c r="AL79" s="16" t="s">
        <v>70</v>
      </c>
    </row>
    <row r="80" spans="1:38" s="22" customFormat="1" ht="12.75" customHeight="1" x14ac:dyDescent="0.2">
      <c r="A80" s="8">
        <v>13</v>
      </c>
      <c r="B80" s="343"/>
      <c r="C80" s="343"/>
      <c r="D80" s="343"/>
      <c r="E80" s="343"/>
      <c r="F80" s="345"/>
      <c r="G80" s="438"/>
      <c r="H80" s="287"/>
      <c r="I80" s="439"/>
      <c r="J80" s="364">
        <f t="shared" si="8"/>
        <v>0</v>
      </c>
      <c r="K80" s="363">
        <f t="shared" si="9"/>
        <v>0</v>
      </c>
      <c r="L80" s="343"/>
      <c r="M80" s="343"/>
      <c r="N80" s="343"/>
      <c r="O80" s="367"/>
      <c r="P80" s="344"/>
      <c r="Q80" s="343"/>
      <c r="R80" s="345"/>
      <c r="S80" s="16" t="s">
        <v>71</v>
      </c>
      <c r="T80" s="8">
        <v>13</v>
      </c>
      <c r="U80" s="343"/>
      <c r="V80" s="343"/>
      <c r="W80" s="343"/>
      <c r="X80" s="343"/>
      <c r="Y80" s="343"/>
      <c r="Z80" s="343"/>
      <c r="AA80" s="343"/>
      <c r="AB80" s="343"/>
      <c r="AC80" s="343"/>
      <c r="AD80" s="343"/>
      <c r="AE80" s="343"/>
      <c r="AF80" s="343"/>
      <c r="AG80" s="343"/>
      <c r="AH80" s="367"/>
      <c r="AI80" s="287"/>
      <c r="AJ80" s="343"/>
      <c r="AK80" s="345"/>
      <c r="AL80" s="16" t="s">
        <v>71</v>
      </c>
    </row>
    <row r="81" spans="1:38" s="22" customFormat="1" ht="12.75" customHeight="1" x14ac:dyDescent="0.2">
      <c r="A81" s="8">
        <v>14</v>
      </c>
      <c r="B81" s="343"/>
      <c r="C81" s="343"/>
      <c r="D81" s="343"/>
      <c r="E81" s="343"/>
      <c r="F81" s="345"/>
      <c r="G81" s="438"/>
      <c r="H81" s="287"/>
      <c r="I81" s="439"/>
      <c r="J81" s="364">
        <f t="shared" si="8"/>
        <v>0</v>
      </c>
      <c r="K81" s="363">
        <f t="shared" si="9"/>
        <v>0</v>
      </c>
      <c r="L81" s="343"/>
      <c r="M81" s="343"/>
      <c r="N81" s="343"/>
      <c r="O81" s="367"/>
      <c r="P81" s="344"/>
      <c r="Q81" s="343"/>
      <c r="R81" s="345"/>
      <c r="S81" s="16" t="s">
        <v>72</v>
      </c>
      <c r="T81" s="8">
        <v>14</v>
      </c>
      <c r="U81" s="343"/>
      <c r="V81" s="343"/>
      <c r="W81" s="343"/>
      <c r="X81" s="343"/>
      <c r="Y81" s="343"/>
      <c r="Z81" s="343"/>
      <c r="AA81" s="343"/>
      <c r="AB81" s="343"/>
      <c r="AC81" s="343"/>
      <c r="AD81" s="343"/>
      <c r="AE81" s="343"/>
      <c r="AF81" s="343"/>
      <c r="AG81" s="343"/>
      <c r="AH81" s="367"/>
      <c r="AI81" s="287"/>
      <c r="AJ81" s="343"/>
      <c r="AK81" s="345"/>
      <c r="AL81" s="16" t="s">
        <v>72</v>
      </c>
    </row>
    <row r="82" spans="1:38" s="22" customFormat="1" ht="12.75" customHeight="1" x14ac:dyDescent="0.2">
      <c r="A82" s="8">
        <v>15</v>
      </c>
      <c r="B82" s="343"/>
      <c r="C82" s="343"/>
      <c r="D82" s="343"/>
      <c r="E82" s="343"/>
      <c r="F82" s="345"/>
      <c r="G82" s="438"/>
      <c r="H82" s="287"/>
      <c r="I82" s="439"/>
      <c r="J82" s="364">
        <f t="shared" si="8"/>
        <v>0</v>
      </c>
      <c r="K82" s="363">
        <f t="shared" si="9"/>
        <v>0</v>
      </c>
      <c r="L82" s="343"/>
      <c r="M82" s="343"/>
      <c r="N82" s="343"/>
      <c r="O82" s="367"/>
      <c r="P82" s="344"/>
      <c r="Q82" s="343"/>
      <c r="R82" s="345"/>
      <c r="S82" s="16" t="s">
        <v>73</v>
      </c>
      <c r="T82" s="8">
        <v>15</v>
      </c>
      <c r="U82" s="343"/>
      <c r="V82" s="343"/>
      <c r="W82" s="343"/>
      <c r="X82" s="343"/>
      <c r="Y82" s="343"/>
      <c r="Z82" s="343"/>
      <c r="AA82" s="343"/>
      <c r="AB82" s="343"/>
      <c r="AC82" s="343"/>
      <c r="AD82" s="343"/>
      <c r="AE82" s="343"/>
      <c r="AF82" s="343"/>
      <c r="AG82" s="343"/>
      <c r="AH82" s="367"/>
      <c r="AI82" s="287"/>
      <c r="AJ82" s="343"/>
      <c r="AK82" s="345"/>
      <c r="AL82" s="16" t="s">
        <v>73</v>
      </c>
    </row>
    <row r="83" spans="1:38" s="22" customFormat="1" ht="12.75" customHeight="1" x14ac:dyDescent="0.2">
      <c r="A83" s="8">
        <v>16</v>
      </c>
      <c r="B83" s="343"/>
      <c r="C83" s="343"/>
      <c r="D83" s="343"/>
      <c r="E83" s="343"/>
      <c r="F83" s="345"/>
      <c r="G83" s="438"/>
      <c r="H83" s="287"/>
      <c r="I83" s="439"/>
      <c r="J83" s="364">
        <f t="shared" si="8"/>
        <v>0</v>
      </c>
      <c r="K83" s="363">
        <f t="shared" si="9"/>
        <v>0</v>
      </c>
      <c r="L83" s="343"/>
      <c r="M83" s="343"/>
      <c r="N83" s="343"/>
      <c r="O83" s="367"/>
      <c r="P83" s="344"/>
      <c r="Q83" s="343"/>
      <c r="R83" s="345"/>
      <c r="S83" s="16" t="s">
        <v>74</v>
      </c>
      <c r="T83" s="8">
        <v>16</v>
      </c>
      <c r="U83" s="343"/>
      <c r="V83" s="343"/>
      <c r="W83" s="343"/>
      <c r="X83" s="343"/>
      <c r="Y83" s="343"/>
      <c r="Z83" s="343"/>
      <c r="AA83" s="343"/>
      <c r="AB83" s="343"/>
      <c r="AC83" s="343"/>
      <c r="AD83" s="343"/>
      <c r="AE83" s="343"/>
      <c r="AF83" s="343"/>
      <c r="AG83" s="343"/>
      <c r="AH83" s="367"/>
      <c r="AI83" s="287"/>
      <c r="AJ83" s="343"/>
      <c r="AK83" s="345"/>
      <c r="AL83" s="16" t="s">
        <v>74</v>
      </c>
    </row>
    <row r="84" spans="1:38" s="22" customFormat="1" ht="12.75" customHeight="1" x14ac:dyDescent="0.2">
      <c r="A84" s="8">
        <v>17</v>
      </c>
      <c r="B84" s="343"/>
      <c r="C84" s="343"/>
      <c r="D84" s="343"/>
      <c r="E84" s="343"/>
      <c r="F84" s="345"/>
      <c r="G84" s="438"/>
      <c r="H84" s="287"/>
      <c r="I84" s="439"/>
      <c r="J84" s="364">
        <f t="shared" si="8"/>
        <v>0</v>
      </c>
      <c r="K84" s="363">
        <f t="shared" si="9"/>
        <v>0</v>
      </c>
      <c r="L84" s="343"/>
      <c r="M84" s="343"/>
      <c r="N84" s="343"/>
      <c r="O84" s="367"/>
      <c r="P84" s="344"/>
      <c r="Q84" s="343"/>
      <c r="R84" s="345"/>
      <c r="S84" s="16" t="s">
        <v>75</v>
      </c>
      <c r="T84" s="8">
        <v>17</v>
      </c>
      <c r="U84" s="343"/>
      <c r="V84" s="343"/>
      <c r="W84" s="343"/>
      <c r="X84" s="343"/>
      <c r="Y84" s="343"/>
      <c r="Z84" s="343"/>
      <c r="AA84" s="343"/>
      <c r="AB84" s="343"/>
      <c r="AC84" s="343"/>
      <c r="AD84" s="343"/>
      <c r="AE84" s="343"/>
      <c r="AF84" s="343"/>
      <c r="AG84" s="343"/>
      <c r="AH84" s="367"/>
      <c r="AI84" s="287"/>
      <c r="AJ84" s="343"/>
      <c r="AK84" s="345"/>
      <c r="AL84" s="16" t="s">
        <v>75</v>
      </c>
    </row>
    <row r="85" spans="1:38" s="22" customFormat="1" ht="12.75" customHeight="1" x14ac:dyDescent="0.2">
      <c r="A85" s="8">
        <v>18</v>
      </c>
      <c r="B85" s="343"/>
      <c r="C85" s="343"/>
      <c r="D85" s="343"/>
      <c r="E85" s="343"/>
      <c r="F85" s="345"/>
      <c r="G85" s="438"/>
      <c r="H85" s="287"/>
      <c r="I85" s="439"/>
      <c r="J85" s="364">
        <f t="shared" si="8"/>
        <v>0</v>
      </c>
      <c r="K85" s="363">
        <f t="shared" si="9"/>
        <v>0</v>
      </c>
      <c r="L85" s="343"/>
      <c r="M85" s="343"/>
      <c r="N85" s="343"/>
      <c r="O85" s="367"/>
      <c r="P85" s="344"/>
      <c r="Q85" s="343"/>
      <c r="R85" s="345"/>
      <c r="S85" s="16" t="s">
        <v>76</v>
      </c>
      <c r="T85" s="8">
        <v>18</v>
      </c>
      <c r="U85" s="343"/>
      <c r="V85" s="343"/>
      <c r="W85" s="343"/>
      <c r="X85" s="343"/>
      <c r="Y85" s="343"/>
      <c r="Z85" s="343"/>
      <c r="AA85" s="343"/>
      <c r="AB85" s="343"/>
      <c r="AC85" s="343"/>
      <c r="AD85" s="343"/>
      <c r="AE85" s="343"/>
      <c r="AF85" s="343"/>
      <c r="AG85" s="343"/>
      <c r="AH85" s="367"/>
      <c r="AI85" s="287"/>
      <c r="AJ85" s="343"/>
      <c r="AK85" s="345"/>
      <c r="AL85" s="16" t="s">
        <v>76</v>
      </c>
    </row>
    <row r="86" spans="1:38" s="22" customFormat="1" ht="12.75" customHeight="1" x14ac:dyDescent="0.2">
      <c r="A86" s="8">
        <v>19</v>
      </c>
      <c r="B86" s="343"/>
      <c r="C86" s="343"/>
      <c r="D86" s="343"/>
      <c r="E86" s="343"/>
      <c r="F86" s="345"/>
      <c r="G86" s="438"/>
      <c r="H86" s="287"/>
      <c r="I86" s="439"/>
      <c r="J86" s="364">
        <f t="shared" si="8"/>
        <v>0</v>
      </c>
      <c r="K86" s="363">
        <f t="shared" si="9"/>
        <v>0</v>
      </c>
      <c r="L86" s="343"/>
      <c r="M86" s="343"/>
      <c r="N86" s="343"/>
      <c r="O86" s="367"/>
      <c r="P86" s="344"/>
      <c r="Q86" s="343"/>
      <c r="R86" s="345"/>
      <c r="S86" s="16" t="s">
        <v>77</v>
      </c>
      <c r="T86" s="8">
        <v>19</v>
      </c>
      <c r="U86" s="343"/>
      <c r="V86" s="343"/>
      <c r="W86" s="343"/>
      <c r="X86" s="343"/>
      <c r="Y86" s="343"/>
      <c r="Z86" s="343"/>
      <c r="AA86" s="343"/>
      <c r="AB86" s="343"/>
      <c r="AC86" s="343"/>
      <c r="AD86" s="343"/>
      <c r="AE86" s="343"/>
      <c r="AF86" s="343"/>
      <c r="AG86" s="343"/>
      <c r="AH86" s="367"/>
      <c r="AI86" s="287"/>
      <c r="AJ86" s="343"/>
      <c r="AK86" s="345"/>
      <c r="AL86" s="16" t="s">
        <v>77</v>
      </c>
    </row>
    <row r="87" spans="1:38" s="22" customFormat="1" ht="12.75" customHeight="1" x14ac:dyDescent="0.2">
      <c r="A87" s="8">
        <v>20</v>
      </c>
      <c r="B87" s="343"/>
      <c r="C87" s="343"/>
      <c r="D87" s="343"/>
      <c r="E87" s="343"/>
      <c r="F87" s="345"/>
      <c r="G87" s="438"/>
      <c r="H87" s="287"/>
      <c r="I87" s="439"/>
      <c r="J87" s="364">
        <f t="shared" si="8"/>
        <v>0</v>
      </c>
      <c r="K87" s="363">
        <f t="shared" si="9"/>
        <v>0</v>
      </c>
      <c r="L87" s="343"/>
      <c r="M87" s="343"/>
      <c r="N87" s="343"/>
      <c r="O87" s="367"/>
      <c r="P87" s="344"/>
      <c r="Q87" s="343"/>
      <c r="R87" s="345"/>
      <c r="S87" s="16" t="s">
        <v>78</v>
      </c>
      <c r="T87" s="8">
        <v>20</v>
      </c>
      <c r="U87" s="343"/>
      <c r="V87" s="343"/>
      <c r="W87" s="343"/>
      <c r="X87" s="343"/>
      <c r="Y87" s="343"/>
      <c r="Z87" s="343"/>
      <c r="AA87" s="343"/>
      <c r="AB87" s="343"/>
      <c r="AC87" s="343"/>
      <c r="AD87" s="343"/>
      <c r="AE87" s="343"/>
      <c r="AF87" s="343"/>
      <c r="AG87" s="343"/>
      <c r="AH87" s="367"/>
      <c r="AI87" s="287"/>
      <c r="AJ87" s="343"/>
      <c r="AK87" s="345"/>
      <c r="AL87" s="16" t="s">
        <v>78</v>
      </c>
    </row>
    <row r="88" spans="1:38" s="22" customFormat="1" ht="12.75" customHeight="1" x14ac:dyDescent="0.2">
      <c r="A88" s="8">
        <v>21</v>
      </c>
      <c r="B88" s="343"/>
      <c r="C88" s="343"/>
      <c r="D88" s="343"/>
      <c r="E88" s="343"/>
      <c r="F88" s="345"/>
      <c r="G88" s="438"/>
      <c r="H88" s="287"/>
      <c r="I88" s="439"/>
      <c r="J88" s="364">
        <f t="shared" si="8"/>
        <v>0</v>
      </c>
      <c r="K88" s="363">
        <f t="shared" si="9"/>
        <v>0</v>
      </c>
      <c r="L88" s="343"/>
      <c r="M88" s="343"/>
      <c r="N88" s="343"/>
      <c r="O88" s="367"/>
      <c r="P88" s="344"/>
      <c r="Q88" s="343"/>
      <c r="R88" s="345"/>
      <c r="S88" s="16" t="s">
        <v>79</v>
      </c>
      <c r="T88" s="8">
        <v>21</v>
      </c>
      <c r="U88" s="343"/>
      <c r="V88" s="343"/>
      <c r="W88" s="343"/>
      <c r="X88" s="343"/>
      <c r="Y88" s="343"/>
      <c r="Z88" s="343"/>
      <c r="AA88" s="343"/>
      <c r="AB88" s="343"/>
      <c r="AC88" s="343"/>
      <c r="AD88" s="343"/>
      <c r="AE88" s="343"/>
      <c r="AF88" s="343"/>
      <c r="AG88" s="343"/>
      <c r="AH88" s="367"/>
      <c r="AI88" s="287"/>
      <c r="AJ88" s="343"/>
      <c r="AK88" s="345"/>
      <c r="AL88" s="16" t="s">
        <v>79</v>
      </c>
    </row>
    <row r="89" spans="1:38" s="22" customFormat="1" ht="12.75" customHeight="1" x14ac:dyDescent="0.2">
      <c r="A89" s="8">
        <v>22</v>
      </c>
      <c r="B89" s="343"/>
      <c r="C89" s="343"/>
      <c r="D89" s="343"/>
      <c r="E89" s="343"/>
      <c r="F89" s="345"/>
      <c r="G89" s="438"/>
      <c r="H89" s="287"/>
      <c r="I89" s="439"/>
      <c r="J89" s="364">
        <f t="shared" si="8"/>
        <v>0</v>
      </c>
      <c r="K89" s="363">
        <f t="shared" si="9"/>
        <v>0</v>
      </c>
      <c r="L89" s="343"/>
      <c r="M89" s="343"/>
      <c r="N89" s="343"/>
      <c r="O89" s="367"/>
      <c r="P89" s="344"/>
      <c r="Q89" s="343"/>
      <c r="R89" s="345"/>
      <c r="S89" s="16" t="s">
        <v>80</v>
      </c>
      <c r="T89" s="8">
        <v>22</v>
      </c>
      <c r="U89" s="343"/>
      <c r="V89" s="343"/>
      <c r="W89" s="343"/>
      <c r="X89" s="343"/>
      <c r="Y89" s="343"/>
      <c r="Z89" s="343"/>
      <c r="AA89" s="343"/>
      <c r="AB89" s="343"/>
      <c r="AC89" s="343"/>
      <c r="AD89" s="343"/>
      <c r="AE89" s="343"/>
      <c r="AF89" s="343"/>
      <c r="AG89" s="343"/>
      <c r="AH89" s="367"/>
      <c r="AI89" s="287"/>
      <c r="AJ89" s="343"/>
      <c r="AK89" s="345"/>
      <c r="AL89" s="16" t="s">
        <v>80</v>
      </c>
    </row>
    <row r="90" spans="1:38" s="22" customFormat="1" ht="12.75" customHeight="1" x14ac:dyDescent="0.2">
      <c r="A90" s="8">
        <v>23</v>
      </c>
      <c r="B90" s="343"/>
      <c r="C90" s="343"/>
      <c r="D90" s="343"/>
      <c r="E90" s="343"/>
      <c r="F90" s="345"/>
      <c r="G90" s="438"/>
      <c r="H90" s="287"/>
      <c r="I90" s="439"/>
      <c r="J90" s="364">
        <f t="shared" si="8"/>
        <v>0</v>
      </c>
      <c r="K90" s="363">
        <f t="shared" si="9"/>
        <v>0</v>
      </c>
      <c r="L90" s="343"/>
      <c r="M90" s="343"/>
      <c r="N90" s="343"/>
      <c r="O90" s="367"/>
      <c r="P90" s="344"/>
      <c r="Q90" s="343"/>
      <c r="R90" s="345"/>
      <c r="S90" s="16" t="s">
        <v>81</v>
      </c>
      <c r="T90" s="8">
        <v>23</v>
      </c>
      <c r="U90" s="343"/>
      <c r="V90" s="343"/>
      <c r="W90" s="343"/>
      <c r="X90" s="343"/>
      <c r="Y90" s="343"/>
      <c r="Z90" s="343"/>
      <c r="AA90" s="343"/>
      <c r="AB90" s="343"/>
      <c r="AC90" s="343"/>
      <c r="AD90" s="343"/>
      <c r="AE90" s="343"/>
      <c r="AF90" s="343"/>
      <c r="AG90" s="343"/>
      <c r="AH90" s="367"/>
      <c r="AI90" s="287"/>
      <c r="AJ90" s="343"/>
      <c r="AK90" s="345"/>
      <c r="AL90" s="16" t="s">
        <v>81</v>
      </c>
    </row>
    <row r="91" spans="1:38" s="22" customFormat="1" ht="12.75" customHeight="1" x14ac:dyDescent="0.2">
      <c r="A91" s="8">
        <v>24</v>
      </c>
      <c r="B91" s="343"/>
      <c r="C91" s="343"/>
      <c r="D91" s="343"/>
      <c r="E91" s="343"/>
      <c r="F91" s="345"/>
      <c r="G91" s="438"/>
      <c r="H91" s="287"/>
      <c r="I91" s="439"/>
      <c r="J91" s="364">
        <f t="shared" si="8"/>
        <v>0</v>
      </c>
      <c r="K91" s="363">
        <f t="shared" si="9"/>
        <v>0</v>
      </c>
      <c r="L91" s="343"/>
      <c r="M91" s="343"/>
      <c r="N91" s="343"/>
      <c r="O91" s="367"/>
      <c r="P91" s="344"/>
      <c r="Q91" s="343"/>
      <c r="R91" s="345"/>
      <c r="S91" s="16" t="s">
        <v>82</v>
      </c>
      <c r="T91" s="8">
        <v>24</v>
      </c>
      <c r="U91" s="343"/>
      <c r="V91" s="343"/>
      <c r="W91" s="343"/>
      <c r="X91" s="343"/>
      <c r="Y91" s="343"/>
      <c r="Z91" s="343"/>
      <c r="AA91" s="343"/>
      <c r="AB91" s="343"/>
      <c r="AC91" s="343"/>
      <c r="AD91" s="343"/>
      <c r="AE91" s="343"/>
      <c r="AF91" s="343"/>
      <c r="AG91" s="343"/>
      <c r="AH91" s="367"/>
      <c r="AI91" s="287"/>
      <c r="AJ91" s="343"/>
      <c r="AK91" s="345"/>
      <c r="AL91" s="16" t="s">
        <v>82</v>
      </c>
    </row>
    <row r="92" spans="1:38" s="22" customFormat="1" ht="12.75" customHeight="1" x14ac:dyDescent="0.2">
      <c r="A92" s="8">
        <v>25</v>
      </c>
      <c r="B92" s="343"/>
      <c r="C92" s="343"/>
      <c r="D92" s="343"/>
      <c r="E92" s="343"/>
      <c r="F92" s="345"/>
      <c r="G92" s="438"/>
      <c r="H92" s="287"/>
      <c r="I92" s="439"/>
      <c r="J92" s="364">
        <f t="shared" si="8"/>
        <v>0</v>
      </c>
      <c r="K92" s="363">
        <f t="shared" si="9"/>
        <v>0</v>
      </c>
      <c r="L92" s="343"/>
      <c r="M92" s="343"/>
      <c r="N92" s="343"/>
      <c r="O92" s="367"/>
      <c r="P92" s="344"/>
      <c r="Q92" s="343"/>
      <c r="R92" s="345"/>
      <c r="S92" s="16" t="s">
        <v>83</v>
      </c>
      <c r="T92" s="8">
        <v>25</v>
      </c>
      <c r="U92" s="343"/>
      <c r="V92" s="343"/>
      <c r="W92" s="343"/>
      <c r="X92" s="343"/>
      <c r="Y92" s="343"/>
      <c r="Z92" s="343"/>
      <c r="AA92" s="343"/>
      <c r="AB92" s="343"/>
      <c r="AC92" s="343"/>
      <c r="AD92" s="343"/>
      <c r="AE92" s="343"/>
      <c r="AF92" s="343"/>
      <c r="AG92" s="343"/>
      <c r="AH92" s="367"/>
      <c r="AI92" s="287"/>
      <c r="AJ92" s="343"/>
      <c r="AK92" s="345"/>
      <c r="AL92" s="16" t="s">
        <v>83</v>
      </c>
    </row>
    <row r="93" spans="1:38" s="22" customFormat="1" ht="12.75" customHeight="1" x14ac:dyDescent="0.2">
      <c r="A93" s="8">
        <v>26</v>
      </c>
      <c r="B93" s="343"/>
      <c r="C93" s="343"/>
      <c r="D93" s="343"/>
      <c r="E93" s="343"/>
      <c r="F93" s="345"/>
      <c r="G93" s="438"/>
      <c r="H93" s="287"/>
      <c r="I93" s="439"/>
      <c r="J93" s="364">
        <f t="shared" si="8"/>
        <v>0</v>
      </c>
      <c r="K93" s="363">
        <f t="shared" si="9"/>
        <v>0</v>
      </c>
      <c r="L93" s="343"/>
      <c r="M93" s="343"/>
      <c r="N93" s="343"/>
      <c r="O93" s="367"/>
      <c r="P93" s="344"/>
      <c r="Q93" s="343"/>
      <c r="R93" s="345"/>
      <c r="S93" s="16" t="s">
        <v>84</v>
      </c>
      <c r="T93" s="8">
        <v>26</v>
      </c>
      <c r="U93" s="343"/>
      <c r="V93" s="343"/>
      <c r="W93" s="343"/>
      <c r="X93" s="343"/>
      <c r="Y93" s="343"/>
      <c r="Z93" s="343"/>
      <c r="AA93" s="343"/>
      <c r="AB93" s="343"/>
      <c r="AC93" s="343"/>
      <c r="AD93" s="343"/>
      <c r="AE93" s="343"/>
      <c r="AF93" s="343"/>
      <c r="AG93" s="343"/>
      <c r="AH93" s="367"/>
      <c r="AI93" s="287"/>
      <c r="AJ93" s="343"/>
      <c r="AK93" s="345"/>
      <c r="AL93" s="16" t="s">
        <v>84</v>
      </c>
    </row>
    <row r="94" spans="1:38" s="22" customFormat="1" ht="12.75" customHeight="1" x14ac:dyDescent="0.2">
      <c r="A94" s="8">
        <v>27</v>
      </c>
      <c r="B94" s="343"/>
      <c r="C94" s="343"/>
      <c r="D94" s="343"/>
      <c r="E94" s="343"/>
      <c r="F94" s="345"/>
      <c r="G94" s="438"/>
      <c r="H94" s="287"/>
      <c r="I94" s="439"/>
      <c r="J94" s="364">
        <f t="shared" si="8"/>
        <v>0</v>
      </c>
      <c r="K94" s="363">
        <f t="shared" si="9"/>
        <v>0</v>
      </c>
      <c r="L94" s="343"/>
      <c r="M94" s="343"/>
      <c r="N94" s="343"/>
      <c r="O94" s="367"/>
      <c r="P94" s="344"/>
      <c r="Q94" s="343"/>
      <c r="R94" s="345"/>
      <c r="S94" s="16" t="s">
        <v>85</v>
      </c>
      <c r="T94" s="8">
        <v>27</v>
      </c>
      <c r="U94" s="343"/>
      <c r="V94" s="343"/>
      <c r="W94" s="343"/>
      <c r="X94" s="343"/>
      <c r="Y94" s="343"/>
      <c r="Z94" s="343"/>
      <c r="AA94" s="343"/>
      <c r="AB94" s="343"/>
      <c r="AC94" s="343"/>
      <c r="AD94" s="343"/>
      <c r="AE94" s="343"/>
      <c r="AF94" s="343"/>
      <c r="AG94" s="343"/>
      <c r="AH94" s="367"/>
      <c r="AI94" s="287"/>
      <c r="AJ94" s="343"/>
      <c r="AK94" s="345"/>
      <c r="AL94" s="16" t="s">
        <v>85</v>
      </c>
    </row>
    <row r="95" spans="1:38" s="22" customFormat="1" ht="12.75" customHeight="1" x14ac:dyDescent="0.2">
      <c r="A95" s="8">
        <v>28</v>
      </c>
      <c r="B95" s="343"/>
      <c r="C95" s="343"/>
      <c r="D95" s="343"/>
      <c r="E95" s="343"/>
      <c r="F95" s="345"/>
      <c r="G95" s="438"/>
      <c r="H95" s="287"/>
      <c r="I95" s="439"/>
      <c r="J95" s="364">
        <f t="shared" si="8"/>
        <v>0</v>
      </c>
      <c r="K95" s="363">
        <f t="shared" si="9"/>
        <v>0</v>
      </c>
      <c r="L95" s="343"/>
      <c r="M95" s="343"/>
      <c r="N95" s="343"/>
      <c r="O95" s="367"/>
      <c r="P95" s="344"/>
      <c r="Q95" s="343"/>
      <c r="R95" s="345"/>
      <c r="S95" s="16" t="s">
        <v>86</v>
      </c>
      <c r="T95" s="8">
        <v>28</v>
      </c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343"/>
      <c r="AG95" s="343"/>
      <c r="AH95" s="367"/>
      <c r="AI95" s="287"/>
      <c r="AJ95" s="343"/>
      <c r="AK95" s="345"/>
      <c r="AL95" s="16" t="s">
        <v>86</v>
      </c>
    </row>
    <row r="96" spans="1:38" s="22" customFormat="1" ht="12.75" customHeight="1" x14ac:dyDescent="0.2">
      <c r="A96" s="8">
        <v>29</v>
      </c>
      <c r="B96" s="343"/>
      <c r="C96" s="343"/>
      <c r="D96" s="343"/>
      <c r="E96" s="343"/>
      <c r="F96" s="345"/>
      <c r="G96" s="438"/>
      <c r="H96" s="287"/>
      <c r="I96" s="439"/>
      <c r="J96" s="364">
        <f t="shared" si="8"/>
        <v>0</v>
      </c>
      <c r="K96" s="363">
        <f t="shared" si="9"/>
        <v>0</v>
      </c>
      <c r="L96" s="343"/>
      <c r="M96" s="343"/>
      <c r="N96" s="343"/>
      <c r="O96" s="367"/>
      <c r="P96" s="344"/>
      <c r="Q96" s="343"/>
      <c r="R96" s="345"/>
      <c r="S96" s="16" t="s">
        <v>87</v>
      </c>
      <c r="T96" s="8">
        <v>29</v>
      </c>
      <c r="U96" s="343"/>
      <c r="V96" s="343"/>
      <c r="W96" s="343"/>
      <c r="X96" s="347"/>
      <c r="Y96" s="343"/>
      <c r="Z96" s="343"/>
      <c r="AA96" s="343"/>
      <c r="AB96" s="343"/>
      <c r="AC96" s="343"/>
      <c r="AD96" s="343"/>
      <c r="AE96" s="343"/>
      <c r="AF96" s="343"/>
      <c r="AG96" s="343"/>
      <c r="AH96" s="367"/>
      <c r="AI96" s="287"/>
      <c r="AJ96" s="343"/>
      <c r="AK96" s="345"/>
      <c r="AL96" s="16" t="s">
        <v>87</v>
      </c>
    </row>
    <row r="97" spans="1:38" s="22" customFormat="1" ht="12.75" customHeight="1" x14ac:dyDescent="0.2">
      <c r="A97" s="8">
        <v>30</v>
      </c>
      <c r="B97" s="343"/>
      <c r="C97" s="343"/>
      <c r="D97" s="343"/>
      <c r="E97" s="343"/>
      <c r="F97" s="345"/>
      <c r="G97" s="442"/>
      <c r="H97" s="287"/>
      <c r="I97" s="439"/>
      <c r="J97" s="364">
        <f t="shared" si="8"/>
        <v>0</v>
      </c>
      <c r="K97" s="363">
        <f t="shared" si="9"/>
        <v>0</v>
      </c>
      <c r="L97" s="343"/>
      <c r="M97" s="343"/>
      <c r="N97" s="343"/>
      <c r="O97" s="367"/>
      <c r="P97" s="344"/>
      <c r="Q97" s="343"/>
      <c r="R97" s="345"/>
      <c r="S97" s="16" t="s">
        <v>88</v>
      </c>
      <c r="T97" s="8">
        <v>30</v>
      </c>
      <c r="U97" s="343"/>
      <c r="V97" s="343"/>
      <c r="W97" s="343"/>
      <c r="X97" s="343"/>
      <c r="Y97" s="343"/>
      <c r="Z97" s="343"/>
      <c r="AA97" s="343"/>
      <c r="AB97" s="343"/>
      <c r="AC97" s="343"/>
      <c r="AD97" s="343"/>
      <c r="AE97" s="343"/>
      <c r="AF97" s="343"/>
      <c r="AG97" s="343"/>
      <c r="AH97" s="367"/>
      <c r="AI97" s="287"/>
      <c r="AJ97" s="343"/>
      <c r="AK97" s="345"/>
      <c r="AL97" s="16" t="s">
        <v>88</v>
      </c>
    </row>
    <row r="98" spans="1:38" s="22" customFormat="1" ht="12.75" customHeight="1" x14ac:dyDescent="0.2">
      <c r="A98" s="19">
        <v>31</v>
      </c>
      <c r="B98" s="349"/>
      <c r="C98" s="349"/>
      <c r="D98" s="349"/>
      <c r="E98" s="349"/>
      <c r="F98" s="351"/>
      <c r="G98" s="443"/>
      <c r="H98" s="289"/>
      <c r="I98" s="444"/>
      <c r="J98" s="445">
        <f t="shared" si="8"/>
        <v>0</v>
      </c>
      <c r="K98" s="365">
        <f t="shared" si="9"/>
        <v>0</v>
      </c>
      <c r="L98" s="349"/>
      <c r="M98" s="349"/>
      <c r="N98" s="349"/>
      <c r="O98" s="369"/>
      <c r="P98" s="350"/>
      <c r="Q98" s="349"/>
      <c r="R98" s="351"/>
      <c r="S98" s="20" t="s">
        <v>89</v>
      </c>
      <c r="T98" s="19">
        <v>31</v>
      </c>
      <c r="U98" s="349"/>
      <c r="V98" s="349"/>
      <c r="W98" s="349"/>
      <c r="X98" s="349"/>
      <c r="Y98" s="349"/>
      <c r="Z98" s="349"/>
      <c r="AA98" s="349"/>
      <c r="AB98" s="349"/>
      <c r="AC98" s="349"/>
      <c r="AD98" s="349"/>
      <c r="AE98" s="349"/>
      <c r="AF98" s="349"/>
      <c r="AG98" s="349"/>
      <c r="AH98" s="369"/>
      <c r="AI98" s="289"/>
      <c r="AJ98" s="349"/>
      <c r="AK98" s="351"/>
      <c r="AL98" s="20" t="s">
        <v>89</v>
      </c>
    </row>
    <row r="99" spans="1:38" s="297" customFormat="1" ht="12.75" customHeight="1" thickBot="1" x14ac:dyDescent="0.25">
      <c r="A99" s="298"/>
      <c r="B99" s="360">
        <f>SUM(B67:B98)</f>
        <v>0</v>
      </c>
      <c r="C99" s="360">
        <f>SUM(C67:C98)</f>
        <v>0</v>
      </c>
      <c r="D99" s="360">
        <f>SUM(D67:D98)</f>
        <v>0</v>
      </c>
      <c r="E99" s="361">
        <f>SUM(E67:E98)</f>
        <v>0</v>
      </c>
      <c r="F99" s="362">
        <f>SUM(F67:F98)</f>
        <v>0</v>
      </c>
      <c r="G99" s="299"/>
      <c r="H99" s="299" t="s">
        <v>90</v>
      </c>
      <c r="I99" s="314">
        <f>COUNTA(I68:I98)</f>
        <v>0</v>
      </c>
      <c r="J99" s="360">
        <f t="shared" ref="J99:R99" si="10">SUM(J67:J98)</f>
        <v>0</v>
      </c>
      <c r="K99" s="360">
        <f t="shared" si="10"/>
        <v>0</v>
      </c>
      <c r="L99" s="360">
        <f t="shared" si="10"/>
        <v>0</v>
      </c>
      <c r="M99" s="360">
        <f t="shared" si="10"/>
        <v>0</v>
      </c>
      <c r="N99" s="360">
        <f t="shared" si="10"/>
        <v>0</v>
      </c>
      <c r="O99" s="361">
        <f t="shared" si="10"/>
        <v>0</v>
      </c>
      <c r="P99" s="361">
        <f t="shared" si="10"/>
        <v>0</v>
      </c>
      <c r="Q99" s="360">
        <f t="shared" si="10"/>
        <v>0</v>
      </c>
      <c r="R99" s="366">
        <f t="shared" si="10"/>
        <v>0</v>
      </c>
      <c r="S99" s="300"/>
      <c r="T99" s="298"/>
      <c r="U99" s="360">
        <f t="shared" ref="U99:AH99" si="11">SUM(U67:U98)</f>
        <v>0</v>
      </c>
      <c r="V99" s="360">
        <f t="shared" si="11"/>
        <v>0</v>
      </c>
      <c r="W99" s="360">
        <f t="shared" si="11"/>
        <v>0</v>
      </c>
      <c r="X99" s="360">
        <f t="shared" si="11"/>
        <v>0</v>
      </c>
      <c r="Y99" s="360">
        <f t="shared" si="11"/>
        <v>0</v>
      </c>
      <c r="Z99" s="360">
        <f t="shared" si="11"/>
        <v>0</v>
      </c>
      <c r="AA99" s="360">
        <f t="shared" si="11"/>
        <v>0</v>
      </c>
      <c r="AB99" s="360">
        <f t="shared" si="11"/>
        <v>0</v>
      </c>
      <c r="AC99" s="360">
        <f t="shared" si="11"/>
        <v>0</v>
      </c>
      <c r="AD99" s="360">
        <f t="shared" si="11"/>
        <v>0</v>
      </c>
      <c r="AE99" s="360">
        <f t="shared" si="11"/>
        <v>0</v>
      </c>
      <c r="AF99" s="360">
        <f t="shared" si="11"/>
        <v>0</v>
      </c>
      <c r="AG99" s="360">
        <f t="shared" si="11"/>
        <v>0</v>
      </c>
      <c r="AH99" s="362">
        <f t="shared" si="11"/>
        <v>0</v>
      </c>
      <c r="AI99" s="301"/>
      <c r="AJ99" s="360">
        <f>SUM(AJ67:AJ98)</f>
        <v>0</v>
      </c>
      <c r="AK99" s="366">
        <f>SUM(AK67:AK98)</f>
        <v>0</v>
      </c>
      <c r="AL99" s="300"/>
    </row>
    <row r="100" spans="1:38" ht="12.75" customHeight="1" thickTop="1" x14ac:dyDescent="0.2">
      <c r="A100" s="40"/>
      <c r="B100" s="40"/>
      <c r="C100" s="40"/>
      <c r="D100" s="40"/>
      <c r="E100" s="40"/>
      <c r="F100" s="40"/>
      <c r="G100" s="41"/>
      <c r="H100" s="40"/>
      <c r="I100" s="42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290"/>
      <c r="V100" s="290"/>
      <c r="W100" s="290"/>
      <c r="X100" s="290"/>
      <c r="Y100" s="290"/>
      <c r="Z100" s="290"/>
      <c r="AA100" s="290"/>
      <c r="AB100" s="290"/>
      <c r="AC100" s="290"/>
      <c r="AD100" s="290"/>
      <c r="AE100" s="290"/>
      <c r="AF100" s="290"/>
      <c r="AG100" s="290"/>
      <c r="AH100" s="290"/>
      <c r="AI100" s="290"/>
      <c r="AJ100" s="290"/>
      <c r="AK100" s="290"/>
      <c r="AL100" s="40"/>
    </row>
    <row r="101" spans="1:38" ht="12.75" customHeight="1" x14ac:dyDescent="0.2">
      <c r="A101" s="188"/>
      <c r="B101" s="188"/>
      <c r="C101" s="188"/>
      <c r="D101" s="188"/>
      <c r="E101" s="188"/>
      <c r="F101" s="188"/>
      <c r="G101" s="285"/>
      <c r="H101" s="188"/>
      <c r="I101" s="169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  <c r="Z101" s="188"/>
      <c r="AA101" s="188"/>
      <c r="AB101" s="188"/>
      <c r="AC101" s="188"/>
      <c r="AD101" s="188"/>
      <c r="AE101" s="188"/>
      <c r="AF101" s="188"/>
      <c r="AG101" s="188"/>
      <c r="AH101" s="188"/>
      <c r="AI101" s="188"/>
      <c r="AJ101" s="188"/>
      <c r="AK101" s="188"/>
      <c r="AL101" s="188"/>
    </row>
    <row r="102" spans="1:38" ht="12.75" customHeight="1" x14ac:dyDescent="0.2">
      <c r="A102" s="22"/>
      <c r="B102" s="22"/>
      <c r="C102" s="22"/>
      <c r="D102" s="22"/>
      <c r="E102" s="22"/>
      <c r="F102" s="22"/>
      <c r="G102" s="527" t="str">
        <f>$G$10</f>
        <v>UNITED STEELWORKERS - LOCAL UNION</v>
      </c>
      <c r="H102" s="527"/>
      <c r="I102" s="527"/>
      <c r="J102" s="11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11" t="str">
        <f>$AA$10</f>
        <v>FINANCIAL SECRETARY'S CASH BOOK</v>
      </c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</row>
    <row r="103" spans="1:38" ht="12.75" customHeight="1" x14ac:dyDescent="0.2">
      <c r="A103" s="22"/>
      <c r="B103" s="137" t="str">
        <f>$B$11</f>
        <v>Month</v>
      </c>
      <c r="C103" s="73" t="str">
        <f>$C$11</f>
        <v>MARCH</v>
      </c>
      <c r="D103" s="137" t="str">
        <f>$D$11</f>
        <v>Year</v>
      </c>
      <c r="E103" s="44">
        <f>$E$11</f>
        <v>0</v>
      </c>
      <c r="F103" s="22"/>
      <c r="G103" s="31"/>
      <c r="H103" s="22"/>
      <c r="I103" s="5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137"/>
      <c r="AJ103" s="178" t="str">
        <f>$C$11</f>
        <v>MARCH</v>
      </c>
      <c r="AK103" s="44">
        <f>$E$11</f>
        <v>0</v>
      </c>
    </row>
    <row r="104" spans="1:38" ht="12.75" customHeight="1" x14ac:dyDescent="0.2">
      <c r="A104" s="22"/>
      <c r="B104" s="137" t="str">
        <f>$B$12</f>
        <v>Page No.</v>
      </c>
      <c r="C104" s="177">
        <f>C58+1</f>
        <v>3</v>
      </c>
      <c r="D104" s="110"/>
      <c r="E104" s="110"/>
      <c r="F104" s="22"/>
      <c r="G104" s="31"/>
      <c r="H104" s="22"/>
      <c r="I104" s="5" t="s">
        <v>53</v>
      </c>
      <c r="J104" s="22"/>
      <c r="K104" s="22"/>
      <c r="L104" s="5"/>
      <c r="M104" s="22"/>
      <c r="N104" s="22"/>
      <c r="O104" s="22"/>
      <c r="P104" s="33"/>
      <c r="Q104" s="22"/>
      <c r="R104" s="33"/>
      <c r="S104" s="22"/>
      <c r="T104" s="22"/>
      <c r="U104" s="22"/>
      <c r="V104" s="22"/>
      <c r="W104" s="22"/>
      <c r="X104" s="22"/>
      <c r="Y104" s="22"/>
      <c r="Z104" s="22"/>
      <c r="AA104" s="22"/>
      <c r="AB104" s="34" t="s">
        <v>54</v>
      </c>
      <c r="AC104" s="22"/>
      <c r="AD104" s="22"/>
      <c r="AE104" s="22"/>
      <c r="AF104" s="22"/>
      <c r="AG104" s="22"/>
      <c r="AH104" s="22"/>
      <c r="AI104" s="137" t="str">
        <f>$B$12</f>
        <v>Page No.</v>
      </c>
      <c r="AJ104" s="323">
        <f>AJ58+1</f>
        <v>3</v>
      </c>
      <c r="AK104" s="172"/>
      <c r="AL104" s="111"/>
    </row>
    <row r="105" spans="1:38" s="324" customFormat="1" ht="12.75" customHeight="1" x14ac:dyDescent="0.2">
      <c r="A105" s="325"/>
      <c r="B105" s="149"/>
      <c r="C105" s="327"/>
      <c r="D105" s="149"/>
      <c r="E105" s="149"/>
      <c r="F105" s="325"/>
      <c r="G105" s="326"/>
      <c r="H105" s="325"/>
      <c r="I105" s="34"/>
      <c r="J105" s="325"/>
      <c r="K105" s="325"/>
      <c r="L105" s="34"/>
      <c r="M105" s="325"/>
      <c r="N105" s="325"/>
      <c r="O105" s="325"/>
      <c r="P105" s="34"/>
      <c r="Q105" s="325"/>
      <c r="R105" s="34"/>
      <c r="S105" s="325"/>
      <c r="T105" s="325"/>
      <c r="U105" s="325"/>
      <c r="V105" s="325"/>
      <c r="W105" s="325"/>
      <c r="X105" s="325"/>
      <c r="Y105" s="325"/>
      <c r="Z105" s="325"/>
      <c r="AA105" s="325"/>
      <c r="AB105" s="34"/>
      <c r="AC105" s="325"/>
      <c r="AD105" s="325"/>
      <c r="AE105" s="325"/>
      <c r="AF105" s="325"/>
      <c r="AG105" s="325"/>
      <c r="AH105" s="325"/>
      <c r="AI105" s="149"/>
      <c r="AJ105" s="329"/>
      <c r="AK105" s="328"/>
      <c r="AL105" s="330"/>
    </row>
    <row r="106" spans="1:38" ht="12.75" customHeight="1" x14ac:dyDescent="0.2">
      <c r="A106" s="36"/>
      <c r="B106" s="36"/>
      <c r="C106" s="36"/>
      <c r="D106" s="36"/>
      <c r="E106" s="36"/>
      <c r="F106" s="36"/>
      <c r="G106" s="37"/>
      <c r="H106" s="36"/>
      <c r="I106" s="38"/>
      <c r="J106" s="36"/>
      <c r="K106" s="36"/>
      <c r="L106" s="38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8"/>
      <c r="AF106" s="36"/>
      <c r="AG106" s="36"/>
      <c r="AH106" s="36"/>
      <c r="AI106" s="36"/>
      <c r="AJ106" s="36"/>
      <c r="AK106" s="36"/>
      <c r="AL106" s="36"/>
    </row>
    <row r="107" spans="1:38" customFormat="1" ht="12.75" customHeight="1" x14ac:dyDescent="0.2">
      <c r="A107" s="1"/>
      <c r="B107" s="484" t="s">
        <v>55</v>
      </c>
      <c r="C107" s="473"/>
      <c r="D107" s="473"/>
      <c r="E107" s="473"/>
      <c r="F107" s="474"/>
      <c r="G107" s="21"/>
      <c r="H107" s="2" t="s">
        <v>56</v>
      </c>
      <c r="I107" s="95"/>
      <c r="J107" s="473" t="s">
        <v>255</v>
      </c>
      <c r="K107" s="474"/>
      <c r="L107" s="3"/>
      <c r="M107" s="3"/>
      <c r="N107" s="3"/>
      <c r="O107" s="5" t="s">
        <v>57</v>
      </c>
      <c r="P107" s="3"/>
      <c r="Q107" s="3"/>
      <c r="R107" s="1"/>
      <c r="S107" s="3"/>
      <c r="T107" s="1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13"/>
      <c r="AJ107" s="3"/>
      <c r="AK107" s="1"/>
      <c r="AL107" s="3"/>
    </row>
    <row r="108" spans="1:38" customFormat="1" ht="12.75" customHeight="1" x14ac:dyDescent="0.2">
      <c r="A108" s="1"/>
      <c r="B108" s="3"/>
      <c r="C108" s="3"/>
      <c r="D108" s="3"/>
      <c r="E108" s="188"/>
      <c r="F108" s="1"/>
      <c r="G108" s="21"/>
      <c r="H108" s="13"/>
      <c r="I108" s="96"/>
      <c r="J108" s="3"/>
      <c r="K108" s="1"/>
      <c r="L108" s="3"/>
      <c r="M108" s="3"/>
      <c r="N108" s="3"/>
      <c r="O108" s="3"/>
      <c r="P108" s="3"/>
      <c r="Q108" s="3"/>
      <c r="R108" s="1"/>
      <c r="S108" s="3"/>
      <c r="T108" s="1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13"/>
      <c r="AJ108" s="3"/>
      <c r="AK108" s="1"/>
      <c r="AL108" s="3"/>
    </row>
    <row r="109" spans="1:38" customFormat="1" ht="12.75" customHeight="1" thickBot="1" x14ac:dyDescent="0.25">
      <c r="A109" s="29"/>
      <c r="B109" s="26">
        <v>1</v>
      </c>
      <c r="C109" s="26">
        <v>2</v>
      </c>
      <c r="D109" s="26">
        <v>3</v>
      </c>
      <c r="E109" s="26">
        <v>4</v>
      </c>
      <c r="F109" s="28">
        <v>5</v>
      </c>
      <c r="G109" s="39">
        <v>6</v>
      </c>
      <c r="H109" s="28">
        <v>7</v>
      </c>
      <c r="I109" s="97">
        <v>8</v>
      </c>
      <c r="J109" s="26">
        <v>9</v>
      </c>
      <c r="K109" s="28">
        <v>10</v>
      </c>
      <c r="L109" s="26">
        <v>11</v>
      </c>
      <c r="M109" s="26" t="s">
        <v>1</v>
      </c>
      <c r="N109" s="26">
        <v>12</v>
      </c>
      <c r="O109" s="26">
        <v>13</v>
      </c>
      <c r="P109" s="26">
        <v>14</v>
      </c>
      <c r="Q109" s="26">
        <v>15</v>
      </c>
      <c r="R109" s="28" t="s">
        <v>2</v>
      </c>
      <c r="S109" s="25"/>
      <c r="T109" s="29"/>
      <c r="U109" s="26">
        <v>16</v>
      </c>
      <c r="V109" s="26">
        <v>17</v>
      </c>
      <c r="W109" s="26">
        <v>18</v>
      </c>
      <c r="X109" s="26">
        <v>19</v>
      </c>
      <c r="Y109" s="26">
        <v>20</v>
      </c>
      <c r="Z109" s="26" t="s">
        <v>3</v>
      </c>
      <c r="AA109" s="26">
        <v>21</v>
      </c>
      <c r="AB109" s="26">
        <v>22</v>
      </c>
      <c r="AC109" s="26">
        <v>23</v>
      </c>
      <c r="AD109" s="26">
        <v>24</v>
      </c>
      <c r="AE109" s="26">
        <v>25</v>
      </c>
      <c r="AF109" s="26">
        <v>26</v>
      </c>
      <c r="AG109" s="26">
        <v>27</v>
      </c>
      <c r="AH109" s="26">
        <v>28</v>
      </c>
      <c r="AI109" s="30">
        <v>29</v>
      </c>
      <c r="AJ109" s="26">
        <v>30</v>
      </c>
      <c r="AK109" s="28">
        <v>31</v>
      </c>
      <c r="AL109" s="25"/>
    </row>
    <row r="110" spans="1:38" s="4" customFormat="1" ht="12.75" customHeight="1" thickTop="1" x14ac:dyDescent="0.2">
      <c r="A110" s="1"/>
      <c r="B110" s="84" t="s">
        <v>4</v>
      </c>
      <c r="C110" s="98"/>
      <c r="D110" s="84" t="s">
        <v>5</v>
      </c>
      <c r="E110" s="185" t="s">
        <v>6</v>
      </c>
      <c r="F110" s="83" t="s">
        <v>7</v>
      </c>
      <c r="G110" s="160"/>
      <c r="H110" s="83"/>
      <c r="I110" s="100"/>
      <c r="J110" s="84"/>
      <c r="K110" s="83"/>
      <c r="L110" s="84" t="s">
        <v>237</v>
      </c>
      <c r="M110" s="84"/>
      <c r="N110" s="84" t="s">
        <v>235</v>
      </c>
      <c r="O110" s="101" t="s">
        <v>481</v>
      </c>
      <c r="P110" s="274"/>
      <c r="Q110" s="84" t="s">
        <v>391</v>
      </c>
      <c r="R110" s="83" t="s">
        <v>274</v>
      </c>
      <c r="S110" s="103"/>
      <c r="T110" s="67"/>
      <c r="U110" s="475" t="s">
        <v>256</v>
      </c>
      <c r="V110" s="476"/>
      <c r="W110" s="476"/>
      <c r="X110" s="476"/>
      <c r="Y110" s="477"/>
      <c r="Z110" s="84" t="s">
        <v>10</v>
      </c>
      <c r="AA110" s="84" t="s">
        <v>11</v>
      </c>
      <c r="AB110" s="84" t="s">
        <v>205</v>
      </c>
      <c r="AC110" s="84" t="s">
        <v>12</v>
      </c>
      <c r="AD110" s="84" t="s">
        <v>13</v>
      </c>
      <c r="AE110" s="84" t="s">
        <v>14</v>
      </c>
      <c r="AF110" s="84"/>
      <c r="AG110" s="84"/>
      <c r="AH110" s="101"/>
      <c r="AI110" s="102"/>
      <c r="AJ110" s="84" t="s">
        <v>15</v>
      </c>
      <c r="AK110" s="83" t="s">
        <v>7</v>
      </c>
      <c r="AL110" s="3"/>
    </row>
    <row r="111" spans="1:38" s="4" customFormat="1" ht="12.75" customHeight="1" x14ac:dyDescent="0.2">
      <c r="A111" s="1"/>
      <c r="B111" s="84" t="s">
        <v>8</v>
      </c>
      <c r="C111" s="84" t="s">
        <v>16</v>
      </c>
      <c r="D111" s="84" t="s">
        <v>17</v>
      </c>
      <c r="E111" s="186" t="s">
        <v>8</v>
      </c>
      <c r="F111" s="83" t="s">
        <v>18</v>
      </c>
      <c r="G111" s="160" t="s">
        <v>19</v>
      </c>
      <c r="H111" s="83" t="s">
        <v>20</v>
      </c>
      <c r="I111" s="100" t="s">
        <v>394</v>
      </c>
      <c r="J111" s="84" t="s">
        <v>21</v>
      </c>
      <c r="K111" s="83" t="s">
        <v>22</v>
      </c>
      <c r="L111" s="84" t="s">
        <v>392</v>
      </c>
      <c r="M111" s="84" t="s">
        <v>393</v>
      </c>
      <c r="N111" s="84" t="s">
        <v>262</v>
      </c>
      <c r="O111" s="101" t="s">
        <v>262</v>
      </c>
      <c r="P111" s="186" t="s">
        <v>23</v>
      </c>
      <c r="Q111" s="84" t="s">
        <v>8</v>
      </c>
      <c r="R111" s="83" t="s">
        <v>8</v>
      </c>
      <c r="S111" s="103"/>
      <c r="T111" s="67"/>
      <c r="U111" s="84" t="s">
        <v>25</v>
      </c>
      <c r="V111" s="84" t="s">
        <v>26</v>
      </c>
      <c r="W111" s="84" t="s">
        <v>27</v>
      </c>
      <c r="X111" s="84" t="s">
        <v>28</v>
      </c>
      <c r="Y111" s="84" t="s">
        <v>136</v>
      </c>
      <c r="Z111" s="84" t="s">
        <v>252</v>
      </c>
      <c r="AA111" s="84" t="s">
        <v>137</v>
      </c>
      <c r="AB111" s="84" t="s">
        <v>204</v>
      </c>
      <c r="AC111" s="84" t="s">
        <v>30</v>
      </c>
      <c r="AD111" s="84" t="s">
        <v>140</v>
      </c>
      <c r="AE111" s="84" t="s">
        <v>31</v>
      </c>
      <c r="AF111" s="84" t="s">
        <v>32</v>
      </c>
      <c r="AG111" s="84" t="s">
        <v>206</v>
      </c>
      <c r="AH111" s="101" t="s">
        <v>16</v>
      </c>
      <c r="AI111" s="99" t="s">
        <v>34</v>
      </c>
      <c r="AJ111" s="84" t="s">
        <v>35</v>
      </c>
      <c r="AK111" s="83" t="s">
        <v>18</v>
      </c>
      <c r="AL111" s="3"/>
    </row>
    <row r="112" spans="1:38" s="4" customFormat="1" ht="12.75" customHeight="1" thickBot="1" x14ac:dyDescent="0.25">
      <c r="A112" s="6"/>
      <c r="B112" s="85" t="s">
        <v>36</v>
      </c>
      <c r="C112" s="85" t="s">
        <v>37</v>
      </c>
      <c r="D112" s="85" t="s">
        <v>38</v>
      </c>
      <c r="E112" s="187" t="s">
        <v>39</v>
      </c>
      <c r="F112" s="104" t="s">
        <v>40</v>
      </c>
      <c r="G112" s="161"/>
      <c r="H112" s="104"/>
      <c r="I112" s="105" t="s">
        <v>41</v>
      </c>
      <c r="J112" s="85"/>
      <c r="K112" s="104"/>
      <c r="L112" s="85" t="s">
        <v>237</v>
      </c>
      <c r="M112" s="85"/>
      <c r="N112" s="85" t="s">
        <v>236</v>
      </c>
      <c r="O112" s="106" t="s">
        <v>236</v>
      </c>
      <c r="P112" s="275"/>
      <c r="Q112" s="276" t="s">
        <v>24</v>
      </c>
      <c r="R112" s="277" t="s">
        <v>24</v>
      </c>
      <c r="S112" s="108"/>
      <c r="T112" s="76"/>
      <c r="U112" s="85" t="s">
        <v>42</v>
      </c>
      <c r="V112" s="85" t="s">
        <v>43</v>
      </c>
      <c r="W112" s="85"/>
      <c r="X112" s="85" t="s">
        <v>44</v>
      </c>
      <c r="Y112" s="85" t="s">
        <v>30</v>
      </c>
      <c r="Z112" s="85" t="s">
        <v>30</v>
      </c>
      <c r="AA112" s="85" t="s">
        <v>138</v>
      </c>
      <c r="AB112" s="85" t="s">
        <v>15</v>
      </c>
      <c r="AC112" s="85" t="s">
        <v>139</v>
      </c>
      <c r="AD112" s="85" t="s">
        <v>141</v>
      </c>
      <c r="AE112" s="85" t="s">
        <v>47</v>
      </c>
      <c r="AF112" s="85" t="s">
        <v>48</v>
      </c>
      <c r="AG112" s="85" t="s">
        <v>15</v>
      </c>
      <c r="AH112" s="106" t="s">
        <v>30</v>
      </c>
      <c r="AI112" s="107"/>
      <c r="AJ112" s="85" t="s">
        <v>49</v>
      </c>
      <c r="AK112" s="104" t="s">
        <v>188</v>
      </c>
      <c r="AL112" s="7"/>
    </row>
    <row r="113" spans="1:38" s="297" customFormat="1" ht="12.75" customHeight="1" thickTop="1" x14ac:dyDescent="0.2">
      <c r="A113" s="292"/>
      <c r="B113" s="364">
        <f>B99</f>
        <v>0</v>
      </c>
      <c r="C113" s="364">
        <f>C99</f>
        <v>0</v>
      </c>
      <c r="D113" s="364">
        <f>D99</f>
        <v>0</v>
      </c>
      <c r="E113" s="378">
        <f>E99</f>
        <v>0</v>
      </c>
      <c r="F113" s="363">
        <f>F99</f>
        <v>0</v>
      </c>
      <c r="G113" s="132" t="str">
        <f>$C$11</f>
        <v>MARCH</v>
      </c>
      <c r="H113" s="293" t="s">
        <v>58</v>
      </c>
      <c r="I113" s="294"/>
      <c r="J113" s="379">
        <f t="shared" ref="J113:R113" si="12">J99</f>
        <v>0</v>
      </c>
      <c r="K113" s="380">
        <f t="shared" si="12"/>
        <v>0</v>
      </c>
      <c r="L113" s="364">
        <f t="shared" si="12"/>
        <v>0</v>
      </c>
      <c r="M113" s="364">
        <f t="shared" si="12"/>
        <v>0</v>
      </c>
      <c r="N113" s="364">
        <f t="shared" si="12"/>
        <v>0</v>
      </c>
      <c r="O113" s="378">
        <f t="shared" si="12"/>
        <v>0</v>
      </c>
      <c r="P113" s="378">
        <f t="shared" si="12"/>
        <v>0</v>
      </c>
      <c r="Q113" s="364">
        <f t="shared" si="12"/>
        <v>0</v>
      </c>
      <c r="R113" s="381">
        <f t="shared" si="12"/>
        <v>0</v>
      </c>
      <c r="S113" s="295"/>
      <c r="T113" s="292"/>
      <c r="U113" s="364">
        <f t="shared" ref="U113:AH113" si="13">U99</f>
        <v>0</v>
      </c>
      <c r="V113" s="364">
        <f t="shared" si="13"/>
        <v>0</v>
      </c>
      <c r="W113" s="364">
        <f t="shared" si="13"/>
        <v>0</v>
      </c>
      <c r="X113" s="364">
        <f t="shared" si="13"/>
        <v>0</v>
      </c>
      <c r="Y113" s="364">
        <f t="shared" si="13"/>
        <v>0</v>
      </c>
      <c r="Z113" s="364">
        <f t="shared" si="13"/>
        <v>0</v>
      </c>
      <c r="AA113" s="364">
        <f t="shared" si="13"/>
        <v>0</v>
      </c>
      <c r="AB113" s="364">
        <f t="shared" si="13"/>
        <v>0</v>
      </c>
      <c r="AC113" s="364">
        <f t="shared" si="13"/>
        <v>0</v>
      </c>
      <c r="AD113" s="364">
        <f t="shared" si="13"/>
        <v>0</v>
      </c>
      <c r="AE113" s="364">
        <f t="shared" si="13"/>
        <v>0</v>
      </c>
      <c r="AF113" s="364">
        <f t="shared" si="13"/>
        <v>0</v>
      </c>
      <c r="AG113" s="364">
        <f t="shared" si="13"/>
        <v>0</v>
      </c>
      <c r="AH113" s="364">
        <f t="shared" si="13"/>
        <v>0</v>
      </c>
      <c r="AI113" s="296"/>
      <c r="AJ113" s="364">
        <f>AJ99</f>
        <v>0</v>
      </c>
      <c r="AK113" s="382">
        <f>AK99</f>
        <v>0</v>
      </c>
      <c r="AL113" s="295"/>
    </row>
    <row r="114" spans="1:38" s="22" customFormat="1" ht="12.75" customHeight="1" x14ac:dyDescent="0.2">
      <c r="A114" s="8">
        <v>1</v>
      </c>
      <c r="B114" s="343"/>
      <c r="C114" s="343"/>
      <c r="D114" s="343"/>
      <c r="E114" s="343"/>
      <c r="F114" s="345"/>
      <c r="G114" s="438"/>
      <c r="H114" s="287"/>
      <c r="I114" s="439"/>
      <c r="J114" s="364">
        <f t="shared" ref="J114:J144" si="14">SUM(B114:F114)</f>
        <v>0</v>
      </c>
      <c r="K114" s="363">
        <f t="shared" ref="K114:K144" si="15">SUM(U114:AK114)-SUM(L114:R114)</f>
        <v>0</v>
      </c>
      <c r="L114" s="343"/>
      <c r="M114" s="343"/>
      <c r="N114" s="343"/>
      <c r="O114" s="367"/>
      <c r="P114" s="344"/>
      <c r="Q114" s="343"/>
      <c r="R114" s="345"/>
      <c r="S114" s="16" t="s">
        <v>59</v>
      </c>
      <c r="T114" s="8">
        <v>1</v>
      </c>
      <c r="U114" s="343"/>
      <c r="V114" s="343"/>
      <c r="W114" s="343"/>
      <c r="X114" s="343"/>
      <c r="Y114" s="343"/>
      <c r="Z114" s="343"/>
      <c r="AA114" s="343"/>
      <c r="AB114" s="343"/>
      <c r="AC114" s="343"/>
      <c r="AD114" s="343"/>
      <c r="AE114" s="343"/>
      <c r="AF114" s="343"/>
      <c r="AG114" s="343"/>
      <c r="AH114" s="367"/>
      <c r="AI114" s="287"/>
      <c r="AJ114" s="343"/>
      <c r="AK114" s="345"/>
      <c r="AL114" s="16" t="s">
        <v>59</v>
      </c>
    </row>
    <row r="115" spans="1:38" s="22" customFormat="1" ht="12.75" customHeight="1" x14ac:dyDescent="0.2">
      <c r="A115" s="8">
        <v>2</v>
      </c>
      <c r="B115" s="343"/>
      <c r="C115" s="343"/>
      <c r="D115" s="343"/>
      <c r="E115" s="343"/>
      <c r="F115" s="345"/>
      <c r="G115" s="438"/>
      <c r="H115" s="287"/>
      <c r="I115" s="439"/>
      <c r="J115" s="364">
        <f t="shared" si="14"/>
        <v>0</v>
      </c>
      <c r="K115" s="363">
        <f t="shared" si="15"/>
        <v>0</v>
      </c>
      <c r="L115" s="343"/>
      <c r="M115" s="343"/>
      <c r="N115" s="343"/>
      <c r="O115" s="367"/>
      <c r="P115" s="344"/>
      <c r="Q115" s="343"/>
      <c r="R115" s="345"/>
      <c r="S115" s="16" t="s">
        <v>60</v>
      </c>
      <c r="T115" s="8">
        <v>2</v>
      </c>
      <c r="U115" s="343"/>
      <c r="V115" s="343"/>
      <c r="W115" s="343"/>
      <c r="X115" s="343"/>
      <c r="Y115" s="343"/>
      <c r="Z115" s="343"/>
      <c r="AA115" s="343"/>
      <c r="AB115" s="343"/>
      <c r="AC115" s="343"/>
      <c r="AD115" s="343"/>
      <c r="AE115" s="343"/>
      <c r="AF115" s="343"/>
      <c r="AG115" s="343"/>
      <c r="AH115" s="367"/>
      <c r="AI115" s="287"/>
      <c r="AJ115" s="343"/>
      <c r="AK115" s="345"/>
      <c r="AL115" s="16" t="s">
        <v>60</v>
      </c>
    </row>
    <row r="116" spans="1:38" s="22" customFormat="1" ht="12.75" customHeight="1" x14ac:dyDescent="0.2">
      <c r="A116" s="8">
        <v>3</v>
      </c>
      <c r="B116" s="343"/>
      <c r="C116" s="343"/>
      <c r="D116" s="343"/>
      <c r="E116" s="343"/>
      <c r="F116" s="345"/>
      <c r="G116" s="438"/>
      <c r="H116" s="287"/>
      <c r="I116" s="439"/>
      <c r="J116" s="364">
        <f t="shared" si="14"/>
        <v>0</v>
      </c>
      <c r="K116" s="363">
        <f t="shared" si="15"/>
        <v>0</v>
      </c>
      <c r="L116" s="343"/>
      <c r="M116" s="343"/>
      <c r="N116" s="343"/>
      <c r="O116" s="367"/>
      <c r="P116" s="344"/>
      <c r="Q116" s="343"/>
      <c r="R116" s="345"/>
      <c r="S116" s="16" t="s">
        <v>61</v>
      </c>
      <c r="T116" s="8">
        <v>3</v>
      </c>
      <c r="U116" s="343"/>
      <c r="V116" s="343"/>
      <c r="W116" s="343"/>
      <c r="X116" s="343"/>
      <c r="Y116" s="343"/>
      <c r="Z116" s="343"/>
      <c r="AA116" s="343"/>
      <c r="AB116" s="343"/>
      <c r="AC116" s="343"/>
      <c r="AD116" s="343"/>
      <c r="AE116" s="343"/>
      <c r="AF116" s="343"/>
      <c r="AG116" s="343"/>
      <c r="AH116" s="367"/>
      <c r="AI116" s="287"/>
      <c r="AJ116" s="343"/>
      <c r="AK116" s="345"/>
      <c r="AL116" s="16" t="s">
        <v>61</v>
      </c>
    </row>
    <row r="117" spans="1:38" s="22" customFormat="1" ht="12.75" customHeight="1" x14ac:dyDescent="0.2">
      <c r="A117" s="8">
        <v>4</v>
      </c>
      <c r="B117" s="343"/>
      <c r="C117" s="343"/>
      <c r="D117" s="343"/>
      <c r="E117" s="343"/>
      <c r="F117" s="345"/>
      <c r="G117" s="438"/>
      <c r="H117" s="287"/>
      <c r="I117" s="439"/>
      <c r="J117" s="364">
        <f t="shared" si="14"/>
        <v>0</v>
      </c>
      <c r="K117" s="363">
        <f t="shared" si="15"/>
        <v>0</v>
      </c>
      <c r="L117" s="343"/>
      <c r="M117" s="343"/>
      <c r="N117" s="343"/>
      <c r="O117" s="367"/>
      <c r="P117" s="344"/>
      <c r="Q117" s="343"/>
      <c r="R117" s="345"/>
      <c r="S117" s="16" t="s">
        <v>62</v>
      </c>
      <c r="T117" s="8">
        <v>4</v>
      </c>
      <c r="U117" s="343"/>
      <c r="V117" s="343"/>
      <c r="W117" s="343"/>
      <c r="X117" s="343"/>
      <c r="Y117" s="343"/>
      <c r="Z117" s="343"/>
      <c r="AA117" s="343"/>
      <c r="AB117" s="343"/>
      <c r="AC117" s="343"/>
      <c r="AD117" s="343"/>
      <c r="AE117" s="343"/>
      <c r="AF117" s="343"/>
      <c r="AG117" s="343"/>
      <c r="AH117" s="367"/>
      <c r="AI117" s="287"/>
      <c r="AJ117" s="343"/>
      <c r="AK117" s="345"/>
      <c r="AL117" s="16" t="s">
        <v>62</v>
      </c>
    </row>
    <row r="118" spans="1:38" s="22" customFormat="1" ht="12.75" customHeight="1" x14ac:dyDescent="0.2">
      <c r="A118" s="8">
        <v>5</v>
      </c>
      <c r="B118" s="343"/>
      <c r="C118" s="343"/>
      <c r="D118" s="343"/>
      <c r="E118" s="343"/>
      <c r="F118" s="345"/>
      <c r="G118" s="440"/>
      <c r="H118" s="287"/>
      <c r="I118" s="439"/>
      <c r="J118" s="364">
        <f t="shared" si="14"/>
        <v>0</v>
      </c>
      <c r="K118" s="363">
        <f t="shared" si="15"/>
        <v>0</v>
      </c>
      <c r="L118" s="343"/>
      <c r="M118" s="343"/>
      <c r="N118" s="343"/>
      <c r="O118" s="367"/>
      <c r="P118" s="344"/>
      <c r="Q118" s="343"/>
      <c r="R118" s="345"/>
      <c r="S118" s="16" t="s">
        <v>63</v>
      </c>
      <c r="T118" s="8">
        <v>5</v>
      </c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67"/>
      <c r="AI118" s="287"/>
      <c r="AJ118" s="343"/>
      <c r="AK118" s="345"/>
      <c r="AL118" s="16" t="s">
        <v>63</v>
      </c>
    </row>
    <row r="119" spans="1:38" s="22" customFormat="1" ht="12.75" customHeight="1" x14ac:dyDescent="0.2">
      <c r="A119" s="17">
        <v>6</v>
      </c>
      <c r="B119" s="346"/>
      <c r="C119" s="346"/>
      <c r="D119" s="346"/>
      <c r="E119" s="346"/>
      <c r="F119" s="348"/>
      <c r="G119" s="438"/>
      <c r="H119" s="288"/>
      <c r="I119" s="441"/>
      <c r="J119" s="364">
        <f t="shared" si="14"/>
        <v>0</v>
      </c>
      <c r="K119" s="363">
        <f t="shared" si="15"/>
        <v>0</v>
      </c>
      <c r="L119" s="346"/>
      <c r="M119" s="346"/>
      <c r="N119" s="346"/>
      <c r="O119" s="368"/>
      <c r="P119" s="347"/>
      <c r="Q119" s="346"/>
      <c r="R119" s="348"/>
      <c r="S119" s="18" t="s">
        <v>64</v>
      </c>
      <c r="T119" s="17">
        <v>6</v>
      </c>
      <c r="U119" s="346"/>
      <c r="V119" s="346"/>
      <c r="W119" s="346"/>
      <c r="X119" s="346"/>
      <c r="Y119" s="346"/>
      <c r="Z119" s="346"/>
      <c r="AA119" s="346"/>
      <c r="AB119" s="346"/>
      <c r="AC119" s="346"/>
      <c r="AD119" s="346"/>
      <c r="AE119" s="346"/>
      <c r="AF119" s="346"/>
      <c r="AG119" s="346"/>
      <c r="AH119" s="368"/>
      <c r="AI119" s="288"/>
      <c r="AJ119" s="346"/>
      <c r="AK119" s="348"/>
      <c r="AL119" s="18" t="s">
        <v>64</v>
      </c>
    </row>
    <row r="120" spans="1:38" s="22" customFormat="1" ht="12.75" customHeight="1" x14ac:dyDescent="0.2">
      <c r="A120" s="8">
        <v>7</v>
      </c>
      <c r="B120" s="343"/>
      <c r="C120" s="343"/>
      <c r="D120" s="343"/>
      <c r="E120" s="343"/>
      <c r="F120" s="345"/>
      <c r="G120" s="438"/>
      <c r="H120" s="287"/>
      <c r="I120" s="439"/>
      <c r="J120" s="364">
        <f t="shared" si="14"/>
        <v>0</v>
      </c>
      <c r="K120" s="363">
        <f t="shared" si="15"/>
        <v>0</v>
      </c>
      <c r="L120" s="343"/>
      <c r="M120" s="343"/>
      <c r="N120" s="343"/>
      <c r="O120" s="367"/>
      <c r="P120" s="344"/>
      <c r="Q120" s="343"/>
      <c r="R120" s="345"/>
      <c r="S120" s="16" t="s">
        <v>65</v>
      </c>
      <c r="T120" s="8">
        <v>7</v>
      </c>
      <c r="U120" s="343"/>
      <c r="V120" s="343"/>
      <c r="W120" s="343"/>
      <c r="X120" s="343"/>
      <c r="Y120" s="343"/>
      <c r="Z120" s="343"/>
      <c r="AA120" s="343"/>
      <c r="AB120" s="343"/>
      <c r="AC120" s="343"/>
      <c r="AD120" s="343"/>
      <c r="AE120" s="343"/>
      <c r="AF120" s="343"/>
      <c r="AG120" s="343"/>
      <c r="AH120" s="367"/>
      <c r="AI120" s="287"/>
      <c r="AJ120" s="343"/>
      <c r="AK120" s="345"/>
      <c r="AL120" s="16" t="s">
        <v>65</v>
      </c>
    </row>
    <row r="121" spans="1:38" s="22" customFormat="1" ht="12.75" customHeight="1" x14ac:dyDescent="0.2">
      <c r="A121" s="8">
        <v>8</v>
      </c>
      <c r="B121" s="343"/>
      <c r="C121" s="343"/>
      <c r="D121" s="343"/>
      <c r="E121" s="343"/>
      <c r="F121" s="345"/>
      <c r="G121" s="438"/>
      <c r="H121" s="287"/>
      <c r="I121" s="439"/>
      <c r="J121" s="364">
        <f t="shared" si="14"/>
        <v>0</v>
      </c>
      <c r="K121" s="363">
        <f t="shared" si="15"/>
        <v>0</v>
      </c>
      <c r="L121" s="343"/>
      <c r="M121" s="343"/>
      <c r="N121" s="343"/>
      <c r="O121" s="367"/>
      <c r="P121" s="344"/>
      <c r="Q121" s="343"/>
      <c r="R121" s="345"/>
      <c r="S121" s="16" t="s">
        <v>66</v>
      </c>
      <c r="T121" s="8">
        <v>8</v>
      </c>
      <c r="U121" s="343"/>
      <c r="V121" s="343"/>
      <c r="W121" s="343"/>
      <c r="X121" s="343"/>
      <c r="Y121" s="343"/>
      <c r="Z121" s="343"/>
      <c r="AA121" s="343"/>
      <c r="AB121" s="343"/>
      <c r="AC121" s="343"/>
      <c r="AD121" s="343"/>
      <c r="AE121" s="343"/>
      <c r="AF121" s="343"/>
      <c r="AG121" s="343"/>
      <c r="AH121" s="367"/>
      <c r="AI121" s="287"/>
      <c r="AJ121" s="343"/>
      <c r="AK121" s="345"/>
      <c r="AL121" s="16" t="s">
        <v>66</v>
      </c>
    </row>
    <row r="122" spans="1:38" s="22" customFormat="1" ht="12.75" customHeight="1" x14ac:dyDescent="0.2">
      <c r="A122" s="8">
        <v>9</v>
      </c>
      <c r="B122" s="343"/>
      <c r="C122" s="343"/>
      <c r="D122" s="343"/>
      <c r="E122" s="343"/>
      <c r="F122" s="345"/>
      <c r="G122" s="438"/>
      <c r="H122" s="287"/>
      <c r="I122" s="439"/>
      <c r="J122" s="364">
        <f t="shared" si="14"/>
        <v>0</v>
      </c>
      <c r="K122" s="363">
        <f t="shared" si="15"/>
        <v>0</v>
      </c>
      <c r="L122" s="343"/>
      <c r="M122" s="343"/>
      <c r="N122" s="343"/>
      <c r="O122" s="367"/>
      <c r="P122" s="344"/>
      <c r="Q122" s="343"/>
      <c r="R122" s="345"/>
      <c r="S122" s="16" t="s">
        <v>67</v>
      </c>
      <c r="T122" s="8">
        <v>9</v>
      </c>
      <c r="U122" s="343"/>
      <c r="V122" s="343"/>
      <c r="W122" s="343"/>
      <c r="X122" s="343"/>
      <c r="Y122" s="343"/>
      <c r="Z122" s="343"/>
      <c r="AA122" s="343"/>
      <c r="AB122" s="343"/>
      <c r="AC122" s="343"/>
      <c r="AD122" s="343"/>
      <c r="AE122" s="343"/>
      <c r="AF122" s="343"/>
      <c r="AG122" s="343"/>
      <c r="AH122" s="367"/>
      <c r="AI122" s="287"/>
      <c r="AJ122" s="343"/>
      <c r="AK122" s="345"/>
      <c r="AL122" s="16" t="s">
        <v>67</v>
      </c>
    </row>
    <row r="123" spans="1:38" s="22" customFormat="1" ht="12.75" customHeight="1" x14ac:dyDescent="0.2">
      <c r="A123" s="8">
        <v>10</v>
      </c>
      <c r="B123" s="343"/>
      <c r="C123" s="343"/>
      <c r="D123" s="343"/>
      <c r="E123" s="343"/>
      <c r="F123" s="345"/>
      <c r="G123" s="438"/>
      <c r="H123" s="287"/>
      <c r="I123" s="439"/>
      <c r="J123" s="364">
        <f t="shared" si="14"/>
        <v>0</v>
      </c>
      <c r="K123" s="363">
        <f t="shared" si="15"/>
        <v>0</v>
      </c>
      <c r="L123" s="343"/>
      <c r="M123" s="343"/>
      <c r="N123" s="343"/>
      <c r="O123" s="367"/>
      <c r="P123" s="344"/>
      <c r="Q123" s="343"/>
      <c r="R123" s="345"/>
      <c r="S123" s="16" t="s">
        <v>68</v>
      </c>
      <c r="T123" s="8">
        <v>10</v>
      </c>
      <c r="U123" s="343"/>
      <c r="V123" s="343"/>
      <c r="W123" s="343"/>
      <c r="X123" s="343"/>
      <c r="Y123" s="343"/>
      <c r="Z123" s="343"/>
      <c r="AA123" s="343"/>
      <c r="AB123" s="343"/>
      <c r="AC123" s="343"/>
      <c r="AD123" s="343"/>
      <c r="AE123" s="343"/>
      <c r="AF123" s="343"/>
      <c r="AG123" s="343"/>
      <c r="AH123" s="367"/>
      <c r="AI123" s="287"/>
      <c r="AJ123" s="343"/>
      <c r="AK123" s="345"/>
      <c r="AL123" s="16" t="s">
        <v>68</v>
      </c>
    </row>
    <row r="124" spans="1:38" s="22" customFormat="1" ht="12.75" customHeight="1" x14ac:dyDescent="0.2">
      <c r="A124" s="8">
        <v>11</v>
      </c>
      <c r="B124" s="343"/>
      <c r="C124" s="343"/>
      <c r="D124" s="343"/>
      <c r="E124" s="343"/>
      <c r="F124" s="345"/>
      <c r="G124" s="438"/>
      <c r="H124" s="287"/>
      <c r="I124" s="439"/>
      <c r="J124" s="364">
        <f t="shared" si="14"/>
        <v>0</v>
      </c>
      <c r="K124" s="363">
        <f t="shared" si="15"/>
        <v>0</v>
      </c>
      <c r="L124" s="343"/>
      <c r="M124" s="343"/>
      <c r="N124" s="343"/>
      <c r="O124" s="367"/>
      <c r="P124" s="344"/>
      <c r="Q124" s="343"/>
      <c r="R124" s="345"/>
      <c r="S124" s="16" t="s">
        <v>69</v>
      </c>
      <c r="T124" s="8">
        <v>11</v>
      </c>
      <c r="U124" s="343"/>
      <c r="V124" s="343"/>
      <c r="W124" s="343"/>
      <c r="X124" s="343"/>
      <c r="Y124" s="343"/>
      <c r="Z124" s="343"/>
      <c r="AA124" s="343"/>
      <c r="AB124" s="343"/>
      <c r="AC124" s="343"/>
      <c r="AD124" s="343"/>
      <c r="AE124" s="343"/>
      <c r="AF124" s="343"/>
      <c r="AG124" s="343"/>
      <c r="AH124" s="367"/>
      <c r="AI124" s="287"/>
      <c r="AJ124" s="343"/>
      <c r="AK124" s="345"/>
      <c r="AL124" s="16" t="s">
        <v>69</v>
      </c>
    </row>
    <row r="125" spans="1:38" s="22" customFormat="1" ht="12.75" customHeight="1" x14ac:dyDescent="0.2">
      <c r="A125" s="8">
        <v>12</v>
      </c>
      <c r="B125" s="343"/>
      <c r="C125" s="343"/>
      <c r="D125" s="343"/>
      <c r="E125" s="343"/>
      <c r="F125" s="345"/>
      <c r="G125" s="438"/>
      <c r="H125" s="287"/>
      <c r="I125" s="439"/>
      <c r="J125" s="364">
        <f t="shared" si="14"/>
        <v>0</v>
      </c>
      <c r="K125" s="363">
        <f t="shared" si="15"/>
        <v>0</v>
      </c>
      <c r="L125" s="343"/>
      <c r="M125" s="343"/>
      <c r="N125" s="343"/>
      <c r="O125" s="367"/>
      <c r="P125" s="344"/>
      <c r="Q125" s="343"/>
      <c r="R125" s="345"/>
      <c r="S125" s="16" t="s">
        <v>70</v>
      </c>
      <c r="T125" s="8">
        <v>12</v>
      </c>
      <c r="U125" s="343"/>
      <c r="V125" s="343"/>
      <c r="W125" s="343"/>
      <c r="X125" s="343"/>
      <c r="Y125" s="343"/>
      <c r="Z125" s="343"/>
      <c r="AA125" s="343"/>
      <c r="AB125" s="343"/>
      <c r="AC125" s="343"/>
      <c r="AD125" s="343"/>
      <c r="AE125" s="343"/>
      <c r="AF125" s="343"/>
      <c r="AG125" s="343"/>
      <c r="AH125" s="367"/>
      <c r="AI125" s="287"/>
      <c r="AJ125" s="343"/>
      <c r="AK125" s="345"/>
      <c r="AL125" s="16" t="s">
        <v>70</v>
      </c>
    </row>
    <row r="126" spans="1:38" s="22" customFormat="1" ht="12.75" customHeight="1" x14ac:dyDescent="0.2">
      <c r="A126" s="8">
        <v>13</v>
      </c>
      <c r="B126" s="343"/>
      <c r="C126" s="343"/>
      <c r="D126" s="343"/>
      <c r="E126" s="343"/>
      <c r="F126" s="345"/>
      <c r="G126" s="438"/>
      <c r="H126" s="287"/>
      <c r="I126" s="439"/>
      <c r="J126" s="364">
        <f t="shared" si="14"/>
        <v>0</v>
      </c>
      <c r="K126" s="363">
        <f t="shared" si="15"/>
        <v>0</v>
      </c>
      <c r="L126" s="343"/>
      <c r="M126" s="343"/>
      <c r="N126" s="343"/>
      <c r="O126" s="367"/>
      <c r="P126" s="344"/>
      <c r="Q126" s="343"/>
      <c r="R126" s="345"/>
      <c r="S126" s="16" t="s">
        <v>71</v>
      </c>
      <c r="T126" s="8">
        <v>13</v>
      </c>
      <c r="U126" s="343"/>
      <c r="V126" s="343"/>
      <c r="W126" s="343"/>
      <c r="X126" s="343"/>
      <c r="Y126" s="343"/>
      <c r="Z126" s="343"/>
      <c r="AA126" s="343"/>
      <c r="AB126" s="343"/>
      <c r="AC126" s="343"/>
      <c r="AD126" s="343"/>
      <c r="AE126" s="343"/>
      <c r="AF126" s="343"/>
      <c r="AG126" s="343"/>
      <c r="AH126" s="367"/>
      <c r="AI126" s="287"/>
      <c r="AJ126" s="343"/>
      <c r="AK126" s="345"/>
      <c r="AL126" s="16" t="s">
        <v>71</v>
      </c>
    </row>
    <row r="127" spans="1:38" s="22" customFormat="1" ht="12.75" customHeight="1" x14ac:dyDescent="0.2">
      <c r="A127" s="8">
        <v>14</v>
      </c>
      <c r="B127" s="343"/>
      <c r="C127" s="343"/>
      <c r="D127" s="343"/>
      <c r="E127" s="343"/>
      <c r="F127" s="345"/>
      <c r="G127" s="438"/>
      <c r="H127" s="287"/>
      <c r="I127" s="439"/>
      <c r="J127" s="364">
        <f t="shared" si="14"/>
        <v>0</v>
      </c>
      <c r="K127" s="363">
        <f t="shared" si="15"/>
        <v>0</v>
      </c>
      <c r="L127" s="343"/>
      <c r="M127" s="343"/>
      <c r="N127" s="343"/>
      <c r="O127" s="367"/>
      <c r="P127" s="344"/>
      <c r="Q127" s="343"/>
      <c r="R127" s="345"/>
      <c r="S127" s="16" t="s">
        <v>72</v>
      </c>
      <c r="T127" s="8">
        <v>14</v>
      </c>
      <c r="U127" s="343"/>
      <c r="V127" s="343"/>
      <c r="W127" s="343"/>
      <c r="X127" s="343"/>
      <c r="Y127" s="343"/>
      <c r="Z127" s="343"/>
      <c r="AA127" s="343"/>
      <c r="AB127" s="343"/>
      <c r="AC127" s="343"/>
      <c r="AD127" s="343"/>
      <c r="AE127" s="343"/>
      <c r="AF127" s="343"/>
      <c r="AG127" s="343"/>
      <c r="AH127" s="367"/>
      <c r="AI127" s="287"/>
      <c r="AJ127" s="343"/>
      <c r="AK127" s="345"/>
      <c r="AL127" s="16" t="s">
        <v>72</v>
      </c>
    </row>
    <row r="128" spans="1:38" s="22" customFormat="1" ht="12.75" customHeight="1" x14ac:dyDescent="0.2">
      <c r="A128" s="8">
        <v>15</v>
      </c>
      <c r="B128" s="343"/>
      <c r="C128" s="343"/>
      <c r="D128" s="343"/>
      <c r="E128" s="343"/>
      <c r="F128" s="345"/>
      <c r="G128" s="438"/>
      <c r="H128" s="287"/>
      <c r="I128" s="439"/>
      <c r="J128" s="364">
        <f t="shared" si="14"/>
        <v>0</v>
      </c>
      <c r="K128" s="363">
        <f t="shared" si="15"/>
        <v>0</v>
      </c>
      <c r="L128" s="343"/>
      <c r="M128" s="343"/>
      <c r="N128" s="343"/>
      <c r="O128" s="367"/>
      <c r="P128" s="344"/>
      <c r="Q128" s="343"/>
      <c r="R128" s="345"/>
      <c r="S128" s="16" t="s">
        <v>73</v>
      </c>
      <c r="T128" s="8">
        <v>15</v>
      </c>
      <c r="U128" s="343"/>
      <c r="V128" s="343"/>
      <c r="W128" s="343"/>
      <c r="X128" s="343"/>
      <c r="Y128" s="343"/>
      <c r="Z128" s="343"/>
      <c r="AA128" s="343"/>
      <c r="AB128" s="343"/>
      <c r="AC128" s="343"/>
      <c r="AD128" s="343"/>
      <c r="AE128" s="343"/>
      <c r="AF128" s="343"/>
      <c r="AG128" s="343"/>
      <c r="AH128" s="367"/>
      <c r="AI128" s="287"/>
      <c r="AJ128" s="343"/>
      <c r="AK128" s="345"/>
      <c r="AL128" s="16" t="s">
        <v>73</v>
      </c>
    </row>
    <row r="129" spans="1:38" s="22" customFormat="1" ht="12.75" customHeight="1" x14ac:dyDescent="0.2">
      <c r="A129" s="8">
        <v>16</v>
      </c>
      <c r="B129" s="343"/>
      <c r="C129" s="343"/>
      <c r="D129" s="343"/>
      <c r="E129" s="343"/>
      <c r="F129" s="345"/>
      <c r="G129" s="438"/>
      <c r="H129" s="287"/>
      <c r="I129" s="439"/>
      <c r="J129" s="364">
        <f t="shared" si="14"/>
        <v>0</v>
      </c>
      <c r="K129" s="363">
        <f t="shared" si="15"/>
        <v>0</v>
      </c>
      <c r="L129" s="343"/>
      <c r="M129" s="343"/>
      <c r="N129" s="343"/>
      <c r="O129" s="367"/>
      <c r="P129" s="344"/>
      <c r="Q129" s="343"/>
      <c r="R129" s="345"/>
      <c r="S129" s="16" t="s">
        <v>74</v>
      </c>
      <c r="T129" s="8">
        <v>16</v>
      </c>
      <c r="U129" s="343"/>
      <c r="V129" s="343"/>
      <c r="W129" s="343"/>
      <c r="X129" s="343"/>
      <c r="Y129" s="343"/>
      <c r="Z129" s="343"/>
      <c r="AA129" s="343"/>
      <c r="AB129" s="343"/>
      <c r="AC129" s="343"/>
      <c r="AD129" s="343"/>
      <c r="AE129" s="343"/>
      <c r="AF129" s="343"/>
      <c r="AG129" s="343"/>
      <c r="AH129" s="367"/>
      <c r="AI129" s="287"/>
      <c r="AJ129" s="343"/>
      <c r="AK129" s="345"/>
      <c r="AL129" s="16" t="s">
        <v>74</v>
      </c>
    </row>
    <row r="130" spans="1:38" s="22" customFormat="1" ht="12.75" customHeight="1" x14ac:dyDescent="0.2">
      <c r="A130" s="8">
        <v>17</v>
      </c>
      <c r="B130" s="343"/>
      <c r="C130" s="343"/>
      <c r="D130" s="343"/>
      <c r="E130" s="343"/>
      <c r="F130" s="345"/>
      <c r="G130" s="438"/>
      <c r="H130" s="287"/>
      <c r="I130" s="439"/>
      <c r="J130" s="364">
        <f t="shared" si="14"/>
        <v>0</v>
      </c>
      <c r="K130" s="363">
        <f t="shared" si="15"/>
        <v>0</v>
      </c>
      <c r="L130" s="343"/>
      <c r="M130" s="343"/>
      <c r="N130" s="343"/>
      <c r="O130" s="367"/>
      <c r="P130" s="344"/>
      <c r="Q130" s="343"/>
      <c r="R130" s="345"/>
      <c r="S130" s="16" t="s">
        <v>75</v>
      </c>
      <c r="T130" s="8">
        <v>17</v>
      </c>
      <c r="U130" s="343"/>
      <c r="V130" s="343"/>
      <c r="W130" s="343"/>
      <c r="X130" s="343"/>
      <c r="Y130" s="343"/>
      <c r="Z130" s="343"/>
      <c r="AA130" s="343"/>
      <c r="AB130" s="343"/>
      <c r="AC130" s="343"/>
      <c r="AD130" s="343"/>
      <c r="AE130" s="343"/>
      <c r="AF130" s="343"/>
      <c r="AG130" s="343"/>
      <c r="AH130" s="367"/>
      <c r="AI130" s="287"/>
      <c r="AJ130" s="343"/>
      <c r="AK130" s="345"/>
      <c r="AL130" s="16" t="s">
        <v>75</v>
      </c>
    </row>
    <row r="131" spans="1:38" s="22" customFormat="1" ht="12.75" customHeight="1" x14ac:dyDescent="0.2">
      <c r="A131" s="8">
        <v>18</v>
      </c>
      <c r="B131" s="343"/>
      <c r="C131" s="343"/>
      <c r="D131" s="343"/>
      <c r="E131" s="343"/>
      <c r="F131" s="345"/>
      <c r="G131" s="438"/>
      <c r="H131" s="287"/>
      <c r="I131" s="439"/>
      <c r="J131" s="364">
        <f t="shared" si="14"/>
        <v>0</v>
      </c>
      <c r="K131" s="363">
        <f t="shared" si="15"/>
        <v>0</v>
      </c>
      <c r="L131" s="343"/>
      <c r="M131" s="343"/>
      <c r="N131" s="343"/>
      <c r="O131" s="367"/>
      <c r="P131" s="344"/>
      <c r="Q131" s="343"/>
      <c r="R131" s="345"/>
      <c r="S131" s="16" t="s">
        <v>76</v>
      </c>
      <c r="T131" s="8">
        <v>18</v>
      </c>
      <c r="U131" s="343"/>
      <c r="V131" s="343"/>
      <c r="W131" s="343"/>
      <c r="X131" s="343"/>
      <c r="Y131" s="343"/>
      <c r="Z131" s="343"/>
      <c r="AA131" s="343"/>
      <c r="AB131" s="343"/>
      <c r="AC131" s="343"/>
      <c r="AD131" s="343"/>
      <c r="AE131" s="343"/>
      <c r="AF131" s="343"/>
      <c r="AG131" s="343"/>
      <c r="AH131" s="367"/>
      <c r="AI131" s="287"/>
      <c r="AJ131" s="343"/>
      <c r="AK131" s="345"/>
      <c r="AL131" s="16" t="s">
        <v>76</v>
      </c>
    </row>
    <row r="132" spans="1:38" s="22" customFormat="1" ht="12.75" customHeight="1" x14ac:dyDescent="0.2">
      <c r="A132" s="8">
        <v>19</v>
      </c>
      <c r="B132" s="343"/>
      <c r="C132" s="343"/>
      <c r="D132" s="343"/>
      <c r="E132" s="343"/>
      <c r="F132" s="345"/>
      <c r="G132" s="438"/>
      <c r="H132" s="287"/>
      <c r="I132" s="439"/>
      <c r="J132" s="364">
        <f t="shared" si="14"/>
        <v>0</v>
      </c>
      <c r="K132" s="363">
        <f t="shared" si="15"/>
        <v>0</v>
      </c>
      <c r="L132" s="343"/>
      <c r="M132" s="343"/>
      <c r="N132" s="343"/>
      <c r="O132" s="367"/>
      <c r="P132" s="344"/>
      <c r="Q132" s="343"/>
      <c r="R132" s="345"/>
      <c r="S132" s="16" t="s">
        <v>77</v>
      </c>
      <c r="T132" s="8">
        <v>19</v>
      </c>
      <c r="U132" s="343"/>
      <c r="V132" s="343"/>
      <c r="W132" s="343"/>
      <c r="X132" s="343"/>
      <c r="Y132" s="343"/>
      <c r="Z132" s="343"/>
      <c r="AA132" s="343"/>
      <c r="AB132" s="343"/>
      <c r="AC132" s="343"/>
      <c r="AD132" s="343"/>
      <c r="AE132" s="343"/>
      <c r="AF132" s="343"/>
      <c r="AG132" s="343"/>
      <c r="AH132" s="367"/>
      <c r="AI132" s="287"/>
      <c r="AJ132" s="343"/>
      <c r="AK132" s="345"/>
      <c r="AL132" s="16" t="s">
        <v>77</v>
      </c>
    </row>
    <row r="133" spans="1:38" s="22" customFormat="1" ht="12.75" customHeight="1" x14ac:dyDescent="0.2">
      <c r="A133" s="8">
        <v>20</v>
      </c>
      <c r="B133" s="343"/>
      <c r="C133" s="343"/>
      <c r="D133" s="343"/>
      <c r="E133" s="343"/>
      <c r="F133" s="345"/>
      <c r="G133" s="438"/>
      <c r="H133" s="287"/>
      <c r="I133" s="439"/>
      <c r="J133" s="364">
        <f t="shared" si="14"/>
        <v>0</v>
      </c>
      <c r="K133" s="363">
        <f t="shared" si="15"/>
        <v>0</v>
      </c>
      <c r="L133" s="343"/>
      <c r="M133" s="343"/>
      <c r="N133" s="343"/>
      <c r="O133" s="367"/>
      <c r="P133" s="344"/>
      <c r="Q133" s="343"/>
      <c r="R133" s="345"/>
      <c r="S133" s="16" t="s">
        <v>78</v>
      </c>
      <c r="T133" s="8">
        <v>20</v>
      </c>
      <c r="U133" s="343"/>
      <c r="V133" s="343"/>
      <c r="W133" s="343"/>
      <c r="X133" s="343"/>
      <c r="Y133" s="343"/>
      <c r="Z133" s="343"/>
      <c r="AA133" s="343"/>
      <c r="AB133" s="343"/>
      <c r="AC133" s="343"/>
      <c r="AD133" s="343"/>
      <c r="AE133" s="343"/>
      <c r="AF133" s="343"/>
      <c r="AG133" s="343"/>
      <c r="AH133" s="367"/>
      <c r="AI133" s="287"/>
      <c r="AJ133" s="343"/>
      <c r="AK133" s="345"/>
      <c r="AL133" s="16" t="s">
        <v>78</v>
      </c>
    </row>
    <row r="134" spans="1:38" s="22" customFormat="1" ht="12.75" customHeight="1" x14ac:dyDescent="0.2">
      <c r="A134" s="8">
        <v>21</v>
      </c>
      <c r="B134" s="343"/>
      <c r="C134" s="343"/>
      <c r="D134" s="343"/>
      <c r="E134" s="343"/>
      <c r="F134" s="345"/>
      <c r="G134" s="438"/>
      <c r="H134" s="287"/>
      <c r="I134" s="439"/>
      <c r="J134" s="364">
        <f t="shared" si="14"/>
        <v>0</v>
      </c>
      <c r="K134" s="363">
        <f t="shared" si="15"/>
        <v>0</v>
      </c>
      <c r="L134" s="343"/>
      <c r="M134" s="343"/>
      <c r="N134" s="343"/>
      <c r="O134" s="367"/>
      <c r="P134" s="344"/>
      <c r="Q134" s="343"/>
      <c r="R134" s="345"/>
      <c r="S134" s="16" t="s">
        <v>79</v>
      </c>
      <c r="T134" s="8">
        <v>21</v>
      </c>
      <c r="U134" s="343"/>
      <c r="V134" s="343"/>
      <c r="W134" s="343"/>
      <c r="X134" s="343"/>
      <c r="Y134" s="343"/>
      <c r="Z134" s="343"/>
      <c r="AA134" s="343"/>
      <c r="AB134" s="343"/>
      <c r="AC134" s="343"/>
      <c r="AD134" s="343"/>
      <c r="AE134" s="343"/>
      <c r="AF134" s="343"/>
      <c r="AG134" s="343"/>
      <c r="AH134" s="367"/>
      <c r="AI134" s="287"/>
      <c r="AJ134" s="343"/>
      <c r="AK134" s="345"/>
      <c r="AL134" s="16" t="s">
        <v>79</v>
      </c>
    </row>
    <row r="135" spans="1:38" s="22" customFormat="1" ht="12.75" customHeight="1" x14ac:dyDescent="0.2">
      <c r="A135" s="8">
        <v>22</v>
      </c>
      <c r="B135" s="343"/>
      <c r="C135" s="343"/>
      <c r="D135" s="343"/>
      <c r="E135" s="343"/>
      <c r="F135" s="345"/>
      <c r="G135" s="438"/>
      <c r="H135" s="287"/>
      <c r="I135" s="439"/>
      <c r="J135" s="364">
        <f t="shared" si="14"/>
        <v>0</v>
      </c>
      <c r="K135" s="363">
        <f t="shared" si="15"/>
        <v>0</v>
      </c>
      <c r="L135" s="343"/>
      <c r="M135" s="343"/>
      <c r="N135" s="343"/>
      <c r="O135" s="367"/>
      <c r="P135" s="344"/>
      <c r="Q135" s="343"/>
      <c r="R135" s="345"/>
      <c r="S135" s="16" t="s">
        <v>80</v>
      </c>
      <c r="T135" s="8">
        <v>22</v>
      </c>
      <c r="U135" s="343"/>
      <c r="V135" s="343"/>
      <c r="W135" s="343"/>
      <c r="X135" s="343"/>
      <c r="Y135" s="343"/>
      <c r="Z135" s="343"/>
      <c r="AA135" s="343"/>
      <c r="AB135" s="343"/>
      <c r="AC135" s="343"/>
      <c r="AD135" s="343"/>
      <c r="AE135" s="343"/>
      <c r="AF135" s="343"/>
      <c r="AG135" s="343"/>
      <c r="AH135" s="367"/>
      <c r="AI135" s="287"/>
      <c r="AJ135" s="343"/>
      <c r="AK135" s="345"/>
      <c r="AL135" s="16" t="s">
        <v>80</v>
      </c>
    </row>
    <row r="136" spans="1:38" s="22" customFormat="1" ht="12.75" customHeight="1" x14ac:dyDescent="0.2">
      <c r="A136" s="8">
        <v>23</v>
      </c>
      <c r="B136" s="343"/>
      <c r="C136" s="343"/>
      <c r="D136" s="343"/>
      <c r="E136" s="343"/>
      <c r="F136" s="345"/>
      <c r="G136" s="438"/>
      <c r="H136" s="287"/>
      <c r="I136" s="439"/>
      <c r="J136" s="364">
        <f t="shared" si="14"/>
        <v>0</v>
      </c>
      <c r="K136" s="363">
        <f t="shared" si="15"/>
        <v>0</v>
      </c>
      <c r="L136" s="343"/>
      <c r="M136" s="343"/>
      <c r="N136" s="343"/>
      <c r="O136" s="367"/>
      <c r="P136" s="344"/>
      <c r="Q136" s="343"/>
      <c r="R136" s="345"/>
      <c r="S136" s="16" t="s">
        <v>81</v>
      </c>
      <c r="T136" s="8">
        <v>23</v>
      </c>
      <c r="U136" s="343"/>
      <c r="V136" s="343"/>
      <c r="W136" s="343"/>
      <c r="X136" s="343"/>
      <c r="Y136" s="343"/>
      <c r="Z136" s="343"/>
      <c r="AA136" s="343"/>
      <c r="AB136" s="343"/>
      <c r="AC136" s="343"/>
      <c r="AD136" s="343"/>
      <c r="AE136" s="343"/>
      <c r="AF136" s="343"/>
      <c r="AG136" s="343"/>
      <c r="AH136" s="367"/>
      <c r="AI136" s="287"/>
      <c r="AJ136" s="343"/>
      <c r="AK136" s="345"/>
      <c r="AL136" s="16" t="s">
        <v>81</v>
      </c>
    </row>
    <row r="137" spans="1:38" s="22" customFormat="1" ht="12.75" customHeight="1" x14ac:dyDescent="0.2">
      <c r="A137" s="8">
        <v>24</v>
      </c>
      <c r="B137" s="343"/>
      <c r="C137" s="343"/>
      <c r="D137" s="343"/>
      <c r="E137" s="343"/>
      <c r="F137" s="345"/>
      <c r="G137" s="438"/>
      <c r="H137" s="287"/>
      <c r="I137" s="439"/>
      <c r="J137" s="364">
        <f t="shared" si="14"/>
        <v>0</v>
      </c>
      <c r="K137" s="363">
        <f t="shared" si="15"/>
        <v>0</v>
      </c>
      <c r="L137" s="343"/>
      <c r="M137" s="343"/>
      <c r="N137" s="343"/>
      <c r="O137" s="367"/>
      <c r="P137" s="344"/>
      <c r="Q137" s="343"/>
      <c r="R137" s="345"/>
      <c r="S137" s="16" t="s">
        <v>82</v>
      </c>
      <c r="T137" s="8">
        <v>24</v>
      </c>
      <c r="U137" s="343"/>
      <c r="V137" s="343"/>
      <c r="W137" s="343"/>
      <c r="X137" s="343"/>
      <c r="Y137" s="343"/>
      <c r="Z137" s="343"/>
      <c r="AA137" s="343"/>
      <c r="AB137" s="343"/>
      <c r="AC137" s="343"/>
      <c r="AD137" s="343"/>
      <c r="AE137" s="343"/>
      <c r="AF137" s="343"/>
      <c r="AG137" s="343"/>
      <c r="AH137" s="367"/>
      <c r="AI137" s="287"/>
      <c r="AJ137" s="343"/>
      <c r="AK137" s="345"/>
      <c r="AL137" s="16" t="s">
        <v>82</v>
      </c>
    </row>
    <row r="138" spans="1:38" s="22" customFormat="1" ht="12.75" customHeight="1" x14ac:dyDescent="0.2">
      <c r="A138" s="8">
        <v>25</v>
      </c>
      <c r="B138" s="343"/>
      <c r="C138" s="343"/>
      <c r="D138" s="343"/>
      <c r="E138" s="343"/>
      <c r="F138" s="345"/>
      <c r="G138" s="438"/>
      <c r="H138" s="287"/>
      <c r="I138" s="439"/>
      <c r="J138" s="364">
        <f t="shared" si="14"/>
        <v>0</v>
      </c>
      <c r="K138" s="363">
        <f t="shared" si="15"/>
        <v>0</v>
      </c>
      <c r="L138" s="343"/>
      <c r="M138" s="343"/>
      <c r="N138" s="343"/>
      <c r="O138" s="367"/>
      <c r="P138" s="344"/>
      <c r="Q138" s="343"/>
      <c r="R138" s="345"/>
      <c r="S138" s="16" t="s">
        <v>83</v>
      </c>
      <c r="T138" s="8">
        <v>25</v>
      </c>
      <c r="U138" s="343"/>
      <c r="V138" s="343"/>
      <c r="W138" s="343"/>
      <c r="X138" s="343"/>
      <c r="Y138" s="343"/>
      <c r="Z138" s="343"/>
      <c r="AA138" s="343"/>
      <c r="AB138" s="343"/>
      <c r="AC138" s="343"/>
      <c r="AD138" s="343"/>
      <c r="AE138" s="343"/>
      <c r="AF138" s="343"/>
      <c r="AG138" s="343"/>
      <c r="AH138" s="367"/>
      <c r="AI138" s="287"/>
      <c r="AJ138" s="343"/>
      <c r="AK138" s="345"/>
      <c r="AL138" s="16" t="s">
        <v>83</v>
      </c>
    </row>
    <row r="139" spans="1:38" s="22" customFormat="1" ht="12.75" customHeight="1" x14ac:dyDescent="0.2">
      <c r="A139" s="8">
        <v>26</v>
      </c>
      <c r="B139" s="343"/>
      <c r="C139" s="343"/>
      <c r="D139" s="343"/>
      <c r="E139" s="343"/>
      <c r="F139" s="345"/>
      <c r="G139" s="438"/>
      <c r="H139" s="287"/>
      <c r="I139" s="439"/>
      <c r="J139" s="364">
        <f t="shared" si="14"/>
        <v>0</v>
      </c>
      <c r="K139" s="363">
        <f t="shared" si="15"/>
        <v>0</v>
      </c>
      <c r="L139" s="343"/>
      <c r="M139" s="343"/>
      <c r="N139" s="343"/>
      <c r="O139" s="367"/>
      <c r="P139" s="344"/>
      <c r="Q139" s="343"/>
      <c r="R139" s="345"/>
      <c r="S139" s="16" t="s">
        <v>84</v>
      </c>
      <c r="T139" s="8">
        <v>26</v>
      </c>
      <c r="U139" s="343"/>
      <c r="V139" s="343"/>
      <c r="W139" s="343"/>
      <c r="X139" s="343"/>
      <c r="Y139" s="343"/>
      <c r="Z139" s="343"/>
      <c r="AA139" s="343"/>
      <c r="AB139" s="343"/>
      <c r="AC139" s="343"/>
      <c r="AD139" s="343"/>
      <c r="AE139" s="343"/>
      <c r="AF139" s="343"/>
      <c r="AG139" s="343"/>
      <c r="AH139" s="367"/>
      <c r="AI139" s="287"/>
      <c r="AJ139" s="343"/>
      <c r="AK139" s="345"/>
      <c r="AL139" s="16" t="s">
        <v>84</v>
      </c>
    </row>
    <row r="140" spans="1:38" s="22" customFormat="1" ht="12.75" customHeight="1" x14ac:dyDescent="0.2">
      <c r="A140" s="8">
        <v>27</v>
      </c>
      <c r="B140" s="343"/>
      <c r="C140" s="343"/>
      <c r="D140" s="343"/>
      <c r="E140" s="343"/>
      <c r="F140" s="345"/>
      <c r="G140" s="438"/>
      <c r="H140" s="287"/>
      <c r="I140" s="439"/>
      <c r="J140" s="364">
        <f t="shared" si="14"/>
        <v>0</v>
      </c>
      <c r="K140" s="363">
        <f t="shared" si="15"/>
        <v>0</v>
      </c>
      <c r="L140" s="343"/>
      <c r="M140" s="343"/>
      <c r="N140" s="343"/>
      <c r="O140" s="367"/>
      <c r="P140" s="344"/>
      <c r="Q140" s="343"/>
      <c r="R140" s="345"/>
      <c r="S140" s="16" t="s">
        <v>85</v>
      </c>
      <c r="T140" s="8">
        <v>27</v>
      </c>
      <c r="U140" s="343"/>
      <c r="V140" s="343"/>
      <c r="W140" s="343"/>
      <c r="X140" s="343"/>
      <c r="Y140" s="343"/>
      <c r="Z140" s="343"/>
      <c r="AA140" s="343"/>
      <c r="AB140" s="343"/>
      <c r="AC140" s="343"/>
      <c r="AD140" s="343"/>
      <c r="AE140" s="343"/>
      <c r="AF140" s="343"/>
      <c r="AG140" s="343"/>
      <c r="AH140" s="367"/>
      <c r="AI140" s="287"/>
      <c r="AJ140" s="343"/>
      <c r="AK140" s="345"/>
      <c r="AL140" s="16" t="s">
        <v>85</v>
      </c>
    </row>
    <row r="141" spans="1:38" s="22" customFormat="1" ht="12.75" customHeight="1" x14ac:dyDescent="0.2">
      <c r="A141" s="8">
        <v>28</v>
      </c>
      <c r="B141" s="343"/>
      <c r="C141" s="343"/>
      <c r="D141" s="343"/>
      <c r="E141" s="343"/>
      <c r="F141" s="345"/>
      <c r="G141" s="438"/>
      <c r="H141" s="287"/>
      <c r="I141" s="439"/>
      <c r="J141" s="364">
        <f t="shared" si="14"/>
        <v>0</v>
      </c>
      <c r="K141" s="363">
        <f t="shared" si="15"/>
        <v>0</v>
      </c>
      <c r="L141" s="343"/>
      <c r="M141" s="343"/>
      <c r="N141" s="343"/>
      <c r="O141" s="367"/>
      <c r="P141" s="344"/>
      <c r="Q141" s="343"/>
      <c r="R141" s="345"/>
      <c r="S141" s="16" t="s">
        <v>86</v>
      </c>
      <c r="T141" s="8">
        <v>28</v>
      </c>
      <c r="U141" s="343"/>
      <c r="V141" s="343"/>
      <c r="W141" s="343"/>
      <c r="X141" s="343"/>
      <c r="Y141" s="343"/>
      <c r="Z141" s="343"/>
      <c r="AA141" s="343"/>
      <c r="AB141" s="343"/>
      <c r="AC141" s="343"/>
      <c r="AD141" s="343"/>
      <c r="AE141" s="343"/>
      <c r="AF141" s="343"/>
      <c r="AG141" s="343"/>
      <c r="AH141" s="367"/>
      <c r="AI141" s="287"/>
      <c r="AJ141" s="343"/>
      <c r="AK141" s="345"/>
      <c r="AL141" s="16" t="s">
        <v>86</v>
      </c>
    </row>
    <row r="142" spans="1:38" s="22" customFormat="1" ht="12.75" customHeight="1" x14ac:dyDescent="0.2">
      <c r="A142" s="8">
        <v>29</v>
      </c>
      <c r="B142" s="343"/>
      <c r="C142" s="343"/>
      <c r="D142" s="343"/>
      <c r="E142" s="343"/>
      <c r="F142" s="345"/>
      <c r="G142" s="438"/>
      <c r="H142" s="287"/>
      <c r="I142" s="439"/>
      <c r="J142" s="364">
        <f t="shared" si="14"/>
        <v>0</v>
      </c>
      <c r="K142" s="363">
        <f t="shared" si="15"/>
        <v>0</v>
      </c>
      <c r="L142" s="343"/>
      <c r="M142" s="343"/>
      <c r="N142" s="343"/>
      <c r="O142" s="367"/>
      <c r="P142" s="344"/>
      <c r="Q142" s="343"/>
      <c r="R142" s="345"/>
      <c r="S142" s="16" t="s">
        <v>87</v>
      </c>
      <c r="T142" s="8">
        <v>29</v>
      </c>
      <c r="U142" s="343"/>
      <c r="V142" s="343"/>
      <c r="W142" s="343"/>
      <c r="X142" s="347"/>
      <c r="Y142" s="343"/>
      <c r="Z142" s="343"/>
      <c r="AA142" s="343"/>
      <c r="AB142" s="343"/>
      <c r="AC142" s="343"/>
      <c r="AD142" s="343"/>
      <c r="AE142" s="343"/>
      <c r="AF142" s="343"/>
      <c r="AG142" s="343"/>
      <c r="AH142" s="367"/>
      <c r="AI142" s="287"/>
      <c r="AJ142" s="343"/>
      <c r="AK142" s="345"/>
      <c r="AL142" s="16" t="s">
        <v>87</v>
      </c>
    </row>
    <row r="143" spans="1:38" s="22" customFormat="1" ht="12.75" customHeight="1" x14ac:dyDescent="0.2">
      <c r="A143" s="8">
        <v>30</v>
      </c>
      <c r="B143" s="343"/>
      <c r="C143" s="343"/>
      <c r="D143" s="343"/>
      <c r="E143" s="343"/>
      <c r="F143" s="345"/>
      <c r="G143" s="442"/>
      <c r="H143" s="287"/>
      <c r="I143" s="439"/>
      <c r="J143" s="364">
        <f t="shared" si="14"/>
        <v>0</v>
      </c>
      <c r="K143" s="363">
        <f t="shared" si="15"/>
        <v>0</v>
      </c>
      <c r="L143" s="343"/>
      <c r="M143" s="343"/>
      <c r="N143" s="343"/>
      <c r="O143" s="367"/>
      <c r="P143" s="344"/>
      <c r="Q143" s="343"/>
      <c r="R143" s="345"/>
      <c r="S143" s="16" t="s">
        <v>88</v>
      </c>
      <c r="T143" s="8">
        <v>30</v>
      </c>
      <c r="U143" s="343"/>
      <c r="V143" s="343"/>
      <c r="W143" s="343"/>
      <c r="X143" s="343"/>
      <c r="Y143" s="343"/>
      <c r="Z143" s="343"/>
      <c r="AA143" s="343"/>
      <c r="AB143" s="343"/>
      <c r="AC143" s="343"/>
      <c r="AD143" s="343"/>
      <c r="AE143" s="343"/>
      <c r="AF143" s="343"/>
      <c r="AG143" s="343"/>
      <c r="AH143" s="367"/>
      <c r="AI143" s="287"/>
      <c r="AJ143" s="343"/>
      <c r="AK143" s="345"/>
      <c r="AL143" s="16" t="s">
        <v>88</v>
      </c>
    </row>
    <row r="144" spans="1:38" s="22" customFormat="1" ht="12.75" customHeight="1" x14ac:dyDescent="0.2">
      <c r="A144" s="19">
        <v>31</v>
      </c>
      <c r="B144" s="349"/>
      <c r="C144" s="349"/>
      <c r="D144" s="349"/>
      <c r="E144" s="349"/>
      <c r="F144" s="351"/>
      <c r="G144" s="443"/>
      <c r="H144" s="289"/>
      <c r="I144" s="444"/>
      <c r="J144" s="445">
        <f t="shared" si="14"/>
        <v>0</v>
      </c>
      <c r="K144" s="365">
        <f t="shared" si="15"/>
        <v>0</v>
      </c>
      <c r="L144" s="349"/>
      <c r="M144" s="349"/>
      <c r="N144" s="349"/>
      <c r="O144" s="369"/>
      <c r="P144" s="350"/>
      <c r="Q144" s="349"/>
      <c r="R144" s="351"/>
      <c r="S144" s="20" t="s">
        <v>89</v>
      </c>
      <c r="T144" s="19">
        <v>31</v>
      </c>
      <c r="U144" s="349"/>
      <c r="V144" s="349"/>
      <c r="W144" s="349"/>
      <c r="X144" s="349"/>
      <c r="Y144" s="349"/>
      <c r="Z144" s="349"/>
      <c r="AA144" s="349"/>
      <c r="AB144" s="349"/>
      <c r="AC144" s="349"/>
      <c r="AD144" s="349"/>
      <c r="AE144" s="349"/>
      <c r="AF144" s="349"/>
      <c r="AG144" s="349"/>
      <c r="AH144" s="369"/>
      <c r="AI144" s="289"/>
      <c r="AJ144" s="349"/>
      <c r="AK144" s="351"/>
      <c r="AL144" s="20" t="s">
        <v>89</v>
      </c>
    </row>
    <row r="145" spans="1:38" s="297" customFormat="1" ht="12.75" customHeight="1" thickBot="1" x14ac:dyDescent="0.25">
      <c r="A145" s="298"/>
      <c r="B145" s="360">
        <f>SUM(B113:B144)</f>
        <v>0</v>
      </c>
      <c r="C145" s="360">
        <f>SUM(C113:C144)</f>
        <v>0</v>
      </c>
      <c r="D145" s="360">
        <f>SUM(D113:D144)</f>
        <v>0</v>
      </c>
      <c r="E145" s="361">
        <f>SUM(E113:E144)</f>
        <v>0</v>
      </c>
      <c r="F145" s="362">
        <f>SUM(F113:F144)</f>
        <v>0</v>
      </c>
      <c r="G145" s="299"/>
      <c r="H145" s="299" t="s">
        <v>90</v>
      </c>
      <c r="I145" s="314">
        <f>COUNTA(I114:I144)</f>
        <v>0</v>
      </c>
      <c r="J145" s="360">
        <f t="shared" ref="J145:R145" si="16">SUM(J113:J144)</f>
        <v>0</v>
      </c>
      <c r="K145" s="360">
        <f t="shared" si="16"/>
        <v>0</v>
      </c>
      <c r="L145" s="360">
        <f t="shared" si="16"/>
        <v>0</v>
      </c>
      <c r="M145" s="360">
        <f t="shared" si="16"/>
        <v>0</v>
      </c>
      <c r="N145" s="360">
        <f t="shared" si="16"/>
        <v>0</v>
      </c>
      <c r="O145" s="361">
        <f t="shared" si="16"/>
        <v>0</v>
      </c>
      <c r="P145" s="361">
        <f t="shared" si="16"/>
        <v>0</v>
      </c>
      <c r="Q145" s="360">
        <f t="shared" si="16"/>
        <v>0</v>
      </c>
      <c r="R145" s="366">
        <f t="shared" si="16"/>
        <v>0</v>
      </c>
      <c r="S145" s="300"/>
      <c r="T145" s="298"/>
      <c r="U145" s="360">
        <f t="shared" ref="U145:AH145" si="17">SUM(U113:U144)</f>
        <v>0</v>
      </c>
      <c r="V145" s="360">
        <f t="shared" si="17"/>
        <v>0</v>
      </c>
      <c r="W145" s="360">
        <f t="shared" si="17"/>
        <v>0</v>
      </c>
      <c r="X145" s="360">
        <f t="shared" si="17"/>
        <v>0</v>
      </c>
      <c r="Y145" s="360">
        <f t="shared" si="17"/>
        <v>0</v>
      </c>
      <c r="Z145" s="360">
        <f t="shared" si="17"/>
        <v>0</v>
      </c>
      <c r="AA145" s="360">
        <f t="shared" si="17"/>
        <v>0</v>
      </c>
      <c r="AB145" s="360">
        <f t="shared" si="17"/>
        <v>0</v>
      </c>
      <c r="AC145" s="360">
        <f t="shared" si="17"/>
        <v>0</v>
      </c>
      <c r="AD145" s="360">
        <f t="shared" si="17"/>
        <v>0</v>
      </c>
      <c r="AE145" s="360">
        <f t="shared" si="17"/>
        <v>0</v>
      </c>
      <c r="AF145" s="360">
        <f t="shared" si="17"/>
        <v>0</v>
      </c>
      <c r="AG145" s="360">
        <f t="shared" si="17"/>
        <v>0</v>
      </c>
      <c r="AH145" s="362">
        <f t="shared" si="17"/>
        <v>0</v>
      </c>
      <c r="AI145" s="301"/>
      <c r="AJ145" s="360">
        <f>SUM(AJ113:AJ144)</f>
        <v>0</v>
      </c>
      <c r="AK145" s="366">
        <f>SUM(AK113:AK144)</f>
        <v>0</v>
      </c>
      <c r="AL145" s="300"/>
    </row>
    <row r="146" spans="1:38" ht="12.75" customHeight="1" thickTop="1" x14ac:dyDescent="0.2">
      <c r="A146" s="40"/>
      <c r="B146" s="40"/>
      <c r="C146" s="40"/>
      <c r="D146" s="40"/>
      <c r="E146" s="40"/>
      <c r="F146" s="40"/>
      <c r="G146" s="41"/>
      <c r="H146" s="40"/>
      <c r="I146" s="42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</row>
    <row r="147" spans="1:38" ht="12.75" customHeight="1" x14ac:dyDescent="0.2">
      <c r="A147" s="188"/>
      <c r="B147" s="188"/>
      <c r="C147" s="188"/>
      <c r="D147" s="188"/>
      <c r="E147" s="188"/>
      <c r="F147" s="188"/>
      <c r="G147" s="285"/>
      <c r="H147" s="188"/>
      <c r="I147" s="169"/>
      <c r="J147" s="188"/>
      <c r="K147" s="188"/>
      <c r="L147" s="188"/>
      <c r="M147" s="188"/>
      <c r="N147" s="188"/>
      <c r="O147" s="188"/>
      <c r="P147" s="188"/>
      <c r="Q147" s="188"/>
      <c r="R147" s="188"/>
      <c r="S147" s="188"/>
      <c r="T147" s="188"/>
      <c r="U147" s="188"/>
      <c r="V147" s="188"/>
      <c r="W147" s="188"/>
      <c r="X147" s="188"/>
      <c r="Y147" s="188"/>
      <c r="Z147" s="188"/>
      <c r="AA147" s="188"/>
      <c r="AB147" s="188"/>
      <c r="AC147" s="188"/>
      <c r="AD147" s="188"/>
      <c r="AE147" s="188"/>
      <c r="AF147" s="188"/>
      <c r="AG147" s="188"/>
      <c r="AH147" s="188"/>
      <c r="AI147" s="188"/>
      <c r="AJ147" s="188"/>
      <c r="AK147" s="188"/>
      <c r="AL147" s="188"/>
    </row>
    <row r="148" spans="1:38" ht="12.75" customHeight="1" x14ac:dyDescent="0.2">
      <c r="A148" s="22"/>
      <c r="B148" s="22"/>
      <c r="C148" s="22"/>
      <c r="D148" s="22"/>
      <c r="E148" s="22"/>
      <c r="F148" s="22"/>
      <c r="G148" s="527" t="str">
        <f>$G$10</f>
        <v>UNITED STEELWORKERS - LOCAL UNION</v>
      </c>
      <c r="H148" s="527"/>
      <c r="I148" s="527"/>
      <c r="J148" s="11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11" t="str">
        <f>$AA$10</f>
        <v>FINANCIAL SECRETARY'S CASH BOOK</v>
      </c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</row>
    <row r="149" spans="1:38" ht="12.75" customHeight="1" x14ac:dyDescent="0.2">
      <c r="A149" s="22"/>
      <c r="B149" s="137" t="str">
        <f>$B$11</f>
        <v>Month</v>
      </c>
      <c r="C149" s="73" t="str">
        <f>$C$11</f>
        <v>MARCH</v>
      </c>
      <c r="D149" s="137" t="str">
        <f>$D$11</f>
        <v>Year</v>
      </c>
      <c r="E149" s="44">
        <f>$E$11</f>
        <v>0</v>
      </c>
      <c r="F149" s="22"/>
      <c r="G149" s="31"/>
      <c r="H149" s="22"/>
      <c r="I149" s="5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137"/>
      <c r="AJ149" s="178" t="str">
        <f>$C$11</f>
        <v>MARCH</v>
      </c>
      <c r="AK149" s="44">
        <f>$E$11</f>
        <v>0</v>
      </c>
    </row>
    <row r="150" spans="1:38" ht="12.75" customHeight="1" x14ac:dyDescent="0.2">
      <c r="A150" s="22"/>
      <c r="B150" s="137" t="str">
        <f>$B$12</f>
        <v>Page No.</v>
      </c>
      <c r="C150" s="177">
        <f>C104+1</f>
        <v>4</v>
      </c>
      <c r="D150" s="110"/>
      <c r="E150" s="110"/>
      <c r="F150" s="22"/>
      <c r="G150" s="31"/>
      <c r="H150" s="22"/>
      <c r="I150" s="5" t="s">
        <v>53</v>
      </c>
      <c r="J150" s="22"/>
      <c r="K150" s="22"/>
      <c r="L150" s="5"/>
      <c r="M150" s="22"/>
      <c r="N150" s="22"/>
      <c r="O150" s="22"/>
      <c r="P150" s="33"/>
      <c r="Q150" s="22"/>
      <c r="R150" s="33"/>
      <c r="S150" s="22"/>
      <c r="T150" s="22"/>
      <c r="U150" s="22"/>
      <c r="V150" s="22"/>
      <c r="W150" s="22"/>
      <c r="X150" s="22"/>
      <c r="Y150" s="22"/>
      <c r="Z150" s="22"/>
      <c r="AA150" s="22"/>
      <c r="AB150" s="34" t="s">
        <v>54</v>
      </c>
      <c r="AC150" s="22"/>
      <c r="AD150" s="22"/>
      <c r="AE150" s="22"/>
      <c r="AF150" s="22"/>
      <c r="AG150" s="22"/>
      <c r="AH150" s="22"/>
      <c r="AI150" s="137" t="str">
        <f>$B$12</f>
        <v>Page No.</v>
      </c>
      <c r="AJ150" s="323">
        <f>AJ104+1</f>
        <v>4</v>
      </c>
      <c r="AK150" s="172"/>
      <c r="AL150" s="111"/>
    </row>
    <row r="151" spans="1:38" ht="12.75" customHeight="1" x14ac:dyDescent="0.2">
      <c r="A151" s="3"/>
      <c r="B151" s="3"/>
      <c r="C151" s="3"/>
      <c r="D151" s="3"/>
      <c r="E151" s="3"/>
      <c r="F151" s="3"/>
      <c r="G151" s="35"/>
      <c r="H151" s="3"/>
      <c r="I151" s="5"/>
      <c r="J151" s="3"/>
      <c r="K151" s="3"/>
      <c r="L151" s="22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22"/>
      <c r="AF151" s="3"/>
      <c r="AG151" s="3"/>
      <c r="AH151" s="3"/>
      <c r="AI151" s="3"/>
      <c r="AJ151" s="3"/>
      <c r="AK151" s="3"/>
      <c r="AL151" s="3"/>
    </row>
    <row r="152" spans="1:38" ht="12.75" customHeight="1" x14ac:dyDescent="0.2">
      <c r="A152" s="36"/>
      <c r="B152" s="36"/>
      <c r="C152" s="36"/>
      <c r="D152" s="36"/>
      <c r="E152" s="36"/>
      <c r="F152" s="36"/>
      <c r="G152" s="37"/>
      <c r="H152" s="36"/>
      <c r="I152" s="38"/>
      <c r="J152" s="36"/>
      <c r="K152" s="36"/>
      <c r="L152" s="38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8"/>
      <c r="AF152" s="36"/>
      <c r="AG152" s="36"/>
      <c r="AH152" s="36"/>
      <c r="AI152" s="36"/>
      <c r="AJ152" s="36"/>
      <c r="AK152" s="36"/>
      <c r="AL152" s="36"/>
    </row>
    <row r="153" spans="1:38" customFormat="1" ht="12.75" customHeight="1" x14ac:dyDescent="0.2">
      <c r="A153" s="1"/>
      <c r="B153" s="484" t="s">
        <v>55</v>
      </c>
      <c r="C153" s="473"/>
      <c r="D153" s="473"/>
      <c r="E153" s="473"/>
      <c r="F153" s="474"/>
      <c r="G153" s="21"/>
      <c r="H153" s="2" t="s">
        <v>56</v>
      </c>
      <c r="I153" s="95"/>
      <c r="J153" s="473" t="s">
        <v>255</v>
      </c>
      <c r="K153" s="474"/>
      <c r="L153" s="3"/>
      <c r="M153" s="3"/>
      <c r="N153" s="3"/>
      <c r="O153" s="5" t="s">
        <v>57</v>
      </c>
      <c r="P153" s="3"/>
      <c r="Q153" s="3"/>
      <c r="R153" s="1"/>
      <c r="S153" s="3"/>
      <c r="T153" s="1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13"/>
      <c r="AJ153" s="3"/>
      <c r="AK153" s="1"/>
      <c r="AL153" s="3"/>
    </row>
    <row r="154" spans="1:38" customFormat="1" ht="12.75" customHeight="1" x14ac:dyDescent="0.2">
      <c r="A154" s="1"/>
      <c r="B154" s="3"/>
      <c r="C154" s="3"/>
      <c r="D154" s="3"/>
      <c r="E154" s="188"/>
      <c r="F154" s="1"/>
      <c r="G154" s="21"/>
      <c r="H154" s="13"/>
      <c r="I154" s="96"/>
      <c r="J154" s="3"/>
      <c r="K154" s="1"/>
      <c r="L154" s="3"/>
      <c r="M154" s="3"/>
      <c r="N154" s="3"/>
      <c r="O154" s="3"/>
      <c r="P154" s="3"/>
      <c r="Q154" s="3"/>
      <c r="R154" s="1"/>
      <c r="S154" s="3"/>
      <c r="T154" s="1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13"/>
      <c r="AJ154" s="3"/>
      <c r="AK154" s="1"/>
      <c r="AL154" s="3"/>
    </row>
    <row r="155" spans="1:38" customFormat="1" ht="12.75" customHeight="1" thickBot="1" x14ac:dyDescent="0.25">
      <c r="A155" s="29"/>
      <c r="B155" s="26">
        <v>1</v>
      </c>
      <c r="C155" s="26">
        <v>2</v>
      </c>
      <c r="D155" s="26">
        <v>3</v>
      </c>
      <c r="E155" s="26">
        <v>4</v>
      </c>
      <c r="F155" s="28">
        <v>5</v>
      </c>
      <c r="G155" s="39">
        <v>6</v>
      </c>
      <c r="H155" s="28">
        <v>7</v>
      </c>
      <c r="I155" s="97">
        <v>8</v>
      </c>
      <c r="J155" s="26">
        <v>9</v>
      </c>
      <c r="K155" s="28">
        <v>10</v>
      </c>
      <c r="L155" s="26">
        <v>11</v>
      </c>
      <c r="M155" s="26" t="s">
        <v>1</v>
      </c>
      <c r="N155" s="26">
        <v>12</v>
      </c>
      <c r="O155" s="26">
        <v>13</v>
      </c>
      <c r="P155" s="26">
        <v>14</v>
      </c>
      <c r="Q155" s="26">
        <v>15</v>
      </c>
      <c r="R155" s="28" t="s">
        <v>2</v>
      </c>
      <c r="S155" s="25"/>
      <c r="T155" s="29"/>
      <c r="U155" s="26">
        <v>16</v>
      </c>
      <c r="V155" s="26">
        <v>17</v>
      </c>
      <c r="W155" s="26">
        <v>18</v>
      </c>
      <c r="X155" s="26">
        <v>19</v>
      </c>
      <c r="Y155" s="26">
        <v>20</v>
      </c>
      <c r="Z155" s="26" t="s">
        <v>3</v>
      </c>
      <c r="AA155" s="26">
        <v>21</v>
      </c>
      <c r="AB155" s="26">
        <v>22</v>
      </c>
      <c r="AC155" s="26">
        <v>23</v>
      </c>
      <c r="AD155" s="26">
        <v>24</v>
      </c>
      <c r="AE155" s="26">
        <v>25</v>
      </c>
      <c r="AF155" s="26">
        <v>26</v>
      </c>
      <c r="AG155" s="26">
        <v>27</v>
      </c>
      <c r="AH155" s="26">
        <v>28</v>
      </c>
      <c r="AI155" s="30">
        <v>29</v>
      </c>
      <c r="AJ155" s="26">
        <v>30</v>
      </c>
      <c r="AK155" s="28">
        <v>31</v>
      </c>
      <c r="AL155" s="25"/>
    </row>
    <row r="156" spans="1:38" s="4" customFormat="1" ht="12.75" customHeight="1" thickTop="1" x14ac:dyDescent="0.2">
      <c r="A156" s="1"/>
      <c r="B156" s="84" t="s">
        <v>4</v>
      </c>
      <c r="C156" s="98"/>
      <c r="D156" s="84" t="s">
        <v>5</v>
      </c>
      <c r="E156" s="185" t="s">
        <v>6</v>
      </c>
      <c r="F156" s="83" t="s">
        <v>7</v>
      </c>
      <c r="G156" s="160"/>
      <c r="H156" s="83"/>
      <c r="I156" s="100"/>
      <c r="J156" s="84"/>
      <c r="K156" s="83"/>
      <c r="L156" s="84" t="s">
        <v>237</v>
      </c>
      <c r="M156" s="84"/>
      <c r="N156" s="84" t="s">
        <v>235</v>
      </c>
      <c r="O156" s="101" t="s">
        <v>481</v>
      </c>
      <c r="P156" s="274"/>
      <c r="Q156" s="84" t="s">
        <v>391</v>
      </c>
      <c r="R156" s="83" t="s">
        <v>274</v>
      </c>
      <c r="S156" s="103"/>
      <c r="T156" s="67"/>
      <c r="U156" s="475" t="s">
        <v>256</v>
      </c>
      <c r="V156" s="476"/>
      <c r="W156" s="476"/>
      <c r="X156" s="476"/>
      <c r="Y156" s="477"/>
      <c r="Z156" s="84" t="s">
        <v>10</v>
      </c>
      <c r="AA156" s="84" t="s">
        <v>11</v>
      </c>
      <c r="AB156" s="84" t="s">
        <v>205</v>
      </c>
      <c r="AC156" s="84" t="s">
        <v>12</v>
      </c>
      <c r="AD156" s="84" t="s">
        <v>13</v>
      </c>
      <c r="AE156" s="84" t="s">
        <v>14</v>
      </c>
      <c r="AF156" s="84"/>
      <c r="AG156" s="84"/>
      <c r="AH156" s="101"/>
      <c r="AI156" s="102"/>
      <c r="AJ156" s="84" t="s">
        <v>15</v>
      </c>
      <c r="AK156" s="83" t="s">
        <v>7</v>
      </c>
      <c r="AL156" s="3"/>
    </row>
    <row r="157" spans="1:38" s="4" customFormat="1" ht="12.75" customHeight="1" x14ac:dyDescent="0.2">
      <c r="A157" s="1"/>
      <c r="B157" s="84" t="s">
        <v>8</v>
      </c>
      <c r="C157" s="84" t="s">
        <v>16</v>
      </c>
      <c r="D157" s="84" t="s">
        <v>17</v>
      </c>
      <c r="E157" s="186" t="s">
        <v>8</v>
      </c>
      <c r="F157" s="83" t="s">
        <v>18</v>
      </c>
      <c r="G157" s="160" t="s">
        <v>19</v>
      </c>
      <c r="H157" s="83" t="s">
        <v>20</v>
      </c>
      <c r="I157" s="100" t="s">
        <v>394</v>
      </c>
      <c r="J157" s="84" t="s">
        <v>21</v>
      </c>
      <c r="K157" s="83" t="s">
        <v>22</v>
      </c>
      <c r="L157" s="84" t="s">
        <v>392</v>
      </c>
      <c r="M157" s="84" t="s">
        <v>393</v>
      </c>
      <c r="N157" s="84" t="s">
        <v>262</v>
      </c>
      <c r="O157" s="101" t="s">
        <v>262</v>
      </c>
      <c r="P157" s="186" t="s">
        <v>23</v>
      </c>
      <c r="Q157" s="84" t="s">
        <v>8</v>
      </c>
      <c r="R157" s="83" t="s">
        <v>8</v>
      </c>
      <c r="S157" s="103"/>
      <c r="T157" s="67"/>
      <c r="U157" s="84" t="s">
        <v>25</v>
      </c>
      <c r="V157" s="84" t="s">
        <v>26</v>
      </c>
      <c r="W157" s="84" t="s">
        <v>27</v>
      </c>
      <c r="X157" s="84" t="s">
        <v>28</v>
      </c>
      <c r="Y157" s="84" t="s">
        <v>136</v>
      </c>
      <c r="Z157" s="84" t="s">
        <v>252</v>
      </c>
      <c r="AA157" s="84" t="s">
        <v>137</v>
      </c>
      <c r="AB157" s="84" t="s">
        <v>204</v>
      </c>
      <c r="AC157" s="84" t="s">
        <v>30</v>
      </c>
      <c r="AD157" s="84" t="s">
        <v>140</v>
      </c>
      <c r="AE157" s="84" t="s">
        <v>31</v>
      </c>
      <c r="AF157" s="84" t="s">
        <v>32</v>
      </c>
      <c r="AG157" s="84" t="s">
        <v>206</v>
      </c>
      <c r="AH157" s="101" t="s">
        <v>16</v>
      </c>
      <c r="AI157" s="99" t="s">
        <v>34</v>
      </c>
      <c r="AJ157" s="84" t="s">
        <v>35</v>
      </c>
      <c r="AK157" s="83" t="s">
        <v>18</v>
      </c>
      <c r="AL157" s="3"/>
    </row>
    <row r="158" spans="1:38" s="4" customFormat="1" ht="12.75" customHeight="1" thickBot="1" x14ac:dyDescent="0.25">
      <c r="A158" s="6"/>
      <c r="B158" s="85" t="s">
        <v>36</v>
      </c>
      <c r="C158" s="85" t="s">
        <v>37</v>
      </c>
      <c r="D158" s="85" t="s">
        <v>38</v>
      </c>
      <c r="E158" s="187" t="s">
        <v>39</v>
      </c>
      <c r="F158" s="104" t="s">
        <v>40</v>
      </c>
      <c r="G158" s="161"/>
      <c r="H158" s="104"/>
      <c r="I158" s="105" t="s">
        <v>41</v>
      </c>
      <c r="J158" s="85"/>
      <c r="K158" s="104"/>
      <c r="L158" s="85" t="s">
        <v>237</v>
      </c>
      <c r="M158" s="85"/>
      <c r="N158" s="85" t="s">
        <v>236</v>
      </c>
      <c r="O158" s="106" t="s">
        <v>236</v>
      </c>
      <c r="P158" s="275"/>
      <c r="Q158" s="276" t="s">
        <v>24</v>
      </c>
      <c r="R158" s="277" t="s">
        <v>24</v>
      </c>
      <c r="S158" s="108"/>
      <c r="T158" s="76"/>
      <c r="U158" s="85" t="s">
        <v>42</v>
      </c>
      <c r="V158" s="85" t="s">
        <v>43</v>
      </c>
      <c r="W158" s="85"/>
      <c r="X158" s="85" t="s">
        <v>44</v>
      </c>
      <c r="Y158" s="85" t="s">
        <v>30</v>
      </c>
      <c r="Z158" s="85" t="s">
        <v>30</v>
      </c>
      <c r="AA158" s="85" t="s">
        <v>138</v>
      </c>
      <c r="AB158" s="85" t="s">
        <v>15</v>
      </c>
      <c r="AC158" s="85" t="s">
        <v>139</v>
      </c>
      <c r="AD158" s="85" t="s">
        <v>141</v>
      </c>
      <c r="AE158" s="85" t="s">
        <v>47</v>
      </c>
      <c r="AF158" s="85" t="s">
        <v>48</v>
      </c>
      <c r="AG158" s="85" t="s">
        <v>15</v>
      </c>
      <c r="AH158" s="106" t="s">
        <v>30</v>
      </c>
      <c r="AI158" s="107"/>
      <c r="AJ158" s="85" t="s">
        <v>49</v>
      </c>
      <c r="AK158" s="104" t="s">
        <v>188</v>
      </c>
      <c r="AL158" s="7"/>
    </row>
    <row r="159" spans="1:38" s="297" customFormat="1" ht="12.75" customHeight="1" thickTop="1" x14ac:dyDescent="0.2">
      <c r="A159" s="292"/>
      <c r="B159" s="364">
        <f>B145</f>
        <v>0</v>
      </c>
      <c r="C159" s="364">
        <f>C145</f>
        <v>0</v>
      </c>
      <c r="D159" s="364">
        <f>D145</f>
        <v>0</v>
      </c>
      <c r="E159" s="378">
        <f>E145</f>
        <v>0</v>
      </c>
      <c r="F159" s="363">
        <f>F145</f>
        <v>0</v>
      </c>
      <c r="G159" s="132" t="str">
        <f>$C$11</f>
        <v>MARCH</v>
      </c>
      <c r="H159" s="293" t="s">
        <v>58</v>
      </c>
      <c r="I159" s="294"/>
      <c r="J159" s="379">
        <f t="shared" ref="J159:R159" si="18">J145</f>
        <v>0</v>
      </c>
      <c r="K159" s="380">
        <f t="shared" si="18"/>
        <v>0</v>
      </c>
      <c r="L159" s="364">
        <f t="shared" si="18"/>
        <v>0</v>
      </c>
      <c r="M159" s="364">
        <f t="shared" si="18"/>
        <v>0</v>
      </c>
      <c r="N159" s="364">
        <f t="shared" si="18"/>
        <v>0</v>
      </c>
      <c r="O159" s="378">
        <f t="shared" si="18"/>
        <v>0</v>
      </c>
      <c r="P159" s="378">
        <f t="shared" si="18"/>
        <v>0</v>
      </c>
      <c r="Q159" s="364">
        <f t="shared" si="18"/>
        <v>0</v>
      </c>
      <c r="R159" s="381">
        <f t="shared" si="18"/>
        <v>0</v>
      </c>
      <c r="S159" s="295"/>
      <c r="T159" s="292"/>
      <c r="U159" s="364">
        <f t="shared" ref="U159:AH159" si="19">U145</f>
        <v>0</v>
      </c>
      <c r="V159" s="364">
        <f t="shared" si="19"/>
        <v>0</v>
      </c>
      <c r="W159" s="364">
        <f t="shared" si="19"/>
        <v>0</v>
      </c>
      <c r="X159" s="364">
        <f t="shared" si="19"/>
        <v>0</v>
      </c>
      <c r="Y159" s="364">
        <f t="shared" si="19"/>
        <v>0</v>
      </c>
      <c r="Z159" s="364">
        <f t="shared" si="19"/>
        <v>0</v>
      </c>
      <c r="AA159" s="364">
        <f t="shared" si="19"/>
        <v>0</v>
      </c>
      <c r="AB159" s="364">
        <f t="shared" si="19"/>
        <v>0</v>
      </c>
      <c r="AC159" s="364">
        <f t="shared" si="19"/>
        <v>0</v>
      </c>
      <c r="AD159" s="364">
        <f t="shared" si="19"/>
        <v>0</v>
      </c>
      <c r="AE159" s="364">
        <f t="shared" si="19"/>
        <v>0</v>
      </c>
      <c r="AF159" s="364">
        <f t="shared" si="19"/>
        <v>0</v>
      </c>
      <c r="AG159" s="364">
        <f t="shared" si="19"/>
        <v>0</v>
      </c>
      <c r="AH159" s="364">
        <f t="shared" si="19"/>
        <v>0</v>
      </c>
      <c r="AI159" s="296"/>
      <c r="AJ159" s="364">
        <f>AJ145</f>
        <v>0</v>
      </c>
      <c r="AK159" s="382">
        <f>AK145</f>
        <v>0</v>
      </c>
      <c r="AL159" s="295"/>
    </row>
    <row r="160" spans="1:38" s="22" customFormat="1" ht="12.75" customHeight="1" x14ac:dyDescent="0.2">
      <c r="A160" s="8">
        <v>1</v>
      </c>
      <c r="B160" s="343"/>
      <c r="C160" s="343"/>
      <c r="D160" s="343"/>
      <c r="E160" s="343"/>
      <c r="F160" s="345"/>
      <c r="G160" s="438"/>
      <c r="H160" s="287"/>
      <c r="I160" s="439"/>
      <c r="J160" s="364">
        <f t="shared" ref="J160:J190" si="20">SUM(B160:F160)</f>
        <v>0</v>
      </c>
      <c r="K160" s="363">
        <f t="shared" ref="K160:K190" si="21">SUM(U160:AK160)-SUM(L160:R160)</f>
        <v>0</v>
      </c>
      <c r="L160" s="343"/>
      <c r="M160" s="343"/>
      <c r="N160" s="343"/>
      <c r="O160" s="367"/>
      <c r="P160" s="344"/>
      <c r="Q160" s="343"/>
      <c r="R160" s="345"/>
      <c r="S160" s="16" t="s">
        <v>59</v>
      </c>
      <c r="T160" s="8">
        <v>1</v>
      </c>
      <c r="U160" s="343"/>
      <c r="V160" s="343"/>
      <c r="W160" s="343"/>
      <c r="X160" s="343"/>
      <c r="Y160" s="343"/>
      <c r="Z160" s="343"/>
      <c r="AA160" s="343"/>
      <c r="AB160" s="343"/>
      <c r="AC160" s="343"/>
      <c r="AD160" s="343"/>
      <c r="AE160" s="343"/>
      <c r="AF160" s="343"/>
      <c r="AG160" s="343"/>
      <c r="AH160" s="367"/>
      <c r="AI160" s="287"/>
      <c r="AJ160" s="343"/>
      <c r="AK160" s="345"/>
      <c r="AL160" s="16" t="s">
        <v>59</v>
      </c>
    </row>
    <row r="161" spans="1:38" s="22" customFormat="1" ht="12.75" customHeight="1" x14ac:dyDescent="0.2">
      <c r="A161" s="8">
        <v>2</v>
      </c>
      <c r="B161" s="343"/>
      <c r="C161" s="343"/>
      <c r="D161" s="343"/>
      <c r="E161" s="343"/>
      <c r="F161" s="345"/>
      <c r="G161" s="438"/>
      <c r="H161" s="287"/>
      <c r="I161" s="439"/>
      <c r="J161" s="364">
        <f t="shared" si="20"/>
        <v>0</v>
      </c>
      <c r="K161" s="363">
        <f t="shared" si="21"/>
        <v>0</v>
      </c>
      <c r="L161" s="343"/>
      <c r="M161" s="343"/>
      <c r="N161" s="343"/>
      <c r="O161" s="367"/>
      <c r="P161" s="344"/>
      <c r="Q161" s="343"/>
      <c r="R161" s="345"/>
      <c r="S161" s="16" t="s">
        <v>60</v>
      </c>
      <c r="T161" s="8">
        <v>2</v>
      </c>
      <c r="U161" s="343"/>
      <c r="V161" s="343"/>
      <c r="W161" s="343"/>
      <c r="X161" s="343"/>
      <c r="Y161" s="343"/>
      <c r="Z161" s="343"/>
      <c r="AA161" s="343"/>
      <c r="AB161" s="343"/>
      <c r="AC161" s="343"/>
      <c r="AD161" s="343"/>
      <c r="AE161" s="343"/>
      <c r="AF161" s="343"/>
      <c r="AG161" s="343"/>
      <c r="AH161" s="367"/>
      <c r="AI161" s="287"/>
      <c r="AJ161" s="343"/>
      <c r="AK161" s="345"/>
      <c r="AL161" s="16" t="s">
        <v>60</v>
      </c>
    </row>
    <row r="162" spans="1:38" s="22" customFormat="1" ht="12.75" customHeight="1" x14ac:dyDescent="0.2">
      <c r="A162" s="8">
        <v>3</v>
      </c>
      <c r="B162" s="343"/>
      <c r="C162" s="343"/>
      <c r="D162" s="343"/>
      <c r="E162" s="343"/>
      <c r="F162" s="345"/>
      <c r="G162" s="438"/>
      <c r="H162" s="287"/>
      <c r="I162" s="439"/>
      <c r="J162" s="364">
        <f t="shared" si="20"/>
        <v>0</v>
      </c>
      <c r="K162" s="363">
        <f t="shared" si="21"/>
        <v>0</v>
      </c>
      <c r="L162" s="343"/>
      <c r="M162" s="343"/>
      <c r="N162" s="343"/>
      <c r="O162" s="367"/>
      <c r="P162" s="344"/>
      <c r="Q162" s="343"/>
      <c r="R162" s="345"/>
      <c r="S162" s="16" t="s">
        <v>61</v>
      </c>
      <c r="T162" s="8">
        <v>3</v>
      </c>
      <c r="U162" s="343"/>
      <c r="V162" s="343"/>
      <c r="W162" s="343"/>
      <c r="X162" s="343"/>
      <c r="Y162" s="343"/>
      <c r="Z162" s="343"/>
      <c r="AA162" s="343"/>
      <c r="AB162" s="343"/>
      <c r="AC162" s="343"/>
      <c r="AD162" s="343"/>
      <c r="AE162" s="343"/>
      <c r="AF162" s="343"/>
      <c r="AG162" s="343"/>
      <c r="AH162" s="367"/>
      <c r="AI162" s="287"/>
      <c r="AJ162" s="343"/>
      <c r="AK162" s="345"/>
      <c r="AL162" s="16" t="s">
        <v>61</v>
      </c>
    </row>
    <row r="163" spans="1:38" s="22" customFormat="1" ht="12.75" customHeight="1" x14ac:dyDescent="0.2">
      <c r="A163" s="8">
        <v>4</v>
      </c>
      <c r="B163" s="343"/>
      <c r="C163" s="343"/>
      <c r="D163" s="343"/>
      <c r="E163" s="343"/>
      <c r="F163" s="345"/>
      <c r="G163" s="438"/>
      <c r="H163" s="287"/>
      <c r="I163" s="439"/>
      <c r="J163" s="364">
        <f t="shared" si="20"/>
        <v>0</v>
      </c>
      <c r="K163" s="363">
        <f t="shared" si="21"/>
        <v>0</v>
      </c>
      <c r="L163" s="343"/>
      <c r="M163" s="343"/>
      <c r="N163" s="343"/>
      <c r="O163" s="367"/>
      <c r="P163" s="344"/>
      <c r="Q163" s="343"/>
      <c r="R163" s="345"/>
      <c r="S163" s="16" t="s">
        <v>62</v>
      </c>
      <c r="T163" s="8">
        <v>4</v>
      </c>
      <c r="U163" s="343"/>
      <c r="V163" s="343"/>
      <c r="W163" s="343"/>
      <c r="X163" s="343"/>
      <c r="Y163" s="343"/>
      <c r="Z163" s="343"/>
      <c r="AA163" s="343"/>
      <c r="AB163" s="343"/>
      <c r="AC163" s="343"/>
      <c r="AD163" s="343"/>
      <c r="AE163" s="343"/>
      <c r="AF163" s="343"/>
      <c r="AG163" s="343"/>
      <c r="AH163" s="367"/>
      <c r="AI163" s="287"/>
      <c r="AJ163" s="343"/>
      <c r="AK163" s="345"/>
      <c r="AL163" s="16" t="s">
        <v>62</v>
      </c>
    </row>
    <row r="164" spans="1:38" s="22" customFormat="1" ht="12.75" customHeight="1" x14ac:dyDescent="0.2">
      <c r="A164" s="8">
        <v>5</v>
      </c>
      <c r="B164" s="343"/>
      <c r="C164" s="343"/>
      <c r="D164" s="343"/>
      <c r="E164" s="343"/>
      <c r="F164" s="345"/>
      <c r="G164" s="440"/>
      <c r="H164" s="287"/>
      <c r="I164" s="439"/>
      <c r="J164" s="364">
        <f t="shared" si="20"/>
        <v>0</v>
      </c>
      <c r="K164" s="363">
        <f t="shared" si="21"/>
        <v>0</v>
      </c>
      <c r="L164" s="343"/>
      <c r="M164" s="343"/>
      <c r="N164" s="343"/>
      <c r="O164" s="367"/>
      <c r="P164" s="344"/>
      <c r="Q164" s="343"/>
      <c r="R164" s="345"/>
      <c r="S164" s="16" t="s">
        <v>63</v>
      </c>
      <c r="T164" s="8">
        <v>5</v>
      </c>
      <c r="U164" s="343"/>
      <c r="V164" s="343"/>
      <c r="W164" s="343"/>
      <c r="X164" s="343"/>
      <c r="Y164" s="343"/>
      <c r="Z164" s="343"/>
      <c r="AA164" s="343"/>
      <c r="AB164" s="343"/>
      <c r="AC164" s="343"/>
      <c r="AD164" s="343"/>
      <c r="AE164" s="343"/>
      <c r="AF164" s="343"/>
      <c r="AG164" s="343"/>
      <c r="AH164" s="367"/>
      <c r="AI164" s="287"/>
      <c r="AJ164" s="343"/>
      <c r="AK164" s="345"/>
      <c r="AL164" s="16" t="s">
        <v>63</v>
      </c>
    </row>
    <row r="165" spans="1:38" s="22" customFormat="1" ht="12.75" customHeight="1" x14ac:dyDescent="0.2">
      <c r="A165" s="17">
        <v>6</v>
      </c>
      <c r="B165" s="346"/>
      <c r="C165" s="346"/>
      <c r="D165" s="346"/>
      <c r="E165" s="346"/>
      <c r="F165" s="348"/>
      <c r="G165" s="438"/>
      <c r="H165" s="288"/>
      <c r="I165" s="441"/>
      <c r="J165" s="364">
        <f t="shared" si="20"/>
        <v>0</v>
      </c>
      <c r="K165" s="363">
        <f t="shared" si="21"/>
        <v>0</v>
      </c>
      <c r="L165" s="346"/>
      <c r="M165" s="346"/>
      <c r="N165" s="346"/>
      <c r="O165" s="368"/>
      <c r="P165" s="347"/>
      <c r="Q165" s="346"/>
      <c r="R165" s="348"/>
      <c r="S165" s="18" t="s">
        <v>64</v>
      </c>
      <c r="T165" s="17">
        <v>6</v>
      </c>
      <c r="U165" s="346"/>
      <c r="V165" s="346"/>
      <c r="W165" s="346"/>
      <c r="X165" s="346"/>
      <c r="Y165" s="346"/>
      <c r="Z165" s="346"/>
      <c r="AA165" s="346"/>
      <c r="AB165" s="346"/>
      <c r="AC165" s="346"/>
      <c r="AD165" s="346"/>
      <c r="AE165" s="346"/>
      <c r="AF165" s="346"/>
      <c r="AG165" s="346"/>
      <c r="AH165" s="368"/>
      <c r="AI165" s="288"/>
      <c r="AJ165" s="346"/>
      <c r="AK165" s="348"/>
      <c r="AL165" s="18" t="s">
        <v>64</v>
      </c>
    </row>
    <row r="166" spans="1:38" s="22" customFormat="1" ht="12.75" customHeight="1" x14ac:dyDescent="0.2">
      <c r="A166" s="8">
        <v>7</v>
      </c>
      <c r="B166" s="343"/>
      <c r="C166" s="343"/>
      <c r="D166" s="343"/>
      <c r="E166" s="343"/>
      <c r="F166" s="345"/>
      <c r="G166" s="438"/>
      <c r="H166" s="287"/>
      <c r="I166" s="439"/>
      <c r="J166" s="364">
        <f t="shared" si="20"/>
        <v>0</v>
      </c>
      <c r="K166" s="363">
        <f t="shared" si="21"/>
        <v>0</v>
      </c>
      <c r="L166" s="343"/>
      <c r="M166" s="343"/>
      <c r="N166" s="343"/>
      <c r="O166" s="367"/>
      <c r="P166" s="344"/>
      <c r="Q166" s="343"/>
      <c r="R166" s="345"/>
      <c r="S166" s="16" t="s">
        <v>65</v>
      </c>
      <c r="T166" s="8">
        <v>7</v>
      </c>
      <c r="U166" s="343"/>
      <c r="V166" s="343"/>
      <c r="W166" s="343"/>
      <c r="X166" s="343"/>
      <c r="Y166" s="343"/>
      <c r="Z166" s="343"/>
      <c r="AA166" s="343"/>
      <c r="AB166" s="343"/>
      <c r="AC166" s="343"/>
      <c r="AD166" s="343"/>
      <c r="AE166" s="343"/>
      <c r="AF166" s="343"/>
      <c r="AG166" s="343"/>
      <c r="AH166" s="367"/>
      <c r="AI166" s="287"/>
      <c r="AJ166" s="343"/>
      <c r="AK166" s="345"/>
      <c r="AL166" s="16" t="s">
        <v>65</v>
      </c>
    </row>
    <row r="167" spans="1:38" s="22" customFormat="1" ht="12.75" customHeight="1" x14ac:dyDescent="0.2">
      <c r="A167" s="8">
        <v>8</v>
      </c>
      <c r="B167" s="343"/>
      <c r="C167" s="343"/>
      <c r="D167" s="343"/>
      <c r="E167" s="343"/>
      <c r="F167" s="345"/>
      <c r="G167" s="438"/>
      <c r="H167" s="287"/>
      <c r="I167" s="439"/>
      <c r="J167" s="364">
        <f t="shared" si="20"/>
        <v>0</v>
      </c>
      <c r="K167" s="363">
        <f t="shared" si="21"/>
        <v>0</v>
      </c>
      <c r="L167" s="343"/>
      <c r="M167" s="343"/>
      <c r="N167" s="343"/>
      <c r="O167" s="367"/>
      <c r="P167" s="344"/>
      <c r="Q167" s="343"/>
      <c r="R167" s="345"/>
      <c r="S167" s="16" t="s">
        <v>66</v>
      </c>
      <c r="T167" s="8">
        <v>8</v>
      </c>
      <c r="U167" s="343"/>
      <c r="V167" s="343"/>
      <c r="W167" s="343"/>
      <c r="X167" s="343"/>
      <c r="Y167" s="343"/>
      <c r="Z167" s="343"/>
      <c r="AA167" s="343"/>
      <c r="AB167" s="343"/>
      <c r="AC167" s="343"/>
      <c r="AD167" s="343"/>
      <c r="AE167" s="343"/>
      <c r="AF167" s="343"/>
      <c r="AG167" s="343"/>
      <c r="AH167" s="367"/>
      <c r="AI167" s="287"/>
      <c r="AJ167" s="343"/>
      <c r="AK167" s="345"/>
      <c r="AL167" s="16" t="s">
        <v>66</v>
      </c>
    </row>
    <row r="168" spans="1:38" s="22" customFormat="1" ht="12.75" customHeight="1" x14ac:dyDescent="0.2">
      <c r="A168" s="8">
        <v>9</v>
      </c>
      <c r="B168" s="343"/>
      <c r="C168" s="343"/>
      <c r="D168" s="343"/>
      <c r="E168" s="343"/>
      <c r="F168" s="345"/>
      <c r="G168" s="438"/>
      <c r="H168" s="287"/>
      <c r="I168" s="439"/>
      <c r="J168" s="364">
        <f t="shared" si="20"/>
        <v>0</v>
      </c>
      <c r="K168" s="363">
        <f t="shared" si="21"/>
        <v>0</v>
      </c>
      <c r="L168" s="343"/>
      <c r="M168" s="343"/>
      <c r="N168" s="343"/>
      <c r="O168" s="367"/>
      <c r="P168" s="344"/>
      <c r="Q168" s="343"/>
      <c r="R168" s="345"/>
      <c r="S168" s="16" t="s">
        <v>67</v>
      </c>
      <c r="T168" s="8">
        <v>9</v>
      </c>
      <c r="U168" s="343"/>
      <c r="V168" s="343"/>
      <c r="W168" s="343"/>
      <c r="X168" s="343"/>
      <c r="Y168" s="343"/>
      <c r="Z168" s="343"/>
      <c r="AA168" s="343"/>
      <c r="AB168" s="343"/>
      <c r="AC168" s="343"/>
      <c r="AD168" s="343"/>
      <c r="AE168" s="343"/>
      <c r="AF168" s="343"/>
      <c r="AG168" s="343"/>
      <c r="AH168" s="367"/>
      <c r="AI168" s="287"/>
      <c r="AJ168" s="343"/>
      <c r="AK168" s="345"/>
      <c r="AL168" s="16" t="s">
        <v>67</v>
      </c>
    </row>
    <row r="169" spans="1:38" s="22" customFormat="1" ht="12.75" customHeight="1" x14ac:dyDescent="0.2">
      <c r="A169" s="8">
        <v>10</v>
      </c>
      <c r="B169" s="343"/>
      <c r="C169" s="343"/>
      <c r="D169" s="343"/>
      <c r="E169" s="343"/>
      <c r="F169" s="345"/>
      <c r="G169" s="438"/>
      <c r="H169" s="287"/>
      <c r="I169" s="439"/>
      <c r="J169" s="364">
        <f t="shared" si="20"/>
        <v>0</v>
      </c>
      <c r="K169" s="363">
        <f t="shared" si="21"/>
        <v>0</v>
      </c>
      <c r="L169" s="343"/>
      <c r="M169" s="343"/>
      <c r="N169" s="343"/>
      <c r="O169" s="367"/>
      <c r="P169" s="344"/>
      <c r="Q169" s="343"/>
      <c r="R169" s="345"/>
      <c r="S169" s="16" t="s">
        <v>68</v>
      </c>
      <c r="T169" s="8">
        <v>10</v>
      </c>
      <c r="U169" s="343"/>
      <c r="V169" s="343"/>
      <c r="W169" s="343"/>
      <c r="X169" s="343"/>
      <c r="Y169" s="343"/>
      <c r="Z169" s="343"/>
      <c r="AA169" s="343"/>
      <c r="AB169" s="343"/>
      <c r="AC169" s="343"/>
      <c r="AD169" s="343"/>
      <c r="AE169" s="343"/>
      <c r="AF169" s="343"/>
      <c r="AG169" s="343"/>
      <c r="AH169" s="367"/>
      <c r="AI169" s="287"/>
      <c r="AJ169" s="343"/>
      <c r="AK169" s="345"/>
      <c r="AL169" s="16" t="s">
        <v>68</v>
      </c>
    </row>
    <row r="170" spans="1:38" s="22" customFormat="1" ht="12.75" customHeight="1" x14ac:dyDescent="0.2">
      <c r="A170" s="8">
        <v>11</v>
      </c>
      <c r="B170" s="343"/>
      <c r="C170" s="343"/>
      <c r="D170" s="343"/>
      <c r="E170" s="343"/>
      <c r="F170" s="345"/>
      <c r="G170" s="438"/>
      <c r="H170" s="287"/>
      <c r="I170" s="439"/>
      <c r="J170" s="364">
        <f t="shared" si="20"/>
        <v>0</v>
      </c>
      <c r="K170" s="363">
        <f t="shared" si="21"/>
        <v>0</v>
      </c>
      <c r="L170" s="343"/>
      <c r="M170" s="343"/>
      <c r="N170" s="343"/>
      <c r="O170" s="367"/>
      <c r="P170" s="344"/>
      <c r="Q170" s="343"/>
      <c r="R170" s="345"/>
      <c r="S170" s="16" t="s">
        <v>69</v>
      </c>
      <c r="T170" s="8">
        <v>11</v>
      </c>
      <c r="U170" s="343"/>
      <c r="V170" s="343"/>
      <c r="W170" s="343"/>
      <c r="X170" s="343"/>
      <c r="Y170" s="343"/>
      <c r="Z170" s="343"/>
      <c r="AA170" s="343"/>
      <c r="AB170" s="343"/>
      <c r="AC170" s="343"/>
      <c r="AD170" s="343"/>
      <c r="AE170" s="343"/>
      <c r="AF170" s="343"/>
      <c r="AG170" s="343"/>
      <c r="AH170" s="367"/>
      <c r="AI170" s="287"/>
      <c r="AJ170" s="343"/>
      <c r="AK170" s="345"/>
      <c r="AL170" s="16" t="s">
        <v>69</v>
      </c>
    </row>
    <row r="171" spans="1:38" s="22" customFormat="1" ht="12.75" customHeight="1" x14ac:dyDescent="0.2">
      <c r="A171" s="8">
        <v>12</v>
      </c>
      <c r="B171" s="343"/>
      <c r="C171" s="343"/>
      <c r="D171" s="343"/>
      <c r="E171" s="343"/>
      <c r="F171" s="345"/>
      <c r="G171" s="438"/>
      <c r="H171" s="287"/>
      <c r="I171" s="439"/>
      <c r="J171" s="364">
        <f t="shared" si="20"/>
        <v>0</v>
      </c>
      <c r="K171" s="363">
        <f t="shared" si="21"/>
        <v>0</v>
      </c>
      <c r="L171" s="343"/>
      <c r="M171" s="343"/>
      <c r="N171" s="343"/>
      <c r="O171" s="367"/>
      <c r="P171" s="344"/>
      <c r="Q171" s="343"/>
      <c r="R171" s="345"/>
      <c r="S171" s="16" t="s">
        <v>70</v>
      </c>
      <c r="T171" s="8">
        <v>12</v>
      </c>
      <c r="U171" s="343"/>
      <c r="V171" s="343"/>
      <c r="W171" s="343"/>
      <c r="X171" s="343"/>
      <c r="Y171" s="343"/>
      <c r="Z171" s="343"/>
      <c r="AA171" s="343"/>
      <c r="AB171" s="343"/>
      <c r="AC171" s="343"/>
      <c r="AD171" s="343"/>
      <c r="AE171" s="343"/>
      <c r="AF171" s="343"/>
      <c r="AG171" s="343"/>
      <c r="AH171" s="367"/>
      <c r="AI171" s="287"/>
      <c r="AJ171" s="343"/>
      <c r="AK171" s="345"/>
      <c r="AL171" s="16" t="s">
        <v>70</v>
      </c>
    </row>
    <row r="172" spans="1:38" s="22" customFormat="1" ht="12.75" customHeight="1" x14ac:dyDescent="0.2">
      <c r="A172" s="8">
        <v>13</v>
      </c>
      <c r="B172" s="343"/>
      <c r="C172" s="343"/>
      <c r="D172" s="343"/>
      <c r="E172" s="343"/>
      <c r="F172" s="345"/>
      <c r="G172" s="438"/>
      <c r="H172" s="287"/>
      <c r="I172" s="439"/>
      <c r="J172" s="364">
        <f t="shared" si="20"/>
        <v>0</v>
      </c>
      <c r="K172" s="363">
        <f t="shared" si="21"/>
        <v>0</v>
      </c>
      <c r="L172" s="343"/>
      <c r="M172" s="343"/>
      <c r="N172" s="343"/>
      <c r="O172" s="367"/>
      <c r="P172" s="344"/>
      <c r="Q172" s="343"/>
      <c r="R172" s="345"/>
      <c r="S172" s="16" t="s">
        <v>71</v>
      </c>
      <c r="T172" s="8">
        <v>13</v>
      </c>
      <c r="U172" s="343"/>
      <c r="V172" s="343"/>
      <c r="W172" s="343"/>
      <c r="X172" s="343"/>
      <c r="Y172" s="343"/>
      <c r="Z172" s="343"/>
      <c r="AA172" s="343"/>
      <c r="AB172" s="343"/>
      <c r="AC172" s="343"/>
      <c r="AD172" s="343"/>
      <c r="AE172" s="343"/>
      <c r="AF172" s="343"/>
      <c r="AG172" s="343"/>
      <c r="AH172" s="367"/>
      <c r="AI172" s="287"/>
      <c r="AJ172" s="343"/>
      <c r="AK172" s="345"/>
      <c r="AL172" s="16" t="s">
        <v>71</v>
      </c>
    </row>
    <row r="173" spans="1:38" s="22" customFormat="1" ht="12.75" customHeight="1" x14ac:dyDescent="0.2">
      <c r="A173" s="8">
        <v>14</v>
      </c>
      <c r="B173" s="343"/>
      <c r="C173" s="343"/>
      <c r="D173" s="343"/>
      <c r="E173" s="343"/>
      <c r="F173" s="345"/>
      <c r="G173" s="438"/>
      <c r="H173" s="287"/>
      <c r="I173" s="439"/>
      <c r="J173" s="364">
        <f t="shared" si="20"/>
        <v>0</v>
      </c>
      <c r="K173" s="363">
        <f t="shared" si="21"/>
        <v>0</v>
      </c>
      <c r="L173" s="343"/>
      <c r="M173" s="343"/>
      <c r="N173" s="343"/>
      <c r="O173" s="367"/>
      <c r="P173" s="344"/>
      <c r="Q173" s="343"/>
      <c r="R173" s="345"/>
      <c r="S173" s="16" t="s">
        <v>72</v>
      </c>
      <c r="T173" s="8">
        <v>14</v>
      </c>
      <c r="U173" s="343"/>
      <c r="V173" s="343"/>
      <c r="W173" s="343"/>
      <c r="X173" s="343"/>
      <c r="Y173" s="343"/>
      <c r="Z173" s="343"/>
      <c r="AA173" s="343"/>
      <c r="AB173" s="343"/>
      <c r="AC173" s="343"/>
      <c r="AD173" s="343"/>
      <c r="AE173" s="343"/>
      <c r="AF173" s="343"/>
      <c r="AG173" s="343"/>
      <c r="AH173" s="367"/>
      <c r="AI173" s="287"/>
      <c r="AJ173" s="343"/>
      <c r="AK173" s="345"/>
      <c r="AL173" s="16" t="s">
        <v>72</v>
      </c>
    </row>
    <row r="174" spans="1:38" s="22" customFormat="1" ht="12.75" customHeight="1" x14ac:dyDescent="0.2">
      <c r="A174" s="8">
        <v>15</v>
      </c>
      <c r="B174" s="343"/>
      <c r="C174" s="343"/>
      <c r="D174" s="343"/>
      <c r="E174" s="343"/>
      <c r="F174" s="345"/>
      <c r="G174" s="438"/>
      <c r="H174" s="287"/>
      <c r="I174" s="439"/>
      <c r="J174" s="364">
        <f t="shared" si="20"/>
        <v>0</v>
      </c>
      <c r="K174" s="363">
        <f t="shared" si="21"/>
        <v>0</v>
      </c>
      <c r="L174" s="343"/>
      <c r="M174" s="343"/>
      <c r="N174" s="343"/>
      <c r="O174" s="367"/>
      <c r="P174" s="344"/>
      <c r="Q174" s="343"/>
      <c r="R174" s="345"/>
      <c r="S174" s="16" t="s">
        <v>73</v>
      </c>
      <c r="T174" s="8">
        <v>15</v>
      </c>
      <c r="U174" s="343"/>
      <c r="V174" s="343"/>
      <c r="W174" s="343"/>
      <c r="X174" s="343"/>
      <c r="Y174" s="343"/>
      <c r="Z174" s="343"/>
      <c r="AA174" s="343"/>
      <c r="AB174" s="343"/>
      <c r="AC174" s="343"/>
      <c r="AD174" s="343"/>
      <c r="AE174" s="343"/>
      <c r="AF174" s="343"/>
      <c r="AG174" s="343"/>
      <c r="AH174" s="367"/>
      <c r="AI174" s="287"/>
      <c r="AJ174" s="343"/>
      <c r="AK174" s="345"/>
      <c r="AL174" s="16" t="s">
        <v>73</v>
      </c>
    </row>
    <row r="175" spans="1:38" s="22" customFormat="1" ht="12.75" customHeight="1" x14ac:dyDescent="0.2">
      <c r="A175" s="8">
        <v>16</v>
      </c>
      <c r="B175" s="343"/>
      <c r="C175" s="343"/>
      <c r="D175" s="343"/>
      <c r="E175" s="343"/>
      <c r="F175" s="345"/>
      <c r="G175" s="438"/>
      <c r="H175" s="287"/>
      <c r="I175" s="439"/>
      <c r="J175" s="364">
        <f t="shared" si="20"/>
        <v>0</v>
      </c>
      <c r="K175" s="363">
        <f t="shared" si="21"/>
        <v>0</v>
      </c>
      <c r="L175" s="343"/>
      <c r="M175" s="343"/>
      <c r="N175" s="343"/>
      <c r="O175" s="367"/>
      <c r="P175" s="344"/>
      <c r="Q175" s="343"/>
      <c r="R175" s="345"/>
      <c r="S175" s="16" t="s">
        <v>74</v>
      </c>
      <c r="T175" s="8">
        <v>16</v>
      </c>
      <c r="U175" s="343"/>
      <c r="V175" s="343"/>
      <c r="W175" s="343"/>
      <c r="X175" s="343"/>
      <c r="Y175" s="343"/>
      <c r="Z175" s="343"/>
      <c r="AA175" s="343"/>
      <c r="AB175" s="343"/>
      <c r="AC175" s="343"/>
      <c r="AD175" s="343"/>
      <c r="AE175" s="343"/>
      <c r="AF175" s="343"/>
      <c r="AG175" s="343"/>
      <c r="AH175" s="367"/>
      <c r="AI175" s="287"/>
      <c r="AJ175" s="343"/>
      <c r="AK175" s="345"/>
      <c r="AL175" s="16" t="s">
        <v>74</v>
      </c>
    </row>
    <row r="176" spans="1:38" s="22" customFormat="1" ht="12.75" customHeight="1" x14ac:dyDescent="0.2">
      <c r="A176" s="8">
        <v>17</v>
      </c>
      <c r="B176" s="343"/>
      <c r="C176" s="343"/>
      <c r="D176" s="343"/>
      <c r="E176" s="343"/>
      <c r="F176" s="345"/>
      <c r="G176" s="438"/>
      <c r="H176" s="287"/>
      <c r="I176" s="439"/>
      <c r="J176" s="364">
        <f t="shared" si="20"/>
        <v>0</v>
      </c>
      <c r="K176" s="363">
        <f t="shared" si="21"/>
        <v>0</v>
      </c>
      <c r="L176" s="343"/>
      <c r="M176" s="343"/>
      <c r="N176" s="343"/>
      <c r="O176" s="367"/>
      <c r="P176" s="344"/>
      <c r="Q176" s="343"/>
      <c r="R176" s="345"/>
      <c r="S176" s="16" t="s">
        <v>75</v>
      </c>
      <c r="T176" s="8">
        <v>17</v>
      </c>
      <c r="U176" s="343"/>
      <c r="V176" s="343"/>
      <c r="W176" s="343"/>
      <c r="X176" s="343"/>
      <c r="Y176" s="343"/>
      <c r="Z176" s="343"/>
      <c r="AA176" s="343"/>
      <c r="AB176" s="343"/>
      <c r="AC176" s="343"/>
      <c r="AD176" s="343"/>
      <c r="AE176" s="343"/>
      <c r="AF176" s="343"/>
      <c r="AG176" s="343"/>
      <c r="AH176" s="367"/>
      <c r="AI176" s="287"/>
      <c r="AJ176" s="343"/>
      <c r="AK176" s="345"/>
      <c r="AL176" s="16" t="s">
        <v>75</v>
      </c>
    </row>
    <row r="177" spans="1:38" s="22" customFormat="1" ht="12.75" customHeight="1" x14ac:dyDescent="0.2">
      <c r="A177" s="8">
        <v>18</v>
      </c>
      <c r="B177" s="343"/>
      <c r="C177" s="343"/>
      <c r="D177" s="343"/>
      <c r="E177" s="343"/>
      <c r="F177" s="345"/>
      <c r="G177" s="438"/>
      <c r="H177" s="287"/>
      <c r="I177" s="439"/>
      <c r="J177" s="364">
        <f t="shared" si="20"/>
        <v>0</v>
      </c>
      <c r="K177" s="363">
        <f t="shared" si="21"/>
        <v>0</v>
      </c>
      <c r="L177" s="343"/>
      <c r="M177" s="343"/>
      <c r="N177" s="343"/>
      <c r="O177" s="367"/>
      <c r="P177" s="344"/>
      <c r="Q177" s="343"/>
      <c r="R177" s="345"/>
      <c r="S177" s="16" t="s">
        <v>76</v>
      </c>
      <c r="T177" s="8">
        <v>18</v>
      </c>
      <c r="U177" s="343"/>
      <c r="V177" s="343"/>
      <c r="W177" s="343"/>
      <c r="X177" s="343"/>
      <c r="Y177" s="343"/>
      <c r="Z177" s="343"/>
      <c r="AA177" s="343"/>
      <c r="AB177" s="343"/>
      <c r="AC177" s="343"/>
      <c r="AD177" s="343"/>
      <c r="AE177" s="343"/>
      <c r="AF177" s="343"/>
      <c r="AG177" s="343"/>
      <c r="AH177" s="367"/>
      <c r="AI177" s="287"/>
      <c r="AJ177" s="343"/>
      <c r="AK177" s="345"/>
      <c r="AL177" s="16" t="s">
        <v>76</v>
      </c>
    </row>
    <row r="178" spans="1:38" s="22" customFormat="1" ht="12.75" customHeight="1" x14ac:dyDescent="0.2">
      <c r="A178" s="8">
        <v>19</v>
      </c>
      <c r="B178" s="343"/>
      <c r="C178" s="343"/>
      <c r="D178" s="343"/>
      <c r="E178" s="343"/>
      <c r="F178" s="345"/>
      <c r="G178" s="438"/>
      <c r="H178" s="287"/>
      <c r="I178" s="439"/>
      <c r="J178" s="364">
        <f t="shared" si="20"/>
        <v>0</v>
      </c>
      <c r="K178" s="363">
        <f t="shared" si="21"/>
        <v>0</v>
      </c>
      <c r="L178" s="343"/>
      <c r="M178" s="343"/>
      <c r="N178" s="343"/>
      <c r="O178" s="367"/>
      <c r="P178" s="344"/>
      <c r="Q178" s="343"/>
      <c r="R178" s="345"/>
      <c r="S178" s="16" t="s">
        <v>77</v>
      </c>
      <c r="T178" s="8">
        <v>19</v>
      </c>
      <c r="U178" s="343"/>
      <c r="V178" s="343"/>
      <c r="W178" s="343"/>
      <c r="X178" s="343"/>
      <c r="Y178" s="343"/>
      <c r="Z178" s="343"/>
      <c r="AA178" s="343"/>
      <c r="AB178" s="343"/>
      <c r="AC178" s="343"/>
      <c r="AD178" s="343"/>
      <c r="AE178" s="343"/>
      <c r="AF178" s="343"/>
      <c r="AG178" s="343"/>
      <c r="AH178" s="367"/>
      <c r="AI178" s="287"/>
      <c r="AJ178" s="343"/>
      <c r="AK178" s="345"/>
      <c r="AL178" s="16" t="s">
        <v>77</v>
      </c>
    </row>
    <row r="179" spans="1:38" s="22" customFormat="1" ht="12.75" customHeight="1" x14ac:dyDescent="0.2">
      <c r="A179" s="8">
        <v>20</v>
      </c>
      <c r="B179" s="343"/>
      <c r="C179" s="343"/>
      <c r="D179" s="343"/>
      <c r="E179" s="343"/>
      <c r="F179" s="345"/>
      <c r="G179" s="438"/>
      <c r="H179" s="287"/>
      <c r="I179" s="439"/>
      <c r="J179" s="364">
        <f t="shared" si="20"/>
        <v>0</v>
      </c>
      <c r="K179" s="363">
        <f t="shared" si="21"/>
        <v>0</v>
      </c>
      <c r="L179" s="343"/>
      <c r="M179" s="343"/>
      <c r="N179" s="343"/>
      <c r="O179" s="367"/>
      <c r="P179" s="344"/>
      <c r="Q179" s="343"/>
      <c r="R179" s="345"/>
      <c r="S179" s="16" t="s">
        <v>78</v>
      </c>
      <c r="T179" s="8">
        <v>20</v>
      </c>
      <c r="U179" s="343"/>
      <c r="V179" s="343"/>
      <c r="W179" s="343"/>
      <c r="X179" s="343"/>
      <c r="Y179" s="343"/>
      <c r="Z179" s="343"/>
      <c r="AA179" s="343"/>
      <c r="AB179" s="343"/>
      <c r="AC179" s="343"/>
      <c r="AD179" s="343"/>
      <c r="AE179" s="343"/>
      <c r="AF179" s="343"/>
      <c r="AG179" s="343"/>
      <c r="AH179" s="367"/>
      <c r="AI179" s="287"/>
      <c r="AJ179" s="343"/>
      <c r="AK179" s="345"/>
      <c r="AL179" s="16" t="s">
        <v>78</v>
      </c>
    </row>
    <row r="180" spans="1:38" s="22" customFormat="1" ht="12.75" customHeight="1" x14ac:dyDescent="0.2">
      <c r="A180" s="8">
        <v>21</v>
      </c>
      <c r="B180" s="343"/>
      <c r="C180" s="343"/>
      <c r="D180" s="343"/>
      <c r="E180" s="343"/>
      <c r="F180" s="345"/>
      <c r="G180" s="438"/>
      <c r="H180" s="287"/>
      <c r="I180" s="439"/>
      <c r="J180" s="364">
        <f t="shared" si="20"/>
        <v>0</v>
      </c>
      <c r="K180" s="363">
        <f t="shared" si="21"/>
        <v>0</v>
      </c>
      <c r="L180" s="343"/>
      <c r="M180" s="343"/>
      <c r="N180" s="343"/>
      <c r="O180" s="367"/>
      <c r="P180" s="344"/>
      <c r="Q180" s="343"/>
      <c r="R180" s="345"/>
      <c r="S180" s="16" t="s">
        <v>79</v>
      </c>
      <c r="T180" s="8">
        <v>21</v>
      </c>
      <c r="U180" s="343"/>
      <c r="V180" s="343"/>
      <c r="W180" s="343"/>
      <c r="X180" s="343"/>
      <c r="Y180" s="343"/>
      <c r="Z180" s="343"/>
      <c r="AA180" s="343"/>
      <c r="AB180" s="343"/>
      <c r="AC180" s="343"/>
      <c r="AD180" s="343"/>
      <c r="AE180" s="343"/>
      <c r="AF180" s="343"/>
      <c r="AG180" s="343"/>
      <c r="AH180" s="367"/>
      <c r="AI180" s="287"/>
      <c r="AJ180" s="343"/>
      <c r="AK180" s="345"/>
      <c r="AL180" s="16" t="s">
        <v>79</v>
      </c>
    </row>
    <row r="181" spans="1:38" s="22" customFormat="1" ht="12.75" customHeight="1" x14ac:dyDescent="0.2">
      <c r="A181" s="8">
        <v>22</v>
      </c>
      <c r="B181" s="343"/>
      <c r="C181" s="343"/>
      <c r="D181" s="343"/>
      <c r="E181" s="343"/>
      <c r="F181" s="345"/>
      <c r="G181" s="438"/>
      <c r="H181" s="287"/>
      <c r="I181" s="439"/>
      <c r="J181" s="364">
        <f t="shared" si="20"/>
        <v>0</v>
      </c>
      <c r="K181" s="363">
        <f t="shared" si="21"/>
        <v>0</v>
      </c>
      <c r="L181" s="343"/>
      <c r="M181" s="343"/>
      <c r="N181" s="343"/>
      <c r="O181" s="367"/>
      <c r="P181" s="344"/>
      <c r="Q181" s="343"/>
      <c r="R181" s="345"/>
      <c r="S181" s="16" t="s">
        <v>80</v>
      </c>
      <c r="T181" s="8">
        <v>22</v>
      </c>
      <c r="U181" s="343"/>
      <c r="V181" s="343"/>
      <c r="W181" s="343"/>
      <c r="X181" s="343"/>
      <c r="Y181" s="343"/>
      <c r="Z181" s="343"/>
      <c r="AA181" s="343"/>
      <c r="AB181" s="343"/>
      <c r="AC181" s="343"/>
      <c r="AD181" s="343"/>
      <c r="AE181" s="343"/>
      <c r="AF181" s="343"/>
      <c r="AG181" s="343"/>
      <c r="AH181" s="367"/>
      <c r="AI181" s="287"/>
      <c r="AJ181" s="343"/>
      <c r="AK181" s="345"/>
      <c r="AL181" s="16" t="s">
        <v>80</v>
      </c>
    </row>
    <row r="182" spans="1:38" s="22" customFormat="1" ht="12.75" customHeight="1" x14ac:dyDescent="0.2">
      <c r="A182" s="8">
        <v>23</v>
      </c>
      <c r="B182" s="343"/>
      <c r="C182" s="343"/>
      <c r="D182" s="343"/>
      <c r="E182" s="343"/>
      <c r="F182" s="345"/>
      <c r="G182" s="438"/>
      <c r="H182" s="287"/>
      <c r="I182" s="439"/>
      <c r="J182" s="364">
        <f t="shared" si="20"/>
        <v>0</v>
      </c>
      <c r="K182" s="363">
        <f t="shared" si="21"/>
        <v>0</v>
      </c>
      <c r="L182" s="343"/>
      <c r="M182" s="343"/>
      <c r="N182" s="343"/>
      <c r="O182" s="367"/>
      <c r="P182" s="344"/>
      <c r="Q182" s="343"/>
      <c r="R182" s="345"/>
      <c r="S182" s="16" t="s">
        <v>81</v>
      </c>
      <c r="T182" s="8">
        <v>23</v>
      </c>
      <c r="U182" s="343"/>
      <c r="V182" s="343"/>
      <c r="W182" s="343"/>
      <c r="X182" s="343"/>
      <c r="Y182" s="343"/>
      <c r="Z182" s="343"/>
      <c r="AA182" s="343"/>
      <c r="AB182" s="343"/>
      <c r="AC182" s="343"/>
      <c r="AD182" s="343"/>
      <c r="AE182" s="343"/>
      <c r="AF182" s="343"/>
      <c r="AG182" s="343"/>
      <c r="AH182" s="367"/>
      <c r="AI182" s="287"/>
      <c r="AJ182" s="343"/>
      <c r="AK182" s="345"/>
      <c r="AL182" s="16" t="s">
        <v>81</v>
      </c>
    </row>
    <row r="183" spans="1:38" s="22" customFormat="1" ht="12.75" customHeight="1" x14ac:dyDescent="0.2">
      <c r="A183" s="8">
        <v>24</v>
      </c>
      <c r="B183" s="343"/>
      <c r="C183" s="343"/>
      <c r="D183" s="343"/>
      <c r="E183" s="343"/>
      <c r="F183" s="345"/>
      <c r="G183" s="438"/>
      <c r="H183" s="287"/>
      <c r="I183" s="439"/>
      <c r="J183" s="364">
        <f t="shared" si="20"/>
        <v>0</v>
      </c>
      <c r="K183" s="363">
        <f t="shared" si="21"/>
        <v>0</v>
      </c>
      <c r="L183" s="343"/>
      <c r="M183" s="343"/>
      <c r="N183" s="343"/>
      <c r="O183" s="367"/>
      <c r="P183" s="344"/>
      <c r="Q183" s="343"/>
      <c r="R183" s="345"/>
      <c r="S183" s="16" t="s">
        <v>82</v>
      </c>
      <c r="T183" s="8">
        <v>24</v>
      </c>
      <c r="U183" s="343"/>
      <c r="V183" s="343"/>
      <c r="W183" s="343"/>
      <c r="X183" s="343"/>
      <c r="Y183" s="343"/>
      <c r="Z183" s="343"/>
      <c r="AA183" s="343"/>
      <c r="AB183" s="343"/>
      <c r="AC183" s="343"/>
      <c r="AD183" s="343"/>
      <c r="AE183" s="343"/>
      <c r="AF183" s="343"/>
      <c r="AG183" s="343"/>
      <c r="AH183" s="367"/>
      <c r="AI183" s="287"/>
      <c r="AJ183" s="343"/>
      <c r="AK183" s="345"/>
      <c r="AL183" s="16" t="s">
        <v>82</v>
      </c>
    </row>
    <row r="184" spans="1:38" s="22" customFormat="1" ht="12.75" customHeight="1" x14ac:dyDescent="0.2">
      <c r="A184" s="8">
        <v>25</v>
      </c>
      <c r="B184" s="343"/>
      <c r="C184" s="343"/>
      <c r="D184" s="343"/>
      <c r="E184" s="343"/>
      <c r="F184" s="345"/>
      <c r="G184" s="438"/>
      <c r="H184" s="287"/>
      <c r="I184" s="439"/>
      <c r="J184" s="364">
        <f t="shared" si="20"/>
        <v>0</v>
      </c>
      <c r="K184" s="363">
        <f t="shared" si="21"/>
        <v>0</v>
      </c>
      <c r="L184" s="343"/>
      <c r="M184" s="343"/>
      <c r="N184" s="343"/>
      <c r="O184" s="367"/>
      <c r="P184" s="344"/>
      <c r="Q184" s="343"/>
      <c r="R184" s="345"/>
      <c r="S184" s="16" t="s">
        <v>83</v>
      </c>
      <c r="T184" s="8">
        <v>25</v>
      </c>
      <c r="U184" s="343"/>
      <c r="V184" s="343"/>
      <c r="W184" s="343"/>
      <c r="X184" s="343"/>
      <c r="Y184" s="343"/>
      <c r="Z184" s="343"/>
      <c r="AA184" s="343"/>
      <c r="AB184" s="343"/>
      <c r="AC184" s="343"/>
      <c r="AD184" s="343"/>
      <c r="AE184" s="343"/>
      <c r="AF184" s="343"/>
      <c r="AG184" s="343"/>
      <c r="AH184" s="367"/>
      <c r="AI184" s="287"/>
      <c r="AJ184" s="343"/>
      <c r="AK184" s="345"/>
      <c r="AL184" s="16" t="s">
        <v>83</v>
      </c>
    </row>
    <row r="185" spans="1:38" s="22" customFormat="1" ht="12.75" customHeight="1" x14ac:dyDescent="0.2">
      <c r="A185" s="8">
        <v>26</v>
      </c>
      <c r="B185" s="343"/>
      <c r="C185" s="343"/>
      <c r="D185" s="343"/>
      <c r="E185" s="343"/>
      <c r="F185" s="345"/>
      <c r="G185" s="438"/>
      <c r="H185" s="287"/>
      <c r="I185" s="439"/>
      <c r="J185" s="364">
        <f t="shared" si="20"/>
        <v>0</v>
      </c>
      <c r="K185" s="363">
        <f t="shared" si="21"/>
        <v>0</v>
      </c>
      <c r="L185" s="343"/>
      <c r="M185" s="343"/>
      <c r="N185" s="343"/>
      <c r="O185" s="367"/>
      <c r="P185" s="344"/>
      <c r="Q185" s="343"/>
      <c r="R185" s="345"/>
      <c r="S185" s="16" t="s">
        <v>84</v>
      </c>
      <c r="T185" s="8">
        <v>26</v>
      </c>
      <c r="U185" s="343"/>
      <c r="V185" s="343"/>
      <c r="W185" s="343"/>
      <c r="X185" s="343"/>
      <c r="Y185" s="343"/>
      <c r="Z185" s="343"/>
      <c r="AA185" s="343"/>
      <c r="AB185" s="343"/>
      <c r="AC185" s="343"/>
      <c r="AD185" s="343"/>
      <c r="AE185" s="343"/>
      <c r="AF185" s="343"/>
      <c r="AG185" s="343"/>
      <c r="AH185" s="367"/>
      <c r="AI185" s="287"/>
      <c r="AJ185" s="343"/>
      <c r="AK185" s="345"/>
      <c r="AL185" s="16" t="s">
        <v>84</v>
      </c>
    </row>
    <row r="186" spans="1:38" s="22" customFormat="1" ht="12.75" customHeight="1" x14ac:dyDescent="0.2">
      <c r="A186" s="8">
        <v>27</v>
      </c>
      <c r="B186" s="343"/>
      <c r="C186" s="343"/>
      <c r="D186" s="343"/>
      <c r="E186" s="343"/>
      <c r="F186" s="345"/>
      <c r="G186" s="438"/>
      <c r="H186" s="287"/>
      <c r="I186" s="439"/>
      <c r="J186" s="364">
        <f t="shared" si="20"/>
        <v>0</v>
      </c>
      <c r="K186" s="363">
        <f t="shared" si="21"/>
        <v>0</v>
      </c>
      <c r="L186" s="343"/>
      <c r="M186" s="343"/>
      <c r="N186" s="343"/>
      <c r="O186" s="367"/>
      <c r="P186" s="344"/>
      <c r="Q186" s="343"/>
      <c r="R186" s="345"/>
      <c r="S186" s="16" t="s">
        <v>85</v>
      </c>
      <c r="T186" s="8">
        <v>27</v>
      </c>
      <c r="U186" s="343"/>
      <c r="V186" s="343"/>
      <c r="W186" s="343"/>
      <c r="X186" s="343"/>
      <c r="Y186" s="343"/>
      <c r="Z186" s="343"/>
      <c r="AA186" s="343"/>
      <c r="AB186" s="343"/>
      <c r="AC186" s="343"/>
      <c r="AD186" s="343"/>
      <c r="AE186" s="343"/>
      <c r="AF186" s="343"/>
      <c r="AG186" s="343"/>
      <c r="AH186" s="367"/>
      <c r="AI186" s="287"/>
      <c r="AJ186" s="343"/>
      <c r="AK186" s="345"/>
      <c r="AL186" s="16" t="s">
        <v>85</v>
      </c>
    </row>
    <row r="187" spans="1:38" s="22" customFormat="1" ht="12.75" customHeight="1" x14ac:dyDescent="0.2">
      <c r="A187" s="8">
        <v>28</v>
      </c>
      <c r="B187" s="343"/>
      <c r="C187" s="343"/>
      <c r="D187" s="343"/>
      <c r="E187" s="343"/>
      <c r="F187" s="345"/>
      <c r="G187" s="438"/>
      <c r="H187" s="287"/>
      <c r="I187" s="439"/>
      <c r="J187" s="364">
        <f t="shared" si="20"/>
        <v>0</v>
      </c>
      <c r="K187" s="363">
        <f t="shared" si="21"/>
        <v>0</v>
      </c>
      <c r="L187" s="343"/>
      <c r="M187" s="343"/>
      <c r="N187" s="343"/>
      <c r="O187" s="367"/>
      <c r="P187" s="344"/>
      <c r="Q187" s="343"/>
      <c r="R187" s="345"/>
      <c r="S187" s="16" t="s">
        <v>86</v>
      </c>
      <c r="T187" s="8">
        <v>28</v>
      </c>
      <c r="U187" s="343"/>
      <c r="V187" s="343"/>
      <c r="W187" s="343"/>
      <c r="X187" s="343"/>
      <c r="Y187" s="343"/>
      <c r="Z187" s="343"/>
      <c r="AA187" s="343"/>
      <c r="AB187" s="343"/>
      <c r="AC187" s="343"/>
      <c r="AD187" s="343"/>
      <c r="AE187" s="343"/>
      <c r="AF187" s="343"/>
      <c r="AG187" s="343"/>
      <c r="AH187" s="367"/>
      <c r="AI187" s="287"/>
      <c r="AJ187" s="343"/>
      <c r="AK187" s="345"/>
      <c r="AL187" s="16" t="s">
        <v>86</v>
      </c>
    </row>
    <row r="188" spans="1:38" s="22" customFormat="1" ht="12.75" customHeight="1" x14ac:dyDescent="0.2">
      <c r="A188" s="8">
        <v>29</v>
      </c>
      <c r="B188" s="343"/>
      <c r="C188" s="343"/>
      <c r="D188" s="343"/>
      <c r="E188" s="343"/>
      <c r="F188" s="345"/>
      <c r="G188" s="438"/>
      <c r="H188" s="287"/>
      <c r="I188" s="439"/>
      <c r="J188" s="364">
        <f t="shared" si="20"/>
        <v>0</v>
      </c>
      <c r="K188" s="363">
        <f t="shared" si="21"/>
        <v>0</v>
      </c>
      <c r="L188" s="343"/>
      <c r="M188" s="343"/>
      <c r="N188" s="343"/>
      <c r="O188" s="367"/>
      <c r="P188" s="344"/>
      <c r="Q188" s="343"/>
      <c r="R188" s="345"/>
      <c r="S188" s="16" t="s">
        <v>87</v>
      </c>
      <c r="T188" s="8">
        <v>29</v>
      </c>
      <c r="U188" s="343"/>
      <c r="V188" s="343"/>
      <c r="W188" s="343"/>
      <c r="X188" s="347"/>
      <c r="Y188" s="343"/>
      <c r="Z188" s="343"/>
      <c r="AA188" s="343"/>
      <c r="AB188" s="343"/>
      <c r="AC188" s="343"/>
      <c r="AD188" s="343"/>
      <c r="AE188" s="343"/>
      <c r="AF188" s="343"/>
      <c r="AG188" s="343"/>
      <c r="AH188" s="367"/>
      <c r="AI188" s="287"/>
      <c r="AJ188" s="343"/>
      <c r="AK188" s="345"/>
      <c r="AL188" s="16" t="s">
        <v>87</v>
      </c>
    </row>
    <row r="189" spans="1:38" s="22" customFormat="1" ht="12.75" customHeight="1" x14ac:dyDescent="0.2">
      <c r="A189" s="8">
        <v>30</v>
      </c>
      <c r="B189" s="343"/>
      <c r="C189" s="343"/>
      <c r="D189" s="343"/>
      <c r="E189" s="343"/>
      <c r="F189" s="345"/>
      <c r="G189" s="442"/>
      <c r="H189" s="287"/>
      <c r="I189" s="439"/>
      <c r="J189" s="364">
        <f t="shared" si="20"/>
        <v>0</v>
      </c>
      <c r="K189" s="363">
        <f t="shared" si="21"/>
        <v>0</v>
      </c>
      <c r="L189" s="343"/>
      <c r="M189" s="343"/>
      <c r="N189" s="343"/>
      <c r="O189" s="367"/>
      <c r="P189" s="344"/>
      <c r="Q189" s="343"/>
      <c r="R189" s="345"/>
      <c r="S189" s="16" t="s">
        <v>88</v>
      </c>
      <c r="T189" s="8">
        <v>30</v>
      </c>
      <c r="U189" s="343"/>
      <c r="V189" s="343"/>
      <c r="W189" s="343"/>
      <c r="X189" s="343"/>
      <c r="Y189" s="343"/>
      <c r="Z189" s="343"/>
      <c r="AA189" s="343"/>
      <c r="AB189" s="343"/>
      <c r="AC189" s="343"/>
      <c r="AD189" s="343"/>
      <c r="AE189" s="343"/>
      <c r="AF189" s="343"/>
      <c r="AG189" s="343"/>
      <c r="AH189" s="367"/>
      <c r="AI189" s="287"/>
      <c r="AJ189" s="343"/>
      <c r="AK189" s="345"/>
      <c r="AL189" s="16" t="s">
        <v>88</v>
      </c>
    </row>
    <row r="190" spans="1:38" s="22" customFormat="1" ht="12.75" customHeight="1" x14ac:dyDescent="0.2">
      <c r="A190" s="19">
        <v>31</v>
      </c>
      <c r="B190" s="349"/>
      <c r="C190" s="349"/>
      <c r="D190" s="349"/>
      <c r="E190" s="349"/>
      <c r="F190" s="351"/>
      <c r="G190" s="443"/>
      <c r="H190" s="289"/>
      <c r="I190" s="444"/>
      <c r="J190" s="445">
        <f t="shared" si="20"/>
        <v>0</v>
      </c>
      <c r="K190" s="365">
        <f t="shared" si="21"/>
        <v>0</v>
      </c>
      <c r="L190" s="349"/>
      <c r="M190" s="349"/>
      <c r="N190" s="349"/>
      <c r="O190" s="369"/>
      <c r="P190" s="350"/>
      <c r="Q190" s="349"/>
      <c r="R190" s="351"/>
      <c r="S190" s="20" t="s">
        <v>89</v>
      </c>
      <c r="T190" s="19">
        <v>31</v>
      </c>
      <c r="U190" s="349"/>
      <c r="V190" s="349"/>
      <c r="W190" s="349"/>
      <c r="X190" s="349"/>
      <c r="Y190" s="349"/>
      <c r="Z190" s="349"/>
      <c r="AA190" s="349"/>
      <c r="AB190" s="349"/>
      <c r="AC190" s="349"/>
      <c r="AD190" s="349"/>
      <c r="AE190" s="349"/>
      <c r="AF190" s="349"/>
      <c r="AG190" s="349"/>
      <c r="AH190" s="369"/>
      <c r="AI190" s="289"/>
      <c r="AJ190" s="349"/>
      <c r="AK190" s="351"/>
      <c r="AL190" s="20" t="s">
        <v>89</v>
      </c>
    </row>
    <row r="191" spans="1:38" s="297" customFormat="1" ht="12.75" customHeight="1" thickBot="1" x14ac:dyDescent="0.25">
      <c r="A191" s="302"/>
      <c r="B191" s="383">
        <f>SUM(B159:B190)</f>
        <v>0</v>
      </c>
      <c r="C191" s="383">
        <f>SUM(C159:C190)</f>
        <v>0</v>
      </c>
      <c r="D191" s="383">
        <f>SUM(D159:D190)</f>
        <v>0</v>
      </c>
      <c r="E191" s="384">
        <f>SUM(E159:E190)</f>
        <v>0</v>
      </c>
      <c r="F191" s="385">
        <f>SUM(F159:F190)</f>
        <v>0</v>
      </c>
      <c r="G191" s="303"/>
      <c r="H191" s="303" t="s">
        <v>90</v>
      </c>
      <c r="I191" s="315">
        <f>COUNTA(I160:I190)</f>
        <v>0</v>
      </c>
      <c r="J191" s="383">
        <f t="shared" ref="J191:R191" si="22">SUM(J159:J190)</f>
        <v>0</v>
      </c>
      <c r="K191" s="383">
        <f t="shared" si="22"/>
        <v>0</v>
      </c>
      <c r="L191" s="383">
        <f t="shared" si="22"/>
        <v>0</v>
      </c>
      <c r="M191" s="383">
        <f t="shared" si="22"/>
        <v>0</v>
      </c>
      <c r="N191" s="383">
        <f t="shared" si="22"/>
        <v>0</v>
      </c>
      <c r="O191" s="384">
        <f t="shared" si="22"/>
        <v>0</v>
      </c>
      <c r="P191" s="384">
        <f t="shared" si="22"/>
        <v>0</v>
      </c>
      <c r="Q191" s="383">
        <f t="shared" si="22"/>
        <v>0</v>
      </c>
      <c r="R191" s="386">
        <f t="shared" si="22"/>
        <v>0</v>
      </c>
      <c r="S191" s="304"/>
      <c r="T191" s="302"/>
      <c r="U191" s="383">
        <f t="shared" ref="U191:AH191" si="23">SUM(U159:U190)</f>
        <v>0</v>
      </c>
      <c r="V191" s="383">
        <f t="shared" si="23"/>
        <v>0</v>
      </c>
      <c r="W191" s="383">
        <f t="shared" si="23"/>
        <v>0</v>
      </c>
      <c r="X191" s="383">
        <f t="shared" si="23"/>
        <v>0</v>
      </c>
      <c r="Y191" s="383">
        <f t="shared" si="23"/>
        <v>0</v>
      </c>
      <c r="Z191" s="383">
        <f t="shared" si="23"/>
        <v>0</v>
      </c>
      <c r="AA191" s="383">
        <f t="shared" si="23"/>
        <v>0</v>
      </c>
      <c r="AB191" s="383">
        <f t="shared" si="23"/>
        <v>0</v>
      </c>
      <c r="AC191" s="383">
        <f t="shared" si="23"/>
        <v>0</v>
      </c>
      <c r="AD191" s="383">
        <f t="shared" si="23"/>
        <v>0</v>
      </c>
      <c r="AE191" s="383">
        <f t="shared" si="23"/>
        <v>0</v>
      </c>
      <c r="AF191" s="383">
        <f t="shared" si="23"/>
        <v>0</v>
      </c>
      <c r="AG191" s="383">
        <f t="shared" si="23"/>
        <v>0</v>
      </c>
      <c r="AH191" s="385">
        <f t="shared" si="23"/>
        <v>0</v>
      </c>
      <c r="AI191" s="305"/>
      <c r="AJ191" s="383">
        <f>SUM(AJ159:AJ190)</f>
        <v>0</v>
      </c>
      <c r="AK191" s="386">
        <f>SUM(AK159:AK190)</f>
        <v>0</v>
      </c>
      <c r="AL191" s="304"/>
    </row>
    <row r="192" spans="1:38" s="52" customFormat="1" ht="12.75" customHeight="1" thickTop="1" x14ac:dyDescent="0.2">
      <c r="A192" s="191"/>
      <c r="B192" s="191"/>
      <c r="C192" s="191"/>
      <c r="D192" s="191"/>
      <c r="E192" s="191"/>
      <c r="F192" s="191"/>
      <c r="G192" s="284"/>
      <c r="H192" s="284"/>
      <c r="I192" s="284"/>
      <c r="J192" s="191"/>
      <c r="K192" s="191"/>
      <c r="L192" s="191"/>
      <c r="M192" s="191"/>
      <c r="N192" s="191"/>
      <c r="O192" s="191"/>
      <c r="P192" s="191"/>
      <c r="Q192" s="191"/>
      <c r="R192" s="191"/>
      <c r="S192" s="54"/>
      <c r="T192" s="191"/>
      <c r="U192" s="191"/>
      <c r="V192" s="191"/>
      <c r="W192" s="191"/>
      <c r="X192" s="191"/>
      <c r="Y192" s="191"/>
      <c r="Z192" s="191"/>
      <c r="AA192" s="191"/>
      <c r="AB192" s="191"/>
      <c r="AC192" s="191"/>
      <c r="AD192" s="191"/>
      <c r="AE192" s="191"/>
      <c r="AF192" s="191"/>
      <c r="AG192" s="191"/>
      <c r="AH192" s="191"/>
      <c r="AI192" s="191"/>
      <c r="AJ192" s="191"/>
      <c r="AK192" s="191"/>
      <c r="AL192" s="54"/>
    </row>
    <row r="193" spans="1:38" s="52" customFormat="1" ht="12.75" customHeight="1" x14ac:dyDescent="0.2">
      <c r="A193" s="191"/>
      <c r="B193" s="191"/>
      <c r="C193" s="191"/>
      <c r="D193" s="191"/>
      <c r="E193" s="191"/>
      <c r="F193" s="191"/>
      <c r="G193" s="284"/>
      <c r="H193" s="284"/>
      <c r="I193" s="284"/>
      <c r="J193" s="191"/>
      <c r="K193" s="191"/>
      <c r="L193" s="191"/>
      <c r="M193" s="191"/>
      <c r="N193" s="191"/>
      <c r="O193" s="191"/>
      <c r="P193" s="191"/>
      <c r="Q193" s="191"/>
      <c r="R193" s="191"/>
      <c r="S193" s="54"/>
      <c r="T193" s="191"/>
      <c r="U193" s="191"/>
      <c r="V193" s="191"/>
      <c r="W193" s="191"/>
      <c r="X193" s="191"/>
      <c r="Y193" s="191"/>
      <c r="Z193" s="191"/>
      <c r="AA193" s="191"/>
      <c r="AB193" s="191"/>
      <c r="AC193" s="191"/>
      <c r="AD193" s="191"/>
      <c r="AE193" s="191"/>
      <c r="AF193" s="191"/>
      <c r="AG193" s="191"/>
      <c r="AH193" s="191"/>
      <c r="AI193" s="191"/>
      <c r="AJ193" s="191"/>
      <c r="AK193" s="191"/>
      <c r="AL193" s="54"/>
    </row>
    <row r="194" spans="1:38" ht="12.75" customHeight="1" x14ac:dyDescent="0.2">
      <c r="A194" s="22"/>
      <c r="B194" s="22"/>
      <c r="C194" s="22"/>
      <c r="D194" s="22"/>
      <c r="E194" s="22"/>
      <c r="F194" s="22"/>
      <c r="G194" s="527" t="str">
        <f>$G$10</f>
        <v>UNITED STEELWORKERS - LOCAL UNION</v>
      </c>
      <c r="H194" s="527"/>
      <c r="I194" s="527"/>
      <c r="J194" s="11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11" t="str">
        <f>$AA$10</f>
        <v>FINANCIAL SECRETARY'S CASH BOOK</v>
      </c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</row>
    <row r="195" spans="1:38" ht="12.75" customHeight="1" x14ac:dyDescent="0.2">
      <c r="A195" s="22"/>
      <c r="B195" s="137" t="str">
        <f>$B$11</f>
        <v>Month</v>
      </c>
      <c r="C195" s="73" t="str">
        <f>$C$11</f>
        <v>MARCH</v>
      </c>
      <c r="D195" s="137" t="str">
        <f>$D$11</f>
        <v>Year</v>
      </c>
      <c r="E195" s="44">
        <f>$E$11</f>
        <v>0</v>
      </c>
      <c r="F195" s="22"/>
      <c r="G195" s="31"/>
      <c r="H195" s="22"/>
      <c r="I195" s="5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137"/>
      <c r="AJ195" s="178" t="str">
        <f>$C$11</f>
        <v>MARCH</v>
      </c>
      <c r="AK195" s="44">
        <f>$E$11</f>
        <v>0</v>
      </c>
    </row>
    <row r="196" spans="1:38" ht="12.75" customHeight="1" x14ac:dyDescent="0.2">
      <c r="A196" s="22"/>
      <c r="B196" s="137" t="str">
        <f>$B$12</f>
        <v>Page No.</v>
      </c>
      <c r="C196" s="177">
        <f>C150+1</f>
        <v>5</v>
      </c>
      <c r="D196" s="110"/>
      <c r="E196" s="110"/>
      <c r="F196" s="22"/>
      <c r="G196" s="31"/>
      <c r="H196" s="22"/>
      <c r="I196" s="5" t="s">
        <v>53</v>
      </c>
      <c r="J196" s="22"/>
      <c r="K196" s="22"/>
      <c r="L196" s="5"/>
      <c r="M196" s="22"/>
      <c r="N196" s="22"/>
      <c r="O196" s="22"/>
      <c r="P196" s="33"/>
      <c r="Q196" s="22"/>
      <c r="R196" s="33"/>
      <c r="S196" s="22"/>
      <c r="T196" s="22"/>
      <c r="U196" s="22"/>
      <c r="V196" s="22"/>
      <c r="W196" s="22"/>
      <c r="X196" s="22"/>
      <c r="Y196" s="22"/>
      <c r="Z196" s="22"/>
      <c r="AA196" s="22"/>
      <c r="AB196" s="34" t="s">
        <v>54</v>
      </c>
      <c r="AC196" s="22"/>
      <c r="AD196" s="22"/>
      <c r="AE196" s="22"/>
      <c r="AF196" s="22"/>
      <c r="AG196" s="22"/>
      <c r="AH196" s="22"/>
      <c r="AI196" s="137" t="str">
        <f>$B$12</f>
        <v>Page No.</v>
      </c>
      <c r="AJ196" s="323">
        <f>AJ150+1</f>
        <v>5</v>
      </c>
      <c r="AK196" s="172"/>
      <c r="AL196" s="111"/>
    </row>
    <row r="197" spans="1:38" ht="12.75" customHeight="1" x14ac:dyDescent="0.2">
      <c r="A197" s="3"/>
      <c r="B197" s="3"/>
      <c r="C197" s="3"/>
      <c r="D197" s="3"/>
      <c r="E197" s="3"/>
      <c r="F197" s="3"/>
      <c r="G197" s="35"/>
      <c r="H197" s="3"/>
      <c r="I197" s="5"/>
      <c r="J197" s="3"/>
      <c r="K197" s="3"/>
      <c r="L197" s="22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22"/>
      <c r="AF197" s="3"/>
      <c r="AG197" s="3"/>
      <c r="AH197" s="3"/>
      <c r="AI197" s="3"/>
      <c r="AJ197" s="3"/>
      <c r="AK197" s="3"/>
      <c r="AL197" s="3"/>
    </row>
    <row r="198" spans="1:38" ht="12.75" customHeight="1" x14ac:dyDescent="0.2">
      <c r="A198" s="36"/>
      <c r="B198" s="36"/>
      <c r="C198" s="36"/>
      <c r="D198" s="36"/>
      <c r="E198" s="36"/>
      <c r="F198" s="36"/>
      <c r="G198" s="37"/>
      <c r="H198" s="36"/>
      <c r="I198" s="38"/>
      <c r="J198" s="36"/>
      <c r="K198" s="36"/>
      <c r="L198" s="38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8"/>
      <c r="AF198" s="36"/>
      <c r="AG198" s="36"/>
      <c r="AH198" s="36"/>
      <c r="AI198" s="36"/>
      <c r="AJ198" s="36"/>
      <c r="AK198" s="36"/>
      <c r="AL198" s="36"/>
    </row>
    <row r="199" spans="1:38" customFormat="1" ht="12.75" customHeight="1" x14ac:dyDescent="0.2">
      <c r="A199" s="1"/>
      <c r="B199" s="484" t="s">
        <v>55</v>
      </c>
      <c r="C199" s="473"/>
      <c r="D199" s="473"/>
      <c r="E199" s="473"/>
      <c r="F199" s="474"/>
      <c r="G199" s="21"/>
      <c r="H199" s="2" t="s">
        <v>56</v>
      </c>
      <c r="I199" s="95"/>
      <c r="J199" s="473" t="s">
        <v>255</v>
      </c>
      <c r="K199" s="474"/>
      <c r="L199" s="3"/>
      <c r="M199" s="3"/>
      <c r="N199" s="3"/>
      <c r="O199" s="5" t="s">
        <v>57</v>
      </c>
      <c r="P199" s="3"/>
      <c r="Q199" s="3"/>
      <c r="R199" s="1"/>
      <c r="S199" s="3"/>
      <c r="T199" s="1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13"/>
      <c r="AJ199" s="3"/>
      <c r="AK199" s="1"/>
      <c r="AL199" s="3"/>
    </row>
    <row r="200" spans="1:38" customFormat="1" ht="12.75" customHeight="1" x14ac:dyDescent="0.2">
      <c r="A200" s="1"/>
      <c r="B200" s="3"/>
      <c r="C200" s="3"/>
      <c r="D200" s="3"/>
      <c r="E200" s="188"/>
      <c r="F200" s="1"/>
      <c r="G200" s="21"/>
      <c r="H200" s="13"/>
      <c r="I200" s="96"/>
      <c r="J200" s="3"/>
      <c r="K200" s="1"/>
      <c r="L200" s="3"/>
      <c r="M200" s="3"/>
      <c r="N200" s="3"/>
      <c r="O200" s="3"/>
      <c r="P200" s="3"/>
      <c r="Q200" s="3"/>
      <c r="R200" s="1"/>
      <c r="S200" s="3"/>
      <c r="T200" s="1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13"/>
      <c r="AJ200" s="3"/>
      <c r="AK200" s="1"/>
      <c r="AL200" s="3"/>
    </row>
    <row r="201" spans="1:38" customFormat="1" ht="12.75" customHeight="1" thickBot="1" x14ac:dyDescent="0.25">
      <c r="A201" s="29"/>
      <c r="B201" s="26">
        <v>1</v>
      </c>
      <c r="C201" s="26">
        <v>2</v>
      </c>
      <c r="D201" s="26">
        <v>3</v>
      </c>
      <c r="E201" s="26">
        <v>4</v>
      </c>
      <c r="F201" s="28">
        <v>5</v>
      </c>
      <c r="G201" s="39">
        <v>6</v>
      </c>
      <c r="H201" s="28">
        <v>7</v>
      </c>
      <c r="I201" s="97">
        <v>8</v>
      </c>
      <c r="J201" s="26">
        <v>9</v>
      </c>
      <c r="K201" s="28">
        <v>10</v>
      </c>
      <c r="L201" s="26">
        <v>11</v>
      </c>
      <c r="M201" s="26" t="s">
        <v>1</v>
      </c>
      <c r="N201" s="26">
        <v>12</v>
      </c>
      <c r="O201" s="26">
        <v>13</v>
      </c>
      <c r="P201" s="26">
        <v>14</v>
      </c>
      <c r="Q201" s="26">
        <v>15</v>
      </c>
      <c r="R201" s="28" t="s">
        <v>2</v>
      </c>
      <c r="S201" s="25"/>
      <c r="T201" s="29"/>
      <c r="U201" s="26">
        <v>16</v>
      </c>
      <c r="V201" s="26">
        <v>17</v>
      </c>
      <c r="W201" s="26">
        <v>18</v>
      </c>
      <c r="X201" s="26">
        <v>19</v>
      </c>
      <c r="Y201" s="26">
        <v>20</v>
      </c>
      <c r="Z201" s="26" t="s">
        <v>3</v>
      </c>
      <c r="AA201" s="26">
        <v>21</v>
      </c>
      <c r="AB201" s="26">
        <v>22</v>
      </c>
      <c r="AC201" s="26">
        <v>23</v>
      </c>
      <c r="AD201" s="26">
        <v>24</v>
      </c>
      <c r="AE201" s="26">
        <v>25</v>
      </c>
      <c r="AF201" s="26">
        <v>26</v>
      </c>
      <c r="AG201" s="26">
        <v>27</v>
      </c>
      <c r="AH201" s="26">
        <v>28</v>
      </c>
      <c r="AI201" s="30">
        <v>29</v>
      </c>
      <c r="AJ201" s="26">
        <v>30</v>
      </c>
      <c r="AK201" s="28">
        <v>31</v>
      </c>
      <c r="AL201" s="25"/>
    </row>
    <row r="202" spans="1:38" s="4" customFormat="1" ht="12.75" customHeight="1" thickTop="1" x14ac:dyDescent="0.2">
      <c r="A202" s="1"/>
      <c r="B202" s="84" t="s">
        <v>4</v>
      </c>
      <c r="C202" s="98"/>
      <c r="D202" s="84" t="s">
        <v>5</v>
      </c>
      <c r="E202" s="185" t="s">
        <v>6</v>
      </c>
      <c r="F202" s="83" t="s">
        <v>7</v>
      </c>
      <c r="G202" s="160"/>
      <c r="H202" s="83"/>
      <c r="I202" s="100"/>
      <c r="J202" s="84"/>
      <c r="K202" s="83"/>
      <c r="L202" s="84" t="s">
        <v>237</v>
      </c>
      <c r="M202" s="84"/>
      <c r="N202" s="84" t="s">
        <v>235</v>
      </c>
      <c r="O202" s="101" t="s">
        <v>481</v>
      </c>
      <c r="P202" s="274"/>
      <c r="Q202" s="84" t="s">
        <v>391</v>
      </c>
      <c r="R202" s="83" t="s">
        <v>274</v>
      </c>
      <c r="S202" s="103"/>
      <c r="T202" s="67"/>
      <c r="U202" s="475" t="s">
        <v>256</v>
      </c>
      <c r="V202" s="476"/>
      <c r="W202" s="476"/>
      <c r="X202" s="476"/>
      <c r="Y202" s="477"/>
      <c r="Z202" s="84" t="s">
        <v>10</v>
      </c>
      <c r="AA202" s="84" t="s">
        <v>11</v>
      </c>
      <c r="AB202" s="84" t="s">
        <v>205</v>
      </c>
      <c r="AC202" s="84" t="s">
        <v>12</v>
      </c>
      <c r="AD202" s="84" t="s">
        <v>13</v>
      </c>
      <c r="AE202" s="84" t="s">
        <v>14</v>
      </c>
      <c r="AF202" s="84"/>
      <c r="AG202" s="84"/>
      <c r="AH202" s="101"/>
      <c r="AI202" s="102"/>
      <c r="AJ202" s="84" t="s">
        <v>15</v>
      </c>
      <c r="AK202" s="83" t="s">
        <v>7</v>
      </c>
      <c r="AL202" s="3"/>
    </row>
    <row r="203" spans="1:38" s="4" customFormat="1" ht="12.75" customHeight="1" x14ac:dyDescent="0.2">
      <c r="A203" s="1"/>
      <c r="B203" s="84" t="s">
        <v>8</v>
      </c>
      <c r="C203" s="84" t="s">
        <v>16</v>
      </c>
      <c r="D203" s="84" t="s">
        <v>17</v>
      </c>
      <c r="E203" s="186" t="s">
        <v>8</v>
      </c>
      <c r="F203" s="83" t="s">
        <v>18</v>
      </c>
      <c r="G203" s="160" t="s">
        <v>19</v>
      </c>
      <c r="H203" s="83" t="s">
        <v>20</v>
      </c>
      <c r="I203" s="100" t="s">
        <v>394</v>
      </c>
      <c r="J203" s="84" t="s">
        <v>21</v>
      </c>
      <c r="K203" s="83" t="s">
        <v>22</v>
      </c>
      <c r="L203" s="84" t="s">
        <v>392</v>
      </c>
      <c r="M203" s="84" t="s">
        <v>393</v>
      </c>
      <c r="N203" s="84" t="s">
        <v>262</v>
      </c>
      <c r="O203" s="101" t="s">
        <v>262</v>
      </c>
      <c r="P203" s="186" t="s">
        <v>23</v>
      </c>
      <c r="Q203" s="84" t="s">
        <v>8</v>
      </c>
      <c r="R203" s="83" t="s">
        <v>8</v>
      </c>
      <c r="S203" s="103"/>
      <c r="T203" s="67"/>
      <c r="U203" s="84" t="s">
        <v>25</v>
      </c>
      <c r="V203" s="84" t="s">
        <v>26</v>
      </c>
      <c r="W203" s="84" t="s">
        <v>27</v>
      </c>
      <c r="X203" s="84" t="s">
        <v>28</v>
      </c>
      <c r="Y203" s="84" t="s">
        <v>136</v>
      </c>
      <c r="Z203" s="84" t="s">
        <v>252</v>
      </c>
      <c r="AA203" s="84" t="s">
        <v>137</v>
      </c>
      <c r="AB203" s="84" t="s">
        <v>204</v>
      </c>
      <c r="AC203" s="84" t="s">
        <v>30</v>
      </c>
      <c r="AD203" s="84" t="s">
        <v>140</v>
      </c>
      <c r="AE203" s="84" t="s">
        <v>31</v>
      </c>
      <c r="AF203" s="84" t="s">
        <v>32</v>
      </c>
      <c r="AG203" s="84" t="s">
        <v>206</v>
      </c>
      <c r="AH203" s="101" t="s">
        <v>16</v>
      </c>
      <c r="AI203" s="99" t="s">
        <v>34</v>
      </c>
      <c r="AJ203" s="84" t="s">
        <v>35</v>
      </c>
      <c r="AK203" s="83" t="s">
        <v>18</v>
      </c>
      <c r="AL203" s="3"/>
    </row>
    <row r="204" spans="1:38" s="4" customFormat="1" ht="12.75" customHeight="1" thickBot="1" x14ac:dyDescent="0.25">
      <c r="A204" s="6"/>
      <c r="B204" s="85" t="s">
        <v>36</v>
      </c>
      <c r="C204" s="85" t="s">
        <v>37</v>
      </c>
      <c r="D204" s="85" t="s">
        <v>38</v>
      </c>
      <c r="E204" s="187" t="s">
        <v>39</v>
      </c>
      <c r="F204" s="104" t="s">
        <v>40</v>
      </c>
      <c r="G204" s="161"/>
      <c r="H204" s="104"/>
      <c r="I204" s="105" t="s">
        <v>41</v>
      </c>
      <c r="J204" s="85"/>
      <c r="K204" s="104"/>
      <c r="L204" s="85" t="s">
        <v>237</v>
      </c>
      <c r="M204" s="85"/>
      <c r="N204" s="85" t="s">
        <v>236</v>
      </c>
      <c r="O204" s="106" t="s">
        <v>236</v>
      </c>
      <c r="P204" s="275"/>
      <c r="Q204" s="276" t="s">
        <v>24</v>
      </c>
      <c r="R204" s="277" t="s">
        <v>24</v>
      </c>
      <c r="S204" s="108"/>
      <c r="T204" s="76"/>
      <c r="U204" s="85" t="s">
        <v>42</v>
      </c>
      <c r="V204" s="85" t="s">
        <v>43</v>
      </c>
      <c r="W204" s="85"/>
      <c r="X204" s="85" t="s">
        <v>44</v>
      </c>
      <c r="Y204" s="85" t="s">
        <v>30</v>
      </c>
      <c r="Z204" s="85" t="s">
        <v>30</v>
      </c>
      <c r="AA204" s="85" t="s">
        <v>138</v>
      </c>
      <c r="AB204" s="85" t="s">
        <v>15</v>
      </c>
      <c r="AC204" s="85" t="s">
        <v>139</v>
      </c>
      <c r="AD204" s="85" t="s">
        <v>141</v>
      </c>
      <c r="AE204" s="85" t="s">
        <v>47</v>
      </c>
      <c r="AF204" s="85" t="s">
        <v>48</v>
      </c>
      <c r="AG204" s="85" t="s">
        <v>15</v>
      </c>
      <c r="AH204" s="106" t="s">
        <v>30</v>
      </c>
      <c r="AI204" s="107"/>
      <c r="AJ204" s="85" t="s">
        <v>49</v>
      </c>
      <c r="AK204" s="104" t="s">
        <v>188</v>
      </c>
      <c r="AL204" s="7"/>
    </row>
    <row r="205" spans="1:38" s="297" customFormat="1" ht="12.75" customHeight="1" thickTop="1" x14ac:dyDescent="0.2">
      <c r="A205" s="292"/>
      <c r="B205" s="364">
        <f>B191</f>
        <v>0</v>
      </c>
      <c r="C205" s="364">
        <f>C191</f>
        <v>0</v>
      </c>
      <c r="D205" s="364">
        <f>D191</f>
        <v>0</v>
      </c>
      <c r="E205" s="378">
        <f>E191</f>
        <v>0</v>
      </c>
      <c r="F205" s="363">
        <f>F191</f>
        <v>0</v>
      </c>
      <c r="G205" s="132" t="str">
        <f>$C$11</f>
        <v>MARCH</v>
      </c>
      <c r="H205" s="293" t="s">
        <v>58</v>
      </c>
      <c r="I205" s="294"/>
      <c r="J205" s="379">
        <f t="shared" ref="J205:R205" si="24">J191</f>
        <v>0</v>
      </c>
      <c r="K205" s="380">
        <f t="shared" si="24"/>
        <v>0</v>
      </c>
      <c r="L205" s="364">
        <f t="shared" si="24"/>
        <v>0</v>
      </c>
      <c r="M205" s="364">
        <f t="shared" si="24"/>
        <v>0</v>
      </c>
      <c r="N205" s="364">
        <f t="shared" si="24"/>
        <v>0</v>
      </c>
      <c r="O205" s="378">
        <f t="shared" si="24"/>
        <v>0</v>
      </c>
      <c r="P205" s="378">
        <f t="shared" si="24"/>
        <v>0</v>
      </c>
      <c r="Q205" s="364">
        <f t="shared" si="24"/>
        <v>0</v>
      </c>
      <c r="R205" s="381">
        <f t="shared" si="24"/>
        <v>0</v>
      </c>
      <c r="S205" s="295"/>
      <c r="T205" s="292"/>
      <c r="U205" s="364">
        <f t="shared" ref="U205:AH205" si="25">U191</f>
        <v>0</v>
      </c>
      <c r="V205" s="364">
        <f t="shared" si="25"/>
        <v>0</v>
      </c>
      <c r="W205" s="364">
        <f t="shared" si="25"/>
        <v>0</v>
      </c>
      <c r="X205" s="364">
        <f t="shared" si="25"/>
        <v>0</v>
      </c>
      <c r="Y205" s="364">
        <f t="shared" si="25"/>
        <v>0</v>
      </c>
      <c r="Z205" s="364">
        <f t="shared" si="25"/>
        <v>0</v>
      </c>
      <c r="AA205" s="364">
        <f t="shared" si="25"/>
        <v>0</v>
      </c>
      <c r="AB205" s="364">
        <f t="shared" si="25"/>
        <v>0</v>
      </c>
      <c r="AC205" s="364">
        <f t="shared" si="25"/>
        <v>0</v>
      </c>
      <c r="AD205" s="364">
        <f t="shared" si="25"/>
        <v>0</v>
      </c>
      <c r="AE205" s="364">
        <f t="shared" si="25"/>
        <v>0</v>
      </c>
      <c r="AF205" s="364">
        <f t="shared" si="25"/>
        <v>0</v>
      </c>
      <c r="AG205" s="364">
        <f t="shared" si="25"/>
        <v>0</v>
      </c>
      <c r="AH205" s="364">
        <f t="shared" si="25"/>
        <v>0</v>
      </c>
      <c r="AI205" s="296"/>
      <c r="AJ205" s="364">
        <f>AJ191</f>
        <v>0</v>
      </c>
      <c r="AK205" s="382">
        <f>AK191</f>
        <v>0</v>
      </c>
      <c r="AL205" s="295"/>
    </row>
    <row r="206" spans="1:38" s="22" customFormat="1" ht="12.75" customHeight="1" x14ac:dyDescent="0.2">
      <c r="A206" s="8">
        <v>1</v>
      </c>
      <c r="B206" s="343"/>
      <c r="C206" s="343"/>
      <c r="D206" s="343"/>
      <c r="E206" s="343"/>
      <c r="F206" s="345"/>
      <c r="G206" s="438"/>
      <c r="H206" s="287"/>
      <c r="I206" s="439"/>
      <c r="J206" s="364">
        <f t="shared" ref="J206:J236" si="26">SUM(B206:F206)</f>
        <v>0</v>
      </c>
      <c r="K206" s="363">
        <f t="shared" ref="K206:K236" si="27">SUM(U206:AK206)-SUM(L206:R206)</f>
        <v>0</v>
      </c>
      <c r="L206" s="343"/>
      <c r="M206" s="343"/>
      <c r="N206" s="343"/>
      <c r="O206" s="367"/>
      <c r="P206" s="344"/>
      <c r="Q206" s="343"/>
      <c r="R206" s="345"/>
      <c r="S206" s="16" t="s">
        <v>59</v>
      </c>
      <c r="T206" s="8">
        <v>1</v>
      </c>
      <c r="U206" s="343"/>
      <c r="V206" s="343"/>
      <c r="W206" s="343"/>
      <c r="X206" s="343"/>
      <c r="Y206" s="343"/>
      <c r="Z206" s="343"/>
      <c r="AA206" s="343"/>
      <c r="AB206" s="343"/>
      <c r="AC206" s="343"/>
      <c r="AD206" s="343"/>
      <c r="AE206" s="343"/>
      <c r="AF206" s="343"/>
      <c r="AG206" s="343"/>
      <c r="AH206" s="367"/>
      <c r="AI206" s="287"/>
      <c r="AJ206" s="343"/>
      <c r="AK206" s="345"/>
      <c r="AL206" s="16" t="s">
        <v>59</v>
      </c>
    </row>
    <row r="207" spans="1:38" s="22" customFormat="1" ht="12.75" customHeight="1" x14ac:dyDescent="0.2">
      <c r="A207" s="8">
        <v>2</v>
      </c>
      <c r="B207" s="343"/>
      <c r="C207" s="343"/>
      <c r="D207" s="343"/>
      <c r="E207" s="343"/>
      <c r="F207" s="345"/>
      <c r="G207" s="438"/>
      <c r="H207" s="287"/>
      <c r="I207" s="439"/>
      <c r="J207" s="364">
        <f t="shared" si="26"/>
        <v>0</v>
      </c>
      <c r="K207" s="363">
        <f t="shared" si="27"/>
        <v>0</v>
      </c>
      <c r="L207" s="343"/>
      <c r="M207" s="343"/>
      <c r="N207" s="343"/>
      <c r="O207" s="367"/>
      <c r="P207" s="344"/>
      <c r="Q207" s="343"/>
      <c r="R207" s="345"/>
      <c r="S207" s="16" t="s">
        <v>60</v>
      </c>
      <c r="T207" s="8">
        <v>2</v>
      </c>
      <c r="U207" s="343"/>
      <c r="V207" s="343"/>
      <c r="W207" s="343"/>
      <c r="X207" s="343"/>
      <c r="Y207" s="343"/>
      <c r="Z207" s="343"/>
      <c r="AA207" s="343"/>
      <c r="AB207" s="343"/>
      <c r="AC207" s="343"/>
      <c r="AD207" s="343"/>
      <c r="AE207" s="343"/>
      <c r="AF207" s="343"/>
      <c r="AG207" s="343"/>
      <c r="AH207" s="367"/>
      <c r="AI207" s="287"/>
      <c r="AJ207" s="343"/>
      <c r="AK207" s="345"/>
      <c r="AL207" s="16" t="s">
        <v>60</v>
      </c>
    </row>
    <row r="208" spans="1:38" s="22" customFormat="1" ht="12.75" customHeight="1" x14ac:dyDescent="0.2">
      <c r="A208" s="8">
        <v>3</v>
      </c>
      <c r="B208" s="343"/>
      <c r="C208" s="343"/>
      <c r="D208" s="343"/>
      <c r="E208" s="343"/>
      <c r="F208" s="345"/>
      <c r="G208" s="438"/>
      <c r="H208" s="287"/>
      <c r="I208" s="439"/>
      <c r="J208" s="364">
        <f t="shared" si="26"/>
        <v>0</v>
      </c>
      <c r="K208" s="363">
        <f t="shared" si="27"/>
        <v>0</v>
      </c>
      <c r="L208" s="343"/>
      <c r="M208" s="343"/>
      <c r="N208" s="343"/>
      <c r="O208" s="367"/>
      <c r="P208" s="344"/>
      <c r="Q208" s="343"/>
      <c r="R208" s="345"/>
      <c r="S208" s="16" t="s">
        <v>61</v>
      </c>
      <c r="T208" s="8">
        <v>3</v>
      </c>
      <c r="U208" s="343"/>
      <c r="V208" s="343"/>
      <c r="W208" s="343"/>
      <c r="X208" s="343"/>
      <c r="Y208" s="343"/>
      <c r="Z208" s="343"/>
      <c r="AA208" s="343"/>
      <c r="AB208" s="343"/>
      <c r="AC208" s="343"/>
      <c r="AD208" s="343"/>
      <c r="AE208" s="343"/>
      <c r="AF208" s="343"/>
      <c r="AG208" s="343"/>
      <c r="AH208" s="367"/>
      <c r="AI208" s="287"/>
      <c r="AJ208" s="343"/>
      <c r="AK208" s="345"/>
      <c r="AL208" s="16" t="s">
        <v>61</v>
      </c>
    </row>
    <row r="209" spans="1:38" s="22" customFormat="1" ht="12.75" customHeight="1" x14ac:dyDescent="0.2">
      <c r="A209" s="8">
        <v>4</v>
      </c>
      <c r="B209" s="343"/>
      <c r="C209" s="343"/>
      <c r="D209" s="343"/>
      <c r="E209" s="343"/>
      <c r="F209" s="345"/>
      <c r="G209" s="438"/>
      <c r="H209" s="287"/>
      <c r="I209" s="439"/>
      <c r="J209" s="364">
        <f t="shared" si="26"/>
        <v>0</v>
      </c>
      <c r="K209" s="363">
        <f t="shared" si="27"/>
        <v>0</v>
      </c>
      <c r="L209" s="343"/>
      <c r="M209" s="343"/>
      <c r="N209" s="343"/>
      <c r="O209" s="367"/>
      <c r="P209" s="344"/>
      <c r="Q209" s="343"/>
      <c r="R209" s="345"/>
      <c r="S209" s="16" t="s">
        <v>62</v>
      </c>
      <c r="T209" s="8">
        <v>4</v>
      </c>
      <c r="U209" s="343"/>
      <c r="V209" s="343"/>
      <c r="W209" s="343"/>
      <c r="X209" s="343"/>
      <c r="Y209" s="343"/>
      <c r="Z209" s="343"/>
      <c r="AA209" s="343"/>
      <c r="AB209" s="343"/>
      <c r="AC209" s="343"/>
      <c r="AD209" s="343"/>
      <c r="AE209" s="343"/>
      <c r="AF209" s="343"/>
      <c r="AG209" s="343"/>
      <c r="AH209" s="367"/>
      <c r="AI209" s="287"/>
      <c r="AJ209" s="343"/>
      <c r="AK209" s="345"/>
      <c r="AL209" s="16" t="s">
        <v>62</v>
      </c>
    </row>
    <row r="210" spans="1:38" s="22" customFormat="1" ht="12.75" customHeight="1" x14ac:dyDescent="0.2">
      <c r="A210" s="8">
        <v>5</v>
      </c>
      <c r="B210" s="343"/>
      <c r="C210" s="343"/>
      <c r="D210" s="343"/>
      <c r="E210" s="343"/>
      <c r="F210" s="345"/>
      <c r="G210" s="440"/>
      <c r="H210" s="287"/>
      <c r="I210" s="439"/>
      <c r="J210" s="364">
        <f t="shared" si="26"/>
        <v>0</v>
      </c>
      <c r="K210" s="363">
        <f t="shared" si="27"/>
        <v>0</v>
      </c>
      <c r="L210" s="343"/>
      <c r="M210" s="343"/>
      <c r="N210" s="343"/>
      <c r="O210" s="367"/>
      <c r="P210" s="344"/>
      <c r="Q210" s="343"/>
      <c r="R210" s="345"/>
      <c r="S210" s="16" t="s">
        <v>63</v>
      </c>
      <c r="T210" s="8">
        <v>5</v>
      </c>
      <c r="U210" s="343"/>
      <c r="V210" s="343"/>
      <c r="W210" s="343"/>
      <c r="X210" s="343"/>
      <c r="Y210" s="343"/>
      <c r="Z210" s="343"/>
      <c r="AA210" s="343"/>
      <c r="AB210" s="343"/>
      <c r="AC210" s="343"/>
      <c r="AD210" s="343"/>
      <c r="AE210" s="343"/>
      <c r="AF210" s="343"/>
      <c r="AG210" s="343"/>
      <c r="AH210" s="367"/>
      <c r="AI210" s="287"/>
      <c r="AJ210" s="343"/>
      <c r="AK210" s="345"/>
      <c r="AL210" s="16" t="s">
        <v>63</v>
      </c>
    </row>
    <row r="211" spans="1:38" s="22" customFormat="1" ht="12.75" customHeight="1" x14ac:dyDescent="0.2">
      <c r="A211" s="17">
        <v>6</v>
      </c>
      <c r="B211" s="346"/>
      <c r="C211" s="346"/>
      <c r="D211" s="346"/>
      <c r="E211" s="346"/>
      <c r="F211" s="348"/>
      <c r="G211" s="438"/>
      <c r="H211" s="288"/>
      <c r="I211" s="441"/>
      <c r="J211" s="364">
        <f t="shared" si="26"/>
        <v>0</v>
      </c>
      <c r="K211" s="363">
        <f t="shared" si="27"/>
        <v>0</v>
      </c>
      <c r="L211" s="346"/>
      <c r="M211" s="346"/>
      <c r="N211" s="346"/>
      <c r="O211" s="368"/>
      <c r="P211" s="347"/>
      <c r="Q211" s="346"/>
      <c r="R211" s="348"/>
      <c r="S211" s="18" t="s">
        <v>64</v>
      </c>
      <c r="T211" s="17">
        <v>6</v>
      </c>
      <c r="U211" s="346"/>
      <c r="V211" s="346"/>
      <c r="W211" s="346"/>
      <c r="X211" s="346"/>
      <c r="Y211" s="346"/>
      <c r="Z211" s="346"/>
      <c r="AA211" s="346"/>
      <c r="AB211" s="346"/>
      <c r="AC211" s="346"/>
      <c r="AD211" s="346"/>
      <c r="AE211" s="346"/>
      <c r="AF211" s="346"/>
      <c r="AG211" s="346"/>
      <c r="AH211" s="368"/>
      <c r="AI211" s="288"/>
      <c r="AJ211" s="346"/>
      <c r="AK211" s="348"/>
      <c r="AL211" s="18" t="s">
        <v>64</v>
      </c>
    </row>
    <row r="212" spans="1:38" s="22" customFormat="1" ht="12.75" customHeight="1" x14ac:dyDescent="0.2">
      <c r="A212" s="8">
        <v>7</v>
      </c>
      <c r="B212" s="343"/>
      <c r="C212" s="343"/>
      <c r="D212" s="343"/>
      <c r="E212" s="343"/>
      <c r="F212" s="345"/>
      <c r="G212" s="438"/>
      <c r="H212" s="287"/>
      <c r="I212" s="439"/>
      <c r="J212" s="364">
        <f t="shared" si="26"/>
        <v>0</v>
      </c>
      <c r="K212" s="363">
        <f t="shared" si="27"/>
        <v>0</v>
      </c>
      <c r="L212" s="343"/>
      <c r="M212" s="343"/>
      <c r="N212" s="343"/>
      <c r="O212" s="367"/>
      <c r="P212" s="344"/>
      <c r="Q212" s="343"/>
      <c r="R212" s="345"/>
      <c r="S212" s="16" t="s">
        <v>65</v>
      </c>
      <c r="T212" s="8">
        <v>7</v>
      </c>
      <c r="U212" s="343"/>
      <c r="V212" s="343"/>
      <c r="W212" s="343"/>
      <c r="X212" s="343"/>
      <c r="Y212" s="343"/>
      <c r="Z212" s="343"/>
      <c r="AA212" s="343"/>
      <c r="AB212" s="343"/>
      <c r="AC212" s="343"/>
      <c r="AD212" s="343"/>
      <c r="AE212" s="343"/>
      <c r="AF212" s="343"/>
      <c r="AG212" s="343"/>
      <c r="AH212" s="367"/>
      <c r="AI212" s="287"/>
      <c r="AJ212" s="343"/>
      <c r="AK212" s="345"/>
      <c r="AL212" s="16" t="s">
        <v>65</v>
      </c>
    </row>
    <row r="213" spans="1:38" s="22" customFormat="1" ht="12.75" customHeight="1" x14ac:dyDescent="0.2">
      <c r="A213" s="8">
        <v>8</v>
      </c>
      <c r="B213" s="343"/>
      <c r="C213" s="343"/>
      <c r="D213" s="343"/>
      <c r="E213" s="343"/>
      <c r="F213" s="345"/>
      <c r="G213" s="438"/>
      <c r="H213" s="287"/>
      <c r="I213" s="439"/>
      <c r="J213" s="364">
        <f t="shared" si="26"/>
        <v>0</v>
      </c>
      <c r="K213" s="363">
        <f t="shared" si="27"/>
        <v>0</v>
      </c>
      <c r="L213" s="343"/>
      <c r="M213" s="343"/>
      <c r="N213" s="343"/>
      <c r="O213" s="367"/>
      <c r="P213" s="344"/>
      <c r="Q213" s="343"/>
      <c r="R213" s="345"/>
      <c r="S213" s="16" t="s">
        <v>66</v>
      </c>
      <c r="T213" s="8">
        <v>8</v>
      </c>
      <c r="U213" s="343"/>
      <c r="V213" s="343"/>
      <c r="W213" s="343"/>
      <c r="X213" s="343"/>
      <c r="Y213" s="343"/>
      <c r="Z213" s="343"/>
      <c r="AA213" s="343"/>
      <c r="AB213" s="343"/>
      <c r="AC213" s="343"/>
      <c r="AD213" s="343"/>
      <c r="AE213" s="343"/>
      <c r="AF213" s="343"/>
      <c r="AG213" s="343"/>
      <c r="AH213" s="367"/>
      <c r="AI213" s="287"/>
      <c r="AJ213" s="343"/>
      <c r="AK213" s="345"/>
      <c r="AL213" s="16" t="s">
        <v>66</v>
      </c>
    </row>
    <row r="214" spans="1:38" s="22" customFormat="1" ht="12.75" customHeight="1" x14ac:dyDescent="0.2">
      <c r="A214" s="8">
        <v>9</v>
      </c>
      <c r="B214" s="343"/>
      <c r="C214" s="343"/>
      <c r="D214" s="343"/>
      <c r="E214" s="343"/>
      <c r="F214" s="345"/>
      <c r="G214" s="438"/>
      <c r="H214" s="287"/>
      <c r="I214" s="439"/>
      <c r="J214" s="364">
        <f t="shared" si="26"/>
        <v>0</v>
      </c>
      <c r="K214" s="363">
        <f t="shared" si="27"/>
        <v>0</v>
      </c>
      <c r="L214" s="343"/>
      <c r="M214" s="343"/>
      <c r="N214" s="343"/>
      <c r="O214" s="367"/>
      <c r="P214" s="344"/>
      <c r="Q214" s="343"/>
      <c r="R214" s="345"/>
      <c r="S214" s="16" t="s">
        <v>67</v>
      </c>
      <c r="T214" s="8">
        <v>9</v>
      </c>
      <c r="U214" s="343"/>
      <c r="V214" s="343"/>
      <c r="W214" s="343"/>
      <c r="X214" s="343"/>
      <c r="Y214" s="343"/>
      <c r="Z214" s="343"/>
      <c r="AA214" s="343"/>
      <c r="AB214" s="343"/>
      <c r="AC214" s="343"/>
      <c r="AD214" s="343"/>
      <c r="AE214" s="343"/>
      <c r="AF214" s="343"/>
      <c r="AG214" s="343"/>
      <c r="AH214" s="367"/>
      <c r="AI214" s="287"/>
      <c r="AJ214" s="343"/>
      <c r="AK214" s="345"/>
      <c r="AL214" s="16" t="s">
        <v>67</v>
      </c>
    </row>
    <row r="215" spans="1:38" s="22" customFormat="1" ht="12.75" customHeight="1" x14ac:dyDescent="0.2">
      <c r="A215" s="8">
        <v>10</v>
      </c>
      <c r="B215" s="343"/>
      <c r="C215" s="343"/>
      <c r="D215" s="343"/>
      <c r="E215" s="343"/>
      <c r="F215" s="345"/>
      <c r="G215" s="438"/>
      <c r="H215" s="287"/>
      <c r="I215" s="439"/>
      <c r="J215" s="364">
        <f t="shared" si="26"/>
        <v>0</v>
      </c>
      <c r="K215" s="363">
        <f t="shared" si="27"/>
        <v>0</v>
      </c>
      <c r="L215" s="343"/>
      <c r="M215" s="343"/>
      <c r="N215" s="343"/>
      <c r="O215" s="367"/>
      <c r="P215" s="344"/>
      <c r="Q215" s="343"/>
      <c r="R215" s="345"/>
      <c r="S215" s="16" t="s">
        <v>68</v>
      </c>
      <c r="T215" s="8">
        <v>10</v>
      </c>
      <c r="U215" s="343"/>
      <c r="V215" s="343"/>
      <c r="W215" s="343"/>
      <c r="X215" s="343"/>
      <c r="Y215" s="343"/>
      <c r="Z215" s="343"/>
      <c r="AA215" s="343"/>
      <c r="AB215" s="343"/>
      <c r="AC215" s="343"/>
      <c r="AD215" s="343"/>
      <c r="AE215" s="343"/>
      <c r="AF215" s="343"/>
      <c r="AG215" s="343"/>
      <c r="AH215" s="367"/>
      <c r="AI215" s="287"/>
      <c r="AJ215" s="343"/>
      <c r="AK215" s="345"/>
      <c r="AL215" s="16" t="s">
        <v>68</v>
      </c>
    </row>
    <row r="216" spans="1:38" s="22" customFormat="1" ht="12.75" customHeight="1" x14ac:dyDescent="0.2">
      <c r="A216" s="8">
        <v>11</v>
      </c>
      <c r="B216" s="343"/>
      <c r="C216" s="343"/>
      <c r="D216" s="343"/>
      <c r="E216" s="343"/>
      <c r="F216" s="345"/>
      <c r="G216" s="438"/>
      <c r="H216" s="287"/>
      <c r="I216" s="439"/>
      <c r="J216" s="364">
        <f t="shared" si="26"/>
        <v>0</v>
      </c>
      <c r="K216" s="363">
        <f t="shared" si="27"/>
        <v>0</v>
      </c>
      <c r="L216" s="343"/>
      <c r="M216" s="343"/>
      <c r="N216" s="343"/>
      <c r="O216" s="367"/>
      <c r="P216" s="344"/>
      <c r="Q216" s="343"/>
      <c r="R216" s="345"/>
      <c r="S216" s="16" t="s">
        <v>69</v>
      </c>
      <c r="T216" s="8">
        <v>11</v>
      </c>
      <c r="U216" s="343"/>
      <c r="V216" s="343"/>
      <c r="W216" s="343"/>
      <c r="X216" s="343"/>
      <c r="Y216" s="343"/>
      <c r="Z216" s="343"/>
      <c r="AA216" s="343"/>
      <c r="AB216" s="343"/>
      <c r="AC216" s="343"/>
      <c r="AD216" s="343"/>
      <c r="AE216" s="343"/>
      <c r="AF216" s="343"/>
      <c r="AG216" s="343"/>
      <c r="AH216" s="367"/>
      <c r="AI216" s="287"/>
      <c r="AJ216" s="343"/>
      <c r="AK216" s="345"/>
      <c r="AL216" s="16" t="s">
        <v>69</v>
      </c>
    </row>
    <row r="217" spans="1:38" s="22" customFormat="1" ht="12.75" customHeight="1" x14ac:dyDescent="0.2">
      <c r="A217" s="8">
        <v>12</v>
      </c>
      <c r="B217" s="343"/>
      <c r="C217" s="343"/>
      <c r="D217" s="343"/>
      <c r="E217" s="343"/>
      <c r="F217" s="345"/>
      <c r="G217" s="438"/>
      <c r="H217" s="287"/>
      <c r="I217" s="439"/>
      <c r="J217" s="364">
        <f t="shared" si="26"/>
        <v>0</v>
      </c>
      <c r="K217" s="363">
        <f t="shared" si="27"/>
        <v>0</v>
      </c>
      <c r="L217" s="343"/>
      <c r="M217" s="343"/>
      <c r="N217" s="343"/>
      <c r="O217" s="367"/>
      <c r="P217" s="344"/>
      <c r="Q217" s="343"/>
      <c r="R217" s="345"/>
      <c r="S217" s="16" t="s">
        <v>70</v>
      </c>
      <c r="T217" s="8">
        <v>12</v>
      </c>
      <c r="U217" s="343"/>
      <c r="V217" s="343"/>
      <c r="W217" s="343"/>
      <c r="X217" s="343"/>
      <c r="Y217" s="343"/>
      <c r="Z217" s="343"/>
      <c r="AA217" s="343"/>
      <c r="AB217" s="343"/>
      <c r="AC217" s="343"/>
      <c r="AD217" s="343"/>
      <c r="AE217" s="343"/>
      <c r="AF217" s="343"/>
      <c r="AG217" s="343"/>
      <c r="AH217" s="367"/>
      <c r="AI217" s="287"/>
      <c r="AJ217" s="343"/>
      <c r="AK217" s="345"/>
      <c r="AL217" s="16" t="s">
        <v>70</v>
      </c>
    </row>
    <row r="218" spans="1:38" s="22" customFormat="1" ht="12.75" customHeight="1" x14ac:dyDescent="0.2">
      <c r="A218" s="8">
        <v>13</v>
      </c>
      <c r="B218" s="343"/>
      <c r="C218" s="343"/>
      <c r="D218" s="343"/>
      <c r="E218" s="343"/>
      <c r="F218" s="345"/>
      <c r="G218" s="438"/>
      <c r="H218" s="287"/>
      <c r="I218" s="439"/>
      <c r="J218" s="364">
        <f t="shared" si="26"/>
        <v>0</v>
      </c>
      <c r="K218" s="363">
        <f t="shared" si="27"/>
        <v>0</v>
      </c>
      <c r="L218" s="343"/>
      <c r="M218" s="343"/>
      <c r="N218" s="343"/>
      <c r="O218" s="367"/>
      <c r="P218" s="344"/>
      <c r="Q218" s="343"/>
      <c r="R218" s="345"/>
      <c r="S218" s="16" t="s">
        <v>71</v>
      </c>
      <c r="T218" s="8">
        <v>13</v>
      </c>
      <c r="U218" s="343"/>
      <c r="V218" s="343"/>
      <c r="W218" s="343"/>
      <c r="X218" s="343"/>
      <c r="Y218" s="343"/>
      <c r="Z218" s="343"/>
      <c r="AA218" s="343"/>
      <c r="AB218" s="343"/>
      <c r="AC218" s="343"/>
      <c r="AD218" s="343"/>
      <c r="AE218" s="343"/>
      <c r="AF218" s="343"/>
      <c r="AG218" s="343"/>
      <c r="AH218" s="367"/>
      <c r="AI218" s="287"/>
      <c r="AJ218" s="343"/>
      <c r="AK218" s="345"/>
      <c r="AL218" s="16" t="s">
        <v>71</v>
      </c>
    </row>
    <row r="219" spans="1:38" s="22" customFormat="1" ht="12.75" customHeight="1" x14ac:dyDescent="0.2">
      <c r="A219" s="8">
        <v>14</v>
      </c>
      <c r="B219" s="343"/>
      <c r="C219" s="343"/>
      <c r="D219" s="343"/>
      <c r="E219" s="343"/>
      <c r="F219" s="345"/>
      <c r="G219" s="438"/>
      <c r="H219" s="287"/>
      <c r="I219" s="439"/>
      <c r="J219" s="364">
        <f t="shared" si="26"/>
        <v>0</v>
      </c>
      <c r="K219" s="363">
        <f t="shared" si="27"/>
        <v>0</v>
      </c>
      <c r="L219" s="343"/>
      <c r="M219" s="343"/>
      <c r="N219" s="343"/>
      <c r="O219" s="367"/>
      <c r="P219" s="344"/>
      <c r="Q219" s="343"/>
      <c r="R219" s="345"/>
      <c r="S219" s="16" t="s">
        <v>72</v>
      </c>
      <c r="T219" s="8">
        <v>14</v>
      </c>
      <c r="U219" s="343"/>
      <c r="V219" s="343"/>
      <c r="W219" s="343"/>
      <c r="X219" s="343"/>
      <c r="Y219" s="343"/>
      <c r="Z219" s="343"/>
      <c r="AA219" s="343"/>
      <c r="AB219" s="343"/>
      <c r="AC219" s="343"/>
      <c r="AD219" s="343"/>
      <c r="AE219" s="343"/>
      <c r="AF219" s="343"/>
      <c r="AG219" s="343"/>
      <c r="AH219" s="367"/>
      <c r="AI219" s="287"/>
      <c r="AJ219" s="343"/>
      <c r="AK219" s="345"/>
      <c r="AL219" s="16" t="s">
        <v>72</v>
      </c>
    </row>
    <row r="220" spans="1:38" s="22" customFormat="1" ht="12.75" customHeight="1" x14ac:dyDescent="0.2">
      <c r="A220" s="8">
        <v>15</v>
      </c>
      <c r="B220" s="343"/>
      <c r="C220" s="343"/>
      <c r="D220" s="343"/>
      <c r="E220" s="343"/>
      <c r="F220" s="345"/>
      <c r="G220" s="438"/>
      <c r="H220" s="287"/>
      <c r="I220" s="439"/>
      <c r="J220" s="364">
        <f t="shared" si="26"/>
        <v>0</v>
      </c>
      <c r="K220" s="363">
        <f t="shared" si="27"/>
        <v>0</v>
      </c>
      <c r="L220" s="343"/>
      <c r="M220" s="343"/>
      <c r="N220" s="343"/>
      <c r="O220" s="367"/>
      <c r="P220" s="344"/>
      <c r="Q220" s="343"/>
      <c r="R220" s="345"/>
      <c r="S220" s="16" t="s">
        <v>73</v>
      </c>
      <c r="T220" s="8">
        <v>15</v>
      </c>
      <c r="U220" s="343"/>
      <c r="V220" s="343"/>
      <c r="W220" s="343"/>
      <c r="X220" s="343"/>
      <c r="Y220" s="343"/>
      <c r="Z220" s="343"/>
      <c r="AA220" s="343"/>
      <c r="AB220" s="343"/>
      <c r="AC220" s="343"/>
      <c r="AD220" s="343"/>
      <c r="AE220" s="343"/>
      <c r="AF220" s="343"/>
      <c r="AG220" s="343"/>
      <c r="AH220" s="367"/>
      <c r="AI220" s="287"/>
      <c r="AJ220" s="343"/>
      <c r="AK220" s="345"/>
      <c r="AL220" s="16" t="s">
        <v>73</v>
      </c>
    </row>
    <row r="221" spans="1:38" s="22" customFormat="1" ht="12.75" customHeight="1" x14ac:dyDescent="0.2">
      <c r="A221" s="8">
        <v>16</v>
      </c>
      <c r="B221" s="343"/>
      <c r="C221" s="343"/>
      <c r="D221" s="343"/>
      <c r="E221" s="343"/>
      <c r="F221" s="345"/>
      <c r="G221" s="438"/>
      <c r="H221" s="287"/>
      <c r="I221" s="439"/>
      <c r="J221" s="364">
        <f t="shared" si="26"/>
        <v>0</v>
      </c>
      <c r="K221" s="363">
        <f t="shared" si="27"/>
        <v>0</v>
      </c>
      <c r="L221" s="343"/>
      <c r="M221" s="343"/>
      <c r="N221" s="343"/>
      <c r="O221" s="367"/>
      <c r="P221" s="344"/>
      <c r="Q221" s="343"/>
      <c r="R221" s="345"/>
      <c r="S221" s="16" t="s">
        <v>74</v>
      </c>
      <c r="T221" s="8">
        <v>16</v>
      </c>
      <c r="U221" s="343"/>
      <c r="V221" s="343"/>
      <c r="W221" s="343"/>
      <c r="X221" s="343"/>
      <c r="Y221" s="343"/>
      <c r="Z221" s="343"/>
      <c r="AA221" s="343"/>
      <c r="AB221" s="343"/>
      <c r="AC221" s="343"/>
      <c r="AD221" s="343"/>
      <c r="AE221" s="343"/>
      <c r="AF221" s="343"/>
      <c r="AG221" s="343"/>
      <c r="AH221" s="367"/>
      <c r="AI221" s="287"/>
      <c r="AJ221" s="343"/>
      <c r="AK221" s="345"/>
      <c r="AL221" s="16" t="s">
        <v>74</v>
      </c>
    </row>
    <row r="222" spans="1:38" s="22" customFormat="1" ht="12.75" customHeight="1" x14ac:dyDescent="0.2">
      <c r="A222" s="8">
        <v>17</v>
      </c>
      <c r="B222" s="343"/>
      <c r="C222" s="343"/>
      <c r="D222" s="343"/>
      <c r="E222" s="343"/>
      <c r="F222" s="345"/>
      <c r="G222" s="438"/>
      <c r="H222" s="287"/>
      <c r="I222" s="439"/>
      <c r="J222" s="364">
        <f t="shared" si="26"/>
        <v>0</v>
      </c>
      <c r="K222" s="363">
        <f t="shared" si="27"/>
        <v>0</v>
      </c>
      <c r="L222" s="343"/>
      <c r="M222" s="343"/>
      <c r="N222" s="343"/>
      <c r="O222" s="367"/>
      <c r="P222" s="344"/>
      <c r="Q222" s="343"/>
      <c r="R222" s="345"/>
      <c r="S222" s="16" t="s">
        <v>75</v>
      </c>
      <c r="T222" s="8">
        <v>17</v>
      </c>
      <c r="U222" s="343"/>
      <c r="V222" s="343"/>
      <c r="W222" s="343"/>
      <c r="X222" s="343"/>
      <c r="Y222" s="343"/>
      <c r="Z222" s="343"/>
      <c r="AA222" s="343"/>
      <c r="AB222" s="343"/>
      <c r="AC222" s="343"/>
      <c r="AD222" s="343"/>
      <c r="AE222" s="343"/>
      <c r="AF222" s="343"/>
      <c r="AG222" s="343"/>
      <c r="AH222" s="367"/>
      <c r="AI222" s="287"/>
      <c r="AJ222" s="343"/>
      <c r="AK222" s="345"/>
      <c r="AL222" s="16" t="s">
        <v>75</v>
      </c>
    </row>
    <row r="223" spans="1:38" s="22" customFormat="1" ht="12.75" customHeight="1" x14ac:dyDescent="0.2">
      <c r="A223" s="8">
        <v>18</v>
      </c>
      <c r="B223" s="343"/>
      <c r="C223" s="343"/>
      <c r="D223" s="343"/>
      <c r="E223" s="343"/>
      <c r="F223" s="345"/>
      <c r="G223" s="438"/>
      <c r="H223" s="287"/>
      <c r="I223" s="439"/>
      <c r="J223" s="364">
        <f t="shared" si="26"/>
        <v>0</v>
      </c>
      <c r="K223" s="363">
        <f t="shared" si="27"/>
        <v>0</v>
      </c>
      <c r="L223" s="343"/>
      <c r="M223" s="343"/>
      <c r="N223" s="343"/>
      <c r="O223" s="367"/>
      <c r="P223" s="344"/>
      <c r="Q223" s="343"/>
      <c r="R223" s="345"/>
      <c r="S223" s="16" t="s">
        <v>76</v>
      </c>
      <c r="T223" s="8">
        <v>18</v>
      </c>
      <c r="U223" s="343"/>
      <c r="V223" s="343"/>
      <c r="W223" s="343"/>
      <c r="X223" s="343"/>
      <c r="Y223" s="343"/>
      <c r="Z223" s="343"/>
      <c r="AA223" s="343"/>
      <c r="AB223" s="343"/>
      <c r="AC223" s="343"/>
      <c r="AD223" s="343"/>
      <c r="AE223" s="343"/>
      <c r="AF223" s="343"/>
      <c r="AG223" s="343"/>
      <c r="AH223" s="367"/>
      <c r="AI223" s="287"/>
      <c r="AJ223" s="343"/>
      <c r="AK223" s="345"/>
      <c r="AL223" s="16" t="s">
        <v>76</v>
      </c>
    </row>
    <row r="224" spans="1:38" s="22" customFormat="1" ht="12.75" customHeight="1" x14ac:dyDescent="0.2">
      <c r="A224" s="8">
        <v>19</v>
      </c>
      <c r="B224" s="343"/>
      <c r="C224" s="343"/>
      <c r="D224" s="343"/>
      <c r="E224" s="343"/>
      <c r="F224" s="345"/>
      <c r="G224" s="438"/>
      <c r="H224" s="287"/>
      <c r="I224" s="439"/>
      <c r="J224" s="364">
        <f t="shared" si="26"/>
        <v>0</v>
      </c>
      <c r="K224" s="363">
        <f t="shared" si="27"/>
        <v>0</v>
      </c>
      <c r="L224" s="343"/>
      <c r="M224" s="343"/>
      <c r="N224" s="343"/>
      <c r="O224" s="367"/>
      <c r="P224" s="344"/>
      <c r="Q224" s="343"/>
      <c r="R224" s="345"/>
      <c r="S224" s="16" t="s">
        <v>77</v>
      </c>
      <c r="T224" s="8">
        <v>19</v>
      </c>
      <c r="U224" s="343"/>
      <c r="V224" s="343"/>
      <c r="W224" s="343"/>
      <c r="X224" s="343"/>
      <c r="Y224" s="343"/>
      <c r="Z224" s="343"/>
      <c r="AA224" s="343"/>
      <c r="AB224" s="343"/>
      <c r="AC224" s="343"/>
      <c r="AD224" s="343"/>
      <c r="AE224" s="343"/>
      <c r="AF224" s="343"/>
      <c r="AG224" s="343"/>
      <c r="AH224" s="367"/>
      <c r="AI224" s="287"/>
      <c r="AJ224" s="343"/>
      <c r="AK224" s="345"/>
      <c r="AL224" s="16" t="s">
        <v>77</v>
      </c>
    </row>
    <row r="225" spans="1:38" s="22" customFormat="1" ht="12.75" customHeight="1" x14ac:dyDescent="0.2">
      <c r="A225" s="8">
        <v>20</v>
      </c>
      <c r="B225" s="343"/>
      <c r="C225" s="343"/>
      <c r="D225" s="343"/>
      <c r="E225" s="343"/>
      <c r="F225" s="345"/>
      <c r="G225" s="438"/>
      <c r="H225" s="287"/>
      <c r="I225" s="439"/>
      <c r="J225" s="364">
        <f t="shared" si="26"/>
        <v>0</v>
      </c>
      <c r="K225" s="363">
        <f t="shared" si="27"/>
        <v>0</v>
      </c>
      <c r="L225" s="343"/>
      <c r="M225" s="343"/>
      <c r="N225" s="343"/>
      <c r="O225" s="367"/>
      <c r="P225" s="344"/>
      <c r="Q225" s="343"/>
      <c r="R225" s="345"/>
      <c r="S225" s="16" t="s">
        <v>78</v>
      </c>
      <c r="T225" s="8">
        <v>20</v>
      </c>
      <c r="U225" s="343"/>
      <c r="V225" s="343"/>
      <c r="W225" s="343"/>
      <c r="X225" s="343"/>
      <c r="Y225" s="343"/>
      <c r="Z225" s="343"/>
      <c r="AA225" s="343"/>
      <c r="AB225" s="343"/>
      <c r="AC225" s="343"/>
      <c r="AD225" s="343"/>
      <c r="AE225" s="343"/>
      <c r="AF225" s="343"/>
      <c r="AG225" s="343"/>
      <c r="AH225" s="367"/>
      <c r="AI225" s="287"/>
      <c r="AJ225" s="343"/>
      <c r="AK225" s="345"/>
      <c r="AL225" s="16" t="s">
        <v>78</v>
      </c>
    </row>
    <row r="226" spans="1:38" s="22" customFormat="1" ht="12.75" customHeight="1" x14ac:dyDescent="0.2">
      <c r="A226" s="8">
        <v>21</v>
      </c>
      <c r="B226" s="343"/>
      <c r="C226" s="343"/>
      <c r="D226" s="343"/>
      <c r="E226" s="343"/>
      <c r="F226" s="345"/>
      <c r="G226" s="438"/>
      <c r="H226" s="287"/>
      <c r="I226" s="439"/>
      <c r="J226" s="364">
        <f t="shared" si="26"/>
        <v>0</v>
      </c>
      <c r="K226" s="363">
        <f t="shared" si="27"/>
        <v>0</v>
      </c>
      <c r="L226" s="343"/>
      <c r="M226" s="343"/>
      <c r="N226" s="343"/>
      <c r="O226" s="367"/>
      <c r="P226" s="344"/>
      <c r="Q226" s="343"/>
      <c r="R226" s="345"/>
      <c r="S226" s="16" t="s">
        <v>79</v>
      </c>
      <c r="T226" s="8">
        <v>21</v>
      </c>
      <c r="U226" s="343"/>
      <c r="V226" s="343"/>
      <c r="W226" s="343"/>
      <c r="X226" s="343"/>
      <c r="Y226" s="343"/>
      <c r="Z226" s="343"/>
      <c r="AA226" s="343"/>
      <c r="AB226" s="343"/>
      <c r="AC226" s="343"/>
      <c r="AD226" s="343"/>
      <c r="AE226" s="343"/>
      <c r="AF226" s="343"/>
      <c r="AG226" s="343"/>
      <c r="AH226" s="367"/>
      <c r="AI226" s="287"/>
      <c r="AJ226" s="343"/>
      <c r="AK226" s="345"/>
      <c r="AL226" s="16" t="s">
        <v>79</v>
      </c>
    </row>
    <row r="227" spans="1:38" s="22" customFormat="1" ht="12.75" customHeight="1" x14ac:dyDescent="0.2">
      <c r="A227" s="8">
        <v>22</v>
      </c>
      <c r="B227" s="343"/>
      <c r="C227" s="343"/>
      <c r="D227" s="343"/>
      <c r="E227" s="343"/>
      <c r="F227" s="345"/>
      <c r="G227" s="438"/>
      <c r="H227" s="287"/>
      <c r="I227" s="439"/>
      <c r="J227" s="364">
        <f t="shared" si="26"/>
        <v>0</v>
      </c>
      <c r="K227" s="363">
        <f t="shared" si="27"/>
        <v>0</v>
      </c>
      <c r="L227" s="343"/>
      <c r="M227" s="343"/>
      <c r="N227" s="343"/>
      <c r="O227" s="367"/>
      <c r="P227" s="344"/>
      <c r="Q227" s="343"/>
      <c r="R227" s="345"/>
      <c r="S227" s="16" t="s">
        <v>80</v>
      </c>
      <c r="T227" s="8">
        <v>22</v>
      </c>
      <c r="U227" s="343"/>
      <c r="V227" s="343"/>
      <c r="W227" s="343"/>
      <c r="X227" s="343"/>
      <c r="Y227" s="343"/>
      <c r="Z227" s="343"/>
      <c r="AA227" s="343"/>
      <c r="AB227" s="343"/>
      <c r="AC227" s="343"/>
      <c r="AD227" s="343"/>
      <c r="AE227" s="343"/>
      <c r="AF227" s="343"/>
      <c r="AG227" s="343"/>
      <c r="AH227" s="367"/>
      <c r="AI227" s="287"/>
      <c r="AJ227" s="343"/>
      <c r="AK227" s="345"/>
      <c r="AL227" s="16" t="s">
        <v>80</v>
      </c>
    </row>
    <row r="228" spans="1:38" s="22" customFormat="1" ht="12.75" customHeight="1" x14ac:dyDescent="0.2">
      <c r="A228" s="8">
        <v>23</v>
      </c>
      <c r="B228" s="343"/>
      <c r="C228" s="343"/>
      <c r="D228" s="343"/>
      <c r="E228" s="343"/>
      <c r="F228" s="345"/>
      <c r="G228" s="438"/>
      <c r="H228" s="287"/>
      <c r="I228" s="439"/>
      <c r="J228" s="364">
        <f t="shared" si="26"/>
        <v>0</v>
      </c>
      <c r="K228" s="363">
        <f t="shared" si="27"/>
        <v>0</v>
      </c>
      <c r="L228" s="343"/>
      <c r="M228" s="343"/>
      <c r="N228" s="343"/>
      <c r="O228" s="367"/>
      <c r="P228" s="344"/>
      <c r="Q228" s="343"/>
      <c r="R228" s="345"/>
      <c r="S228" s="16" t="s">
        <v>81</v>
      </c>
      <c r="T228" s="8">
        <v>23</v>
      </c>
      <c r="U228" s="343"/>
      <c r="V228" s="343"/>
      <c r="W228" s="343"/>
      <c r="X228" s="343"/>
      <c r="Y228" s="343"/>
      <c r="Z228" s="343"/>
      <c r="AA228" s="343"/>
      <c r="AB228" s="343"/>
      <c r="AC228" s="343"/>
      <c r="AD228" s="343"/>
      <c r="AE228" s="343"/>
      <c r="AF228" s="343"/>
      <c r="AG228" s="343"/>
      <c r="AH228" s="367"/>
      <c r="AI228" s="287"/>
      <c r="AJ228" s="343"/>
      <c r="AK228" s="345"/>
      <c r="AL228" s="16" t="s">
        <v>81</v>
      </c>
    </row>
    <row r="229" spans="1:38" s="22" customFormat="1" ht="12.75" customHeight="1" x14ac:dyDescent="0.2">
      <c r="A229" s="8">
        <v>24</v>
      </c>
      <c r="B229" s="343"/>
      <c r="C229" s="343"/>
      <c r="D229" s="343"/>
      <c r="E229" s="343"/>
      <c r="F229" s="345"/>
      <c r="G229" s="438"/>
      <c r="H229" s="287"/>
      <c r="I229" s="439"/>
      <c r="J229" s="364">
        <f t="shared" si="26"/>
        <v>0</v>
      </c>
      <c r="K229" s="363">
        <f t="shared" si="27"/>
        <v>0</v>
      </c>
      <c r="L229" s="343"/>
      <c r="M229" s="343"/>
      <c r="N229" s="343"/>
      <c r="O229" s="367"/>
      <c r="P229" s="344"/>
      <c r="Q229" s="343"/>
      <c r="R229" s="345"/>
      <c r="S229" s="16" t="s">
        <v>82</v>
      </c>
      <c r="T229" s="8">
        <v>24</v>
      </c>
      <c r="U229" s="343"/>
      <c r="V229" s="343"/>
      <c r="W229" s="343"/>
      <c r="X229" s="343"/>
      <c r="Y229" s="343"/>
      <c r="Z229" s="343"/>
      <c r="AA229" s="343"/>
      <c r="AB229" s="343"/>
      <c r="AC229" s="343"/>
      <c r="AD229" s="343"/>
      <c r="AE229" s="343"/>
      <c r="AF229" s="343"/>
      <c r="AG229" s="343"/>
      <c r="AH229" s="367"/>
      <c r="AI229" s="287"/>
      <c r="AJ229" s="343"/>
      <c r="AK229" s="345"/>
      <c r="AL229" s="16" t="s">
        <v>82</v>
      </c>
    </row>
    <row r="230" spans="1:38" s="22" customFormat="1" ht="12.75" customHeight="1" x14ac:dyDescent="0.2">
      <c r="A230" s="8">
        <v>25</v>
      </c>
      <c r="B230" s="343"/>
      <c r="C230" s="343"/>
      <c r="D230" s="343"/>
      <c r="E230" s="343"/>
      <c r="F230" s="345"/>
      <c r="G230" s="438"/>
      <c r="H230" s="287"/>
      <c r="I230" s="439"/>
      <c r="J230" s="364">
        <f t="shared" si="26"/>
        <v>0</v>
      </c>
      <c r="K230" s="363">
        <f t="shared" si="27"/>
        <v>0</v>
      </c>
      <c r="L230" s="343"/>
      <c r="M230" s="343"/>
      <c r="N230" s="343"/>
      <c r="O230" s="367"/>
      <c r="P230" s="344"/>
      <c r="Q230" s="343"/>
      <c r="R230" s="345"/>
      <c r="S230" s="16" t="s">
        <v>83</v>
      </c>
      <c r="T230" s="8">
        <v>25</v>
      </c>
      <c r="U230" s="343"/>
      <c r="V230" s="343"/>
      <c r="W230" s="343"/>
      <c r="X230" s="343"/>
      <c r="Y230" s="343"/>
      <c r="Z230" s="343"/>
      <c r="AA230" s="343"/>
      <c r="AB230" s="343"/>
      <c r="AC230" s="343"/>
      <c r="AD230" s="343"/>
      <c r="AE230" s="343"/>
      <c r="AF230" s="343"/>
      <c r="AG230" s="343"/>
      <c r="AH230" s="367"/>
      <c r="AI230" s="287"/>
      <c r="AJ230" s="343"/>
      <c r="AK230" s="345"/>
      <c r="AL230" s="16" t="s">
        <v>83</v>
      </c>
    </row>
    <row r="231" spans="1:38" s="22" customFormat="1" ht="12.75" customHeight="1" x14ac:dyDescent="0.2">
      <c r="A231" s="8">
        <v>26</v>
      </c>
      <c r="B231" s="343"/>
      <c r="C231" s="343"/>
      <c r="D231" s="343"/>
      <c r="E231" s="343"/>
      <c r="F231" s="345"/>
      <c r="G231" s="438"/>
      <c r="H231" s="287"/>
      <c r="I231" s="439"/>
      <c r="J231" s="364">
        <f t="shared" si="26"/>
        <v>0</v>
      </c>
      <c r="K231" s="363">
        <f t="shared" si="27"/>
        <v>0</v>
      </c>
      <c r="L231" s="343"/>
      <c r="M231" s="343"/>
      <c r="N231" s="343"/>
      <c r="O231" s="367"/>
      <c r="P231" s="344"/>
      <c r="Q231" s="343"/>
      <c r="R231" s="345"/>
      <c r="S231" s="16" t="s">
        <v>84</v>
      </c>
      <c r="T231" s="8">
        <v>26</v>
      </c>
      <c r="U231" s="343"/>
      <c r="V231" s="343"/>
      <c r="W231" s="343"/>
      <c r="X231" s="343"/>
      <c r="Y231" s="343"/>
      <c r="Z231" s="343"/>
      <c r="AA231" s="343"/>
      <c r="AB231" s="343"/>
      <c r="AC231" s="343"/>
      <c r="AD231" s="343"/>
      <c r="AE231" s="343"/>
      <c r="AF231" s="343"/>
      <c r="AG231" s="343"/>
      <c r="AH231" s="367"/>
      <c r="AI231" s="287"/>
      <c r="AJ231" s="343"/>
      <c r="AK231" s="345"/>
      <c r="AL231" s="16" t="s">
        <v>84</v>
      </c>
    </row>
    <row r="232" spans="1:38" s="22" customFormat="1" ht="12.75" customHeight="1" x14ac:dyDescent="0.2">
      <c r="A232" s="8">
        <v>27</v>
      </c>
      <c r="B232" s="343"/>
      <c r="C232" s="343"/>
      <c r="D232" s="343"/>
      <c r="E232" s="343"/>
      <c r="F232" s="345"/>
      <c r="G232" s="438"/>
      <c r="H232" s="287"/>
      <c r="I232" s="439"/>
      <c r="J232" s="364">
        <f t="shared" si="26"/>
        <v>0</v>
      </c>
      <c r="K232" s="363">
        <f t="shared" si="27"/>
        <v>0</v>
      </c>
      <c r="L232" s="343"/>
      <c r="M232" s="343"/>
      <c r="N232" s="343"/>
      <c r="O232" s="367"/>
      <c r="P232" s="344"/>
      <c r="Q232" s="343"/>
      <c r="R232" s="345"/>
      <c r="S232" s="16" t="s">
        <v>85</v>
      </c>
      <c r="T232" s="8">
        <v>27</v>
      </c>
      <c r="U232" s="343"/>
      <c r="V232" s="343"/>
      <c r="W232" s="343"/>
      <c r="X232" s="343"/>
      <c r="Y232" s="343"/>
      <c r="Z232" s="343"/>
      <c r="AA232" s="343"/>
      <c r="AB232" s="343"/>
      <c r="AC232" s="343"/>
      <c r="AD232" s="343"/>
      <c r="AE232" s="343"/>
      <c r="AF232" s="343"/>
      <c r="AG232" s="343"/>
      <c r="AH232" s="367"/>
      <c r="AI232" s="287"/>
      <c r="AJ232" s="343"/>
      <c r="AK232" s="345"/>
      <c r="AL232" s="16" t="s">
        <v>85</v>
      </c>
    </row>
    <row r="233" spans="1:38" s="22" customFormat="1" ht="12.75" customHeight="1" x14ac:dyDescent="0.2">
      <c r="A233" s="8">
        <v>28</v>
      </c>
      <c r="B233" s="343"/>
      <c r="C233" s="343"/>
      <c r="D233" s="343"/>
      <c r="E233" s="343"/>
      <c r="F233" s="345"/>
      <c r="G233" s="438"/>
      <c r="H233" s="287"/>
      <c r="I233" s="439"/>
      <c r="J233" s="364">
        <f t="shared" si="26"/>
        <v>0</v>
      </c>
      <c r="K233" s="363">
        <f t="shared" si="27"/>
        <v>0</v>
      </c>
      <c r="L233" s="343"/>
      <c r="M233" s="343"/>
      <c r="N233" s="343"/>
      <c r="O233" s="367"/>
      <c r="P233" s="344"/>
      <c r="Q233" s="343"/>
      <c r="R233" s="345"/>
      <c r="S233" s="16" t="s">
        <v>86</v>
      </c>
      <c r="T233" s="8">
        <v>28</v>
      </c>
      <c r="U233" s="343"/>
      <c r="V233" s="343"/>
      <c r="W233" s="343"/>
      <c r="X233" s="343"/>
      <c r="Y233" s="343"/>
      <c r="Z233" s="343"/>
      <c r="AA233" s="343"/>
      <c r="AB233" s="343"/>
      <c r="AC233" s="343"/>
      <c r="AD233" s="343"/>
      <c r="AE233" s="343"/>
      <c r="AF233" s="343"/>
      <c r="AG233" s="343"/>
      <c r="AH233" s="367"/>
      <c r="AI233" s="287"/>
      <c r="AJ233" s="343"/>
      <c r="AK233" s="345"/>
      <c r="AL233" s="16" t="s">
        <v>86</v>
      </c>
    </row>
    <row r="234" spans="1:38" s="22" customFormat="1" ht="12.75" customHeight="1" x14ac:dyDescent="0.2">
      <c r="A234" s="8">
        <v>29</v>
      </c>
      <c r="B234" s="343"/>
      <c r="C234" s="343"/>
      <c r="D234" s="343"/>
      <c r="E234" s="343"/>
      <c r="F234" s="345"/>
      <c r="G234" s="438"/>
      <c r="H234" s="287"/>
      <c r="I234" s="439"/>
      <c r="J234" s="364">
        <f t="shared" si="26"/>
        <v>0</v>
      </c>
      <c r="K234" s="363">
        <f t="shared" si="27"/>
        <v>0</v>
      </c>
      <c r="L234" s="343"/>
      <c r="M234" s="343"/>
      <c r="N234" s="343"/>
      <c r="O234" s="367"/>
      <c r="P234" s="344"/>
      <c r="Q234" s="343"/>
      <c r="R234" s="345"/>
      <c r="S234" s="16" t="s">
        <v>87</v>
      </c>
      <c r="T234" s="8">
        <v>29</v>
      </c>
      <c r="U234" s="343"/>
      <c r="V234" s="343"/>
      <c r="W234" s="343"/>
      <c r="X234" s="347"/>
      <c r="Y234" s="343"/>
      <c r="Z234" s="343"/>
      <c r="AA234" s="343"/>
      <c r="AB234" s="343"/>
      <c r="AC234" s="343"/>
      <c r="AD234" s="343"/>
      <c r="AE234" s="343"/>
      <c r="AF234" s="343"/>
      <c r="AG234" s="343"/>
      <c r="AH234" s="367"/>
      <c r="AI234" s="287"/>
      <c r="AJ234" s="343"/>
      <c r="AK234" s="345"/>
      <c r="AL234" s="16" t="s">
        <v>87</v>
      </c>
    </row>
    <row r="235" spans="1:38" s="22" customFormat="1" ht="12.75" customHeight="1" x14ac:dyDescent="0.2">
      <c r="A235" s="8">
        <v>30</v>
      </c>
      <c r="B235" s="343"/>
      <c r="C235" s="343"/>
      <c r="D235" s="343"/>
      <c r="E235" s="343"/>
      <c r="F235" s="345"/>
      <c r="G235" s="442"/>
      <c r="H235" s="287"/>
      <c r="I235" s="439"/>
      <c r="J235" s="364">
        <f t="shared" si="26"/>
        <v>0</v>
      </c>
      <c r="K235" s="363">
        <f t="shared" si="27"/>
        <v>0</v>
      </c>
      <c r="L235" s="343"/>
      <c r="M235" s="343"/>
      <c r="N235" s="343"/>
      <c r="O235" s="367"/>
      <c r="P235" s="344"/>
      <c r="Q235" s="343"/>
      <c r="R235" s="345"/>
      <c r="S235" s="16" t="s">
        <v>88</v>
      </c>
      <c r="T235" s="8">
        <v>30</v>
      </c>
      <c r="U235" s="343"/>
      <c r="V235" s="343"/>
      <c r="W235" s="343"/>
      <c r="X235" s="343"/>
      <c r="Y235" s="343"/>
      <c r="Z235" s="343"/>
      <c r="AA235" s="343"/>
      <c r="AB235" s="343"/>
      <c r="AC235" s="343"/>
      <c r="AD235" s="343"/>
      <c r="AE235" s="343"/>
      <c r="AF235" s="343"/>
      <c r="AG235" s="343"/>
      <c r="AH235" s="367"/>
      <c r="AI235" s="287"/>
      <c r="AJ235" s="343"/>
      <c r="AK235" s="345"/>
      <c r="AL235" s="16" t="s">
        <v>88</v>
      </c>
    </row>
    <row r="236" spans="1:38" s="22" customFormat="1" ht="12.75" customHeight="1" x14ac:dyDescent="0.2">
      <c r="A236" s="19">
        <v>31</v>
      </c>
      <c r="B236" s="349"/>
      <c r="C236" s="349"/>
      <c r="D236" s="349"/>
      <c r="E236" s="349"/>
      <c r="F236" s="351"/>
      <c r="G236" s="443"/>
      <c r="H236" s="289"/>
      <c r="I236" s="444"/>
      <c r="J236" s="445">
        <f t="shared" si="26"/>
        <v>0</v>
      </c>
      <c r="K236" s="365">
        <f t="shared" si="27"/>
        <v>0</v>
      </c>
      <c r="L236" s="349"/>
      <c r="M236" s="349"/>
      <c r="N236" s="349"/>
      <c r="O236" s="369"/>
      <c r="P236" s="350"/>
      <c r="Q236" s="349"/>
      <c r="R236" s="351"/>
      <c r="S236" s="20" t="s">
        <v>89</v>
      </c>
      <c r="T236" s="19">
        <v>31</v>
      </c>
      <c r="U236" s="349"/>
      <c r="V236" s="349"/>
      <c r="W236" s="349"/>
      <c r="X236" s="349"/>
      <c r="Y236" s="349"/>
      <c r="Z236" s="349"/>
      <c r="AA236" s="349"/>
      <c r="AB236" s="349"/>
      <c r="AC236" s="349"/>
      <c r="AD236" s="349"/>
      <c r="AE236" s="349"/>
      <c r="AF236" s="349"/>
      <c r="AG236" s="349"/>
      <c r="AH236" s="369"/>
      <c r="AI236" s="289"/>
      <c r="AJ236" s="349"/>
      <c r="AK236" s="351"/>
      <c r="AL236" s="20" t="s">
        <v>89</v>
      </c>
    </row>
    <row r="237" spans="1:38" s="297" customFormat="1" ht="12.75" customHeight="1" thickBot="1" x14ac:dyDescent="0.25">
      <c r="A237" s="298"/>
      <c r="B237" s="360">
        <f>SUM(B205:B236)</f>
        <v>0</v>
      </c>
      <c r="C237" s="360">
        <f>SUM(C205:C236)</f>
        <v>0</v>
      </c>
      <c r="D237" s="360">
        <f>SUM(D205:D236)</f>
        <v>0</v>
      </c>
      <c r="E237" s="361">
        <f>SUM(E205:E236)</f>
        <v>0</v>
      </c>
      <c r="F237" s="362">
        <f>SUM(F205:F236)</f>
        <v>0</v>
      </c>
      <c r="G237" s="299"/>
      <c r="H237" s="299" t="s">
        <v>90</v>
      </c>
      <c r="I237" s="314">
        <f>COUNTA(I206:I236)</f>
        <v>0</v>
      </c>
      <c r="J237" s="360">
        <f t="shared" ref="J237:R237" si="28">SUM(J205:J236)</f>
        <v>0</v>
      </c>
      <c r="K237" s="360">
        <f t="shared" si="28"/>
        <v>0</v>
      </c>
      <c r="L237" s="360">
        <f t="shared" si="28"/>
        <v>0</v>
      </c>
      <c r="M237" s="360">
        <f t="shared" si="28"/>
        <v>0</v>
      </c>
      <c r="N237" s="360">
        <f t="shared" si="28"/>
        <v>0</v>
      </c>
      <c r="O237" s="361">
        <f t="shared" si="28"/>
        <v>0</v>
      </c>
      <c r="P237" s="361">
        <f t="shared" si="28"/>
        <v>0</v>
      </c>
      <c r="Q237" s="360">
        <f t="shared" si="28"/>
        <v>0</v>
      </c>
      <c r="R237" s="366">
        <f t="shared" si="28"/>
        <v>0</v>
      </c>
      <c r="S237" s="300"/>
      <c r="T237" s="298"/>
      <c r="U237" s="360">
        <f t="shared" ref="U237:AH237" si="29">SUM(U205:U236)</f>
        <v>0</v>
      </c>
      <c r="V237" s="360">
        <f t="shared" si="29"/>
        <v>0</v>
      </c>
      <c r="W237" s="360">
        <f t="shared" si="29"/>
        <v>0</v>
      </c>
      <c r="X237" s="360">
        <f t="shared" si="29"/>
        <v>0</v>
      </c>
      <c r="Y237" s="360">
        <f t="shared" si="29"/>
        <v>0</v>
      </c>
      <c r="Z237" s="360">
        <f t="shared" si="29"/>
        <v>0</v>
      </c>
      <c r="AA237" s="360">
        <f t="shared" si="29"/>
        <v>0</v>
      </c>
      <c r="AB237" s="360">
        <f t="shared" si="29"/>
        <v>0</v>
      </c>
      <c r="AC237" s="360">
        <f t="shared" si="29"/>
        <v>0</v>
      </c>
      <c r="AD237" s="360">
        <f t="shared" si="29"/>
        <v>0</v>
      </c>
      <c r="AE237" s="360">
        <f t="shared" si="29"/>
        <v>0</v>
      </c>
      <c r="AF237" s="360">
        <f t="shared" si="29"/>
        <v>0</v>
      </c>
      <c r="AG237" s="360">
        <f t="shared" si="29"/>
        <v>0</v>
      </c>
      <c r="AH237" s="362">
        <f t="shared" si="29"/>
        <v>0</v>
      </c>
      <c r="AI237" s="301"/>
      <c r="AJ237" s="360">
        <f>SUM(AJ205:AJ236)</f>
        <v>0</v>
      </c>
      <c r="AK237" s="366">
        <f>SUM(AK205:AK236)</f>
        <v>0</v>
      </c>
      <c r="AL237" s="300"/>
    </row>
    <row r="238" spans="1:38" ht="12.75" customHeight="1" thickTop="1" x14ac:dyDescent="0.2">
      <c r="A238" s="40"/>
      <c r="B238" s="40"/>
      <c r="C238" s="40"/>
      <c r="D238" s="40"/>
      <c r="E238" s="40"/>
      <c r="F238" s="40"/>
      <c r="G238" s="41"/>
      <c r="H238" s="40"/>
      <c r="I238" s="42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</row>
    <row r="239" spans="1:38" ht="12.75" customHeight="1" x14ac:dyDescent="0.2">
      <c r="A239" s="188"/>
      <c r="B239" s="188"/>
      <c r="C239" s="188"/>
      <c r="D239" s="188"/>
      <c r="E239" s="188"/>
      <c r="F239" s="188"/>
      <c r="G239" s="285"/>
      <c r="H239" s="188"/>
      <c r="I239" s="169"/>
      <c r="J239" s="188"/>
      <c r="K239" s="188"/>
      <c r="L239" s="188"/>
      <c r="M239" s="188"/>
      <c r="N239" s="188"/>
      <c r="O239" s="188"/>
      <c r="P239" s="188"/>
      <c r="Q239" s="188"/>
      <c r="R239" s="188"/>
      <c r="S239" s="188"/>
      <c r="T239" s="188"/>
      <c r="U239" s="188"/>
      <c r="V239" s="188"/>
      <c r="W239" s="188"/>
      <c r="X239" s="188"/>
      <c r="Y239" s="188"/>
      <c r="Z239" s="188"/>
      <c r="AA239" s="188"/>
      <c r="AB239" s="188"/>
      <c r="AC239" s="188"/>
      <c r="AD239" s="188"/>
      <c r="AE239" s="188"/>
      <c r="AF239" s="188"/>
      <c r="AG239" s="188"/>
      <c r="AH239" s="188"/>
      <c r="AI239" s="188"/>
      <c r="AJ239" s="188"/>
      <c r="AK239" s="188"/>
      <c r="AL239" s="188"/>
    </row>
    <row r="240" spans="1:38" ht="12.75" customHeight="1" x14ac:dyDescent="0.2">
      <c r="A240" s="22"/>
      <c r="B240" s="22"/>
      <c r="C240" s="22"/>
      <c r="D240" s="22"/>
      <c r="E240" s="22"/>
      <c r="F240" s="22"/>
      <c r="G240" s="527" t="str">
        <f>$G$10</f>
        <v>UNITED STEELWORKERS - LOCAL UNION</v>
      </c>
      <c r="H240" s="527"/>
      <c r="I240" s="527"/>
      <c r="J240" s="11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11" t="str">
        <f>$AA$10</f>
        <v>FINANCIAL SECRETARY'S CASH BOOK</v>
      </c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</row>
    <row r="241" spans="1:38" ht="12.75" customHeight="1" x14ac:dyDescent="0.2">
      <c r="A241" s="22"/>
      <c r="B241" s="137" t="str">
        <f>$B$11</f>
        <v>Month</v>
      </c>
      <c r="C241" s="73" t="str">
        <f>$C$11</f>
        <v>MARCH</v>
      </c>
      <c r="D241" s="137" t="str">
        <f>$D$11</f>
        <v>Year</v>
      </c>
      <c r="E241" s="44">
        <f>$E$11</f>
        <v>0</v>
      </c>
      <c r="F241" s="22"/>
      <c r="G241" s="31"/>
      <c r="H241" s="22"/>
      <c r="I241" s="5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137"/>
      <c r="AJ241" s="178" t="str">
        <f>$C$11</f>
        <v>MARCH</v>
      </c>
      <c r="AK241" s="44">
        <f>$E$11</f>
        <v>0</v>
      </c>
    </row>
    <row r="242" spans="1:38" ht="12.75" customHeight="1" x14ac:dyDescent="0.2">
      <c r="A242" s="22"/>
      <c r="B242" s="137" t="str">
        <f>$B$12</f>
        <v>Page No.</v>
      </c>
      <c r="C242" s="177">
        <f>C196+1</f>
        <v>6</v>
      </c>
      <c r="D242" s="110"/>
      <c r="E242" s="110"/>
      <c r="F242" s="22"/>
      <c r="G242" s="31"/>
      <c r="H242" s="22"/>
      <c r="I242" s="5" t="s">
        <v>53</v>
      </c>
      <c r="J242" s="22"/>
      <c r="K242" s="22"/>
      <c r="L242" s="5"/>
      <c r="M242" s="22"/>
      <c r="N242" s="22"/>
      <c r="O242" s="22"/>
      <c r="P242" s="33"/>
      <c r="Q242" s="22"/>
      <c r="R242" s="33"/>
      <c r="S242" s="22"/>
      <c r="T242" s="22"/>
      <c r="U242" s="22"/>
      <c r="V242" s="22"/>
      <c r="W242" s="22"/>
      <c r="X242" s="22"/>
      <c r="Y242" s="22"/>
      <c r="Z242" s="22"/>
      <c r="AA242" s="22"/>
      <c r="AB242" s="34" t="s">
        <v>54</v>
      </c>
      <c r="AC242" s="22"/>
      <c r="AD242" s="22"/>
      <c r="AE242" s="22"/>
      <c r="AF242" s="22"/>
      <c r="AG242" s="22"/>
      <c r="AH242" s="22"/>
      <c r="AI242" s="137" t="str">
        <f>$B$12</f>
        <v>Page No.</v>
      </c>
      <c r="AJ242" s="323">
        <f>AJ196+1</f>
        <v>6</v>
      </c>
      <c r="AK242" s="172"/>
      <c r="AL242" s="111"/>
    </row>
    <row r="243" spans="1:38" ht="12.75" customHeight="1" x14ac:dyDescent="0.2">
      <c r="A243" s="3"/>
      <c r="B243" s="3"/>
      <c r="C243" s="3"/>
      <c r="D243" s="3"/>
      <c r="E243" s="3"/>
      <c r="F243" s="3"/>
      <c r="G243" s="35"/>
      <c r="H243" s="3"/>
      <c r="I243" s="5"/>
      <c r="J243" s="3"/>
      <c r="K243" s="3"/>
      <c r="L243" s="22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22"/>
      <c r="AF243" s="3"/>
      <c r="AG243" s="3"/>
      <c r="AH243" s="3"/>
      <c r="AI243" s="3"/>
      <c r="AJ243" s="3"/>
      <c r="AK243" s="3"/>
      <c r="AL243" s="3"/>
    </row>
    <row r="244" spans="1:38" ht="12.75" customHeight="1" x14ac:dyDescent="0.2">
      <c r="A244" s="36"/>
      <c r="B244" s="36"/>
      <c r="C244" s="36"/>
      <c r="D244" s="36"/>
      <c r="E244" s="36"/>
      <c r="F244" s="36"/>
      <c r="G244" s="37"/>
      <c r="H244" s="36"/>
      <c r="I244" s="38"/>
      <c r="J244" s="36"/>
      <c r="K244" s="36"/>
      <c r="L244" s="38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8"/>
      <c r="AF244" s="36"/>
      <c r="AG244" s="36"/>
      <c r="AH244" s="36"/>
      <c r="AI244" s="36"/>
      <c r="AJ244" s="36"/>
      <c r="AK244" s="36"/>
      <c r="AL244" s="36"/>
    </row>
    <row r="245" spans="1:38" customFormat="1" ht="12.75" customHeight="1" x14ac:dyDescent="0.2">
      <c r="A245" s="1"/>
      <c r="B245" s="484" t="s">
        <v>55</v>
      </c>
      <c r="C245" s="473"/>
      <c r="D245" s="473"/>
      <c r="E245" s="473"/>
      <c r="F245" s="474"/>
      <c r="G245" s="21"/>
      <c r="H245" s="2" t="s">
        <v>56</v>
      </c>
      <c r="I245" s="95"/>
      <c r="J245" s="473" t="s">
        <v>255</v>
      </c>
      <c r="K245" s="474"/>
      <c r="L245" s="3"/>
      <c r="M245" s="3"/>
      <c r="N245" s="3"/>
      <c r="O245" s="5" t="s">
        <v>57</v>
      </c>
      <c r="P245" s="3"/>
      <c r="Q245" s="3"/>
      <c r="R245" s="1"/>
      <c r="S245" s="3"/>
      <c r="T245" s="1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13"/>
      <c r="AJ245" s="3"/>
      <c r="AK245" s="1"/>
      <c r="AL245" s="3"/>
    </row>
    <row r="246" spans="1:38" customFormat="1" ht="12.75" customHeight="1" x14ac:dyDescent="0.2">
      <c r="A246" s="1"/>
      <c r="B246" s="3"/>
      <c r="C246" s="3"/>
      <c r="D246" s="3"/>
      <c r="E246" s="188"/>
      <c r="F246" s="1"/>
      <c r="G246" s="21"/>
      <c r="H246" s="13"/>
      <c r="I246" s="96"/>
      <c r="J246" s="3"/>
      <c r="K246" s="1"/>
      <c r="L246" s="3"/>
      <c r="M246" s="3"/>
      <c r="N246" s="3"/>
      <c r="O246" s="3"/>
      <c r="P246" s="3"/>
      <c r="Q246" s="3"/>
      <c r="R246" s="1"/>
      <c r="S246" s="3"/>
      <c r="T246" s="1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13"/>
      <c r="AJ246" s="3"/>
      <c r="AK246" s="1"/>
      <c r="AL246" s="3"/>
    </row>
    <row r="247" spans="1:38" customFormat="1" ht="12.75" customHeight="1" thickBot="1" x14ac:dyDescent="0.25">
      <c r="A247" s="29"/>
      <c r="B247" s="26">
        <v>1</v>
      </c>
      <c r="C247" s="26">
        <v>2</v>
      </c>
      <c r="D247" s="26">
        <v>3</v>
      </c>
      <c r="E247" s="26">
        <v>4</v>
      </c>
      <c r="F247" s="28">
        <v>5</v>
      </c>
      <c r="G247" s="39">
        <v>6</v>
      </c>
      <c r="H247" s="28">
        <v>7</v>
      </c>
      <c r="I247" s="97">
        <v>8</v>
      </c>
      <c r="J247" s="26">
        <v>9</v>
      </c>
      <c r="K247" s="28">
        <v>10</v>
      </c>
      <c r="L247" s="26">
        <v>11</v>
      </c>
      <c r="M247" s="26" t="s">
        <v>1</v>
      </c>
      <c r="N247" s="26">
        <v>12</v>
      </c>
      <c r="O247" s="26">
        <v>13</v>
      </c>
      <c r="P247" s="26">
        <v>14</v>
      </c>
      <c r="Q247" s="26">
        <v>15</v>
      </c>
      <c r="R247" s="28" t="s">
        <v>2</v>
      </c>
      <c r="S247" s="25"/>
      <c r="T247" s="29"/>
      <c r="U247" s="26">
        <v>16</v>
      </c>
      <c r="V247" s="26">
        <v>17</v>
      </c>
      <c r="W247" s="26">
        <v>18</v>
      </c>
      <c r="X247" s="26">
        <v>19</v>
      </c>
      <c r="Y247" s="26">
        <v>20</v>
      </c>
      <c r="Z247" s="26" t="s">
        <v>3</v>
      </c>
      <c r="AA247" s="26">
        <v>21</v>
      </c>
      <c r="AB247" s="26">
        <v>22</v>
      </c>
      <c r="AC247" s="26">
        <v>23</v>
      </c>
      <c r="AD247" s="26">
        <v>24</v>
      </c>
      <c r="AE247" s="26">
        <v>25</v>
      </c>
      <c r="AF247" s="26">
        <v>26</v>
      </c>
      <c r="AG247" s="26">
        <v>27</v>
      </c>
      <c r="AH247" s="26">
        <v>28</v>
      </c>
      <c r="AI247" s="30">
        <v>29</v>
      </c>
      <c r="AJ247" s="26">
        <v>30</v>
      </c>
      <c r="AK247" s="28">
        <v>31</v>
      </c>
      <c r="AL247" s="25"/>
    </row>
    <row r="248" spans="1:38" s="4" customFormat="1" ht="12.75" customHeight="1" thickTop="1" x14ac:dyDescent="0.2">
      <c r="A248" s="1"/>
      <c r="B248" s="84" t="s">
        <v>4</v>
      </c>
      <c r="C248" s="98"/>
      <c r="D248" s="84" t="s">
        <v>5</v>
      </c>
      <c r="E248" s="185" t="s">
        <v>6</v>
      </c>
      <c r="F248" s="83" t="s">
        <v>7</v>
      </c>
      <c r="G248" s="160"/>
      <c r="H248" s="83"/>
      <c r="I248" s="100"/>
      <c r="J248" s="84"/>
      <c r="K248" s="83"/>
      <c r="L248" s="84" t="s">
        <v>237</v>
      </c>
      <c r="M248" s="84"/>
      <c r="N248" s="84" t="s">
        <v>235</v>
      </c>
      <c r="O248" s="101" t="s">
        <v>481</v>
      </c>
      <c r="P248" s="274"/>
      <c r="Q248" s="84" t="s">
        <v>391</v>
      </c>
      <c r="R248" s="83" t="s">
        <v>274</v>
      </c>
      <c r="S248" s="103"/>
      <c r="T248" s="67"/>
      <c r="U248" s="475" t="s">
        <v>256</v>
      </c>
      <c r="V248" s="476"/>
      <c r="W248" s="476"/>
      <c r="X248" s="476"/>
      <c r="Y248" s="477"/>
      <c r="Z248" s="84" t="s">
        <v>10</v>
      </c>
      <c r="AA248" s="84" t="s">
        <v>11</v>
      </c>
      <c r="AB248" s="84" t="s">
        <v>205</v>
      </c>
      <c r="AC248" s="84" t="s">
        <v>12</v>
      </c>
      <c r="AD248" s="84" t="s">
        <v>13</v>
      </c>
      <c r="AE248" s="84" t="s">
        <v>14</v>
      </c>
      <c r="AF248" s="84"/>
      <c r="AG248" s="84"/>
      <c r="AH248" s="101"/>
      <c r="AI248" s="102"/>
      <c r="AJ248" s="84" t="s">
        <v>15</v>
      </c>
      <c r="AK248" s="83" t="s">
        <v>7</v>
      </c>
      <c r="AL248" s="3"/>
    </row>
    <row r="249" spans="1:38" s="4" customFormat="1" ht="12.75" customHeight="1" x14ac:dyDescent="0.2">
      <c r="A249" s="1"/>
      <c r="B249" s="84" t="s">
        <v>8</v>
      </c>
      <c r="C249" s="84" t="s">
        <v>16</v>
      </c>
      <c r="D249" s="84" t="s">
        <v>17</v>
      </c>
      <c r="E249" s="186" t="s">
        <v>8</v>
      </c>
      <c r="F249" s="83" t="s">
        <v>18</v>
      </c>
      <c r="G249" s="160" t="s">
        <v>19</v>
      </c>
      <c r="H249" s="83" t="s">
        <v>20</v>
      </c>
      <c r="I249" s="100" t="s">
        <v>394</v>
      </c>
      <c r="J249" s="84" t="s">
        <v>21</v>
      </c>
      <c r="K249" s="83" t="s">
        <v>22</v>
      </c>
      <c r="L249" s="84" t="s">
        <v>392</v>
      </c>
      <c r="M249" s="84" t="s">
        <v>393</v>
      </c>
      <c r="N249" s="84" t="s">
        <v>262</v>
      </c>
      <c r="O249" s="101" t="s">
        <v>262</v>
      </c>
      <c r="P249" s="186" t="s">
        <v>23</v>
      </c>
      <c r="Q249" s="84" t="s">
        <v>8</v>
      </c>
      <c r="R249" s="83" t="s">
        <v>8</v>
      </c>
      <c r="S249" s="103"/>
      <c r="T249" s="67"/>
      <c r="U249" s="84" t="s">
        <v>25</v>
      </c>
      <c r="V249" s="84" t="s">
        <v>26</v>
      </c>
      <c r="W249" s="84" t="s">
        <v>27</v>
      </c>
      <c r="X249" s="84" t="s">
        <v>28</v>
      </c>
      <c r="Y249" s="84" t="s">
        <v>136</v>
      </c>
      <c r="Z249" s="84" t="s">
        <v>252</v>
      </c>
      <c r="AA249" s="84" t="s">
        <v>137</v>
      </c>
      <c r="AB249" s="84" t="s">
        <v>204</v>
      </c>
      <c r="AC249" s="84" t="s">
        <v>30</v>
      </c>
      <c r="AD249" s="84" t="s">
        <v>140</v>
      </c>
      <c r="AE249" s="84" t="s">
        <v>31</v>
      </c>
      <c r="AF249" s="84" t="s">
        <v>32</v>
      </c>
      <c r="AG249" s="84" t="s">
        <v>206</v>
      </c>
      <c r="AH249" s="101" t="s">
        <v>16</v>
      </c>
      <c r="AI249" s="99" t="s">
        <v>34</v>
      </c>
      <c r="AJ249" s="84" t="s">
        <v>35</v>
      </c>
      <c r="AK249" s="83" t="s">
        <v>18</v>
      </c>
      <c r="AL249" s="3"/>
    </row>
    <row r="250" spans="1:38" s="4" customFormat="1" ht="12.75" customHeight="1" thickBot="1" x14ac:dyDescent="0.25">
      <c r="A250" s="6"/>
      <c r="B250" s="85" t="s">
        <v>36</v>
      </c>
      <c r="C250" s="85" t="s">
        <v>37</v>
      </c>
      <c r="D250" s="85" t="s">
        <v>38</v>
      </c>
      <c r="E250" s="187" t="s">
        <v>39</v>
      </c>
      <c r="F250" s="104" t="s">
        <v>40</v>
      </c>
      <c r="G250" s="161"/>
      <c r="H250" s="104"/>
      <c r="I250" s="105" t="s">
        <v>41</v>
      </c>
      <c r="J250" s="85"/>
      <c r="K250" s="104"/>
      <c r="L250" s="85" t="s">
        <v>237</v>
      </c>
      <c r="M250" s="85"/>
      <c r="N250" s="85" t="s">
        <v>236</v>
      </c>
      <c r="O250" s="106" t="s">
        <v>236</v>
      </c>
      <c r="P250" s="275"/>
      <c r="Q250" s="276" t="s">
        <v>24</v>
      </c>
      <c r="R250" s="277" t="s">
        <v>24</v>
      </c>
      <c r="S250" s="108"/>
      <c r="T250" s="76"/>
      <c r="U250" s="85" t="s">
        <v>42</v>
      </c>
      <c r="V250" s="85" t="s">
        <v>43</v>
      </c>
      <c r="W250" s="85"/>
      <c r="X250" s="85" t="s">
        <v>44</v>
      </c>
      <c r="Y250" s="85" t="s">
        <v>30</v>
      </c>
      <c r="Z250" s="85" t="s">
        <v>30</v>
      </c>
      <c r="AA250" s="85" t="s">
        <v>138</v>
      </c>
      <c r="AB250" s="85" t="s">
        <v>15</v>
      </c>
      <c r="AC250" s="85" t="s">
        <v>139</v>
      </c>
      <c r="AD250" s="85" t="s">
        <v>141</v>
      </c>
      <c r="AE250" s="85" t="s">
        <v>47</v>
      </c>
      <c r="AF250" s="85" t="s">
        <v>48</v>
      </c>
      <c r="AG250" s="85" t="s">
        <v>15</v>
      </c>
      <c r="AH250" s="106" t="s">
        <v>30</v>
      </c>
      <c r="AI250" s="107"/>
      <c r="AJ250" s="85" t="s">
        <v>49</v>
      </c>
      <c r="AK250" s="104" t="s">
        <v>188</v>
      </c>
      <c r="AL250" s="7"/>
    </row>
    <row r="251" spans="1:38" s="297" customFormat="1" ht="12.75" customHeight="1" thickTop="1" x14ac:dyDescent="0.2">
      <c r="A251" s="292"/>
      <c r="B251" s="364">
        <f>B237</f>
        <v>0</v>
      </c>
      <c r="C251" s="364">
        <f>C237</f>
        <v>0</v>
      </c>
      <c r="D251" s="364">
        <f>D237</f>
        <v>0</v>
      </c>
      <c r="E251" s="378">
        <f>E237</f>
        <v>0</v>
      </c>
      <c r="F251" s="363">
        <f>F237</f>
        <v>0</v>
      </c>
      <c r="G251" s="132" t="str">
        <f>$C$11</f>
        <v>MARCH</v>
      </c>
      <c r="H251" s="293" t="s">
        <v>58</v>
      </c>
      <c r="I251" s="294"/>
      <c r="J251" s="379">
        <f t="shared" ref="J251:R251" si="30">J237</f>
        <v>0</v>
      </c>
      <c r="K251" s="380">
        <f t="shared" si="30"/>
        <v>0</v>
      </c>
      <c r="L251" s="364">
        <f t="shared" si="30"/>
        <v>0</v>
      </c>
      <c r="M251" s="364">
        <f t="shared" si="30"/>
        <v>0</v>
      </c>
      <c r="N251" s="364">
        <f t="shared" si="30"/>
        <v>0</v>
      </c>
      <c r="O251" s="378">
        <f t="shared" si="30"/>
        <v>0</v>
      </c>
      <c r="P251" s="378">
        <f t="shared" si="30"/>
        <v>0</v>
      </c>
      <c r="Q251" s="364">
        <f t="shared" si="30"/>
        <v>0</v>
      </c>
      <c r="R251" s="381">
        <f t="shared" si="30"/>
        <v>0</v>
      </c>
      <c r="S251" s="295"/>
      <c r="T251" s="292"/>
      <c r="U251" s="364">
        <f t="shared" ref="U251:AH251" si="31">U237</f>
        <v>0</v>
      </c>
      <c r="V251" s="364">
        <f t="shared" si="31"/>
        <v>0</v>
      </c>
      <c r="W251" s="364">
        <f t="shared" si="31"/>
        <v>0</v>
      </c>
      <c r="X251" s="364">
        <f t="shared" si="31"/>
        <v>0</v>
      </c>
      <c r="Y251" s="364">
        <f t="shared" si="31"/>
        <v>0</v>
      </c>
      <c r="Z251" s="364">
        <f t="shared" si="31"/>
        <v>0</v>
      </c>
      <c r="AA251" s="364">
        <f t="shared" si="31"/>
        <v>0</v>
      </c>
      <c r="AB251" s="364">
        <f t="shared" si="31"/>
        <v>0</v>
      </c>
      <c r="AC251" s="364">
        <f t="shared" si="31"/>
        <v>0</v>
      </c>
      <c r="AD251" s="364">
        <f t="shared" si="31"/>
        <v>0</v>
      </c>
      <c r="AE251" s="364">
        <f t="shared" si="31"/>
        <v>0</v>
      </c>
      <c r="AF251" s="364">
        <f t="shared" si="31"/>
        <v>0</v>
      </c>
      <c r="AG251" s="364">
        <f t="shared" si="31"/>
        <v>0</v>
      </c>
      <c r="AH251" s="364">
        <f t="shared" si="31"/>
        <v>0</v>
      </c>
      <c r="AI251" s="296"/>
      <c r="AJ251" s="364">
        <f>AJ237</f>
        <v>0</v>
      </c>
      <c r="AK251" s="382">
        <f>AK237</f>
        <v>0</v>
      </c>
      <c r="AL251" s="295"/>
    </row>
    <row r="252" spans="1:38" s="22" customFormat="1" ht="12.75" customHeight="1" x14ac:dyDescent="0.2">
      <c r="A252" s="8">
        <v>1</v>
      </c>
      <c r="B252" s="343"/>
      <c r="C252" s="343"/>
      <c r="D252" s="343"/>
      <c r="E252" s="343"/>
      <c r="F252" s="345"/>
      <c r="G252" s="438"/>
      <c r="H252" s="287"/>
      <c r="I252" s="439"/>
      <c r="J252" s="364">
        <f t="shared" ref="J252:J282" si="32">SUM(B252:F252)</f>
        <v>0</v>
      </c>
      <c r="K252" s="363">
        <f t="shared" ref="K252:K282" si="33">SUM(U252:AK252)-SUM(L252:R252)</f>
        <v>0</v>
      </c>
      <c r="L252" s="343"/>
      <c r="M252" s="343"/>
      <c r="N252" s="343"/>
      <c r="O252" s="367"/>
      <c r="P252" s="344"/>
      <c r="Q252" s="343"/>
      <c r="R252" s="345"/>
      <c r="S252" s="16" t="s">
        <v>59</v>
      </c>
      <c r="T252" s="8">
        <v>1</v>
      </c>
      <c r="U252" s="343"/>
      <c r="V252" s="343"/>
      <c r="W252" s="343"/>
      <c r="X252" s="343"/>
      <c r="Y252" s="343"/>
      <c r="Z252" s="343"/>
      <c r="AA252" s="343"/>
      <c r="AB252" s="343"/>
      <c r="AC252" s="343"/>
      <c r="AD252" s="343"/>
      <c r="AE252" s="343"/>
      <c r="AF252" s="343"/>
      <c r="AG252" s="343"/>
      <c r="AH252" s="367"/>
      <c r="AI252" s="287"/>
      <c r="AJ252" s="343"/>
      <c r="AK252" s="345"/>
      <c r="AL252" s="16" t="s">
        <v>59</v>
      </c>
    </row>
    <row r="253" spans="1:38" s="22" customFormat="1" ht="12.75" customHeight="1" x14ac:dyDescent="0.2">
      <c r="A253" s="8">
        <v>2</v>
      </c>
      <c r="B253" s="343"/>
      <c r="C253" s="343"/>
      <c r="D253" s="343"/>
      <c r="E253" s="343"/>
      <c r="F253" s="345"/>
      <c r="G253" s="438"/>
      <c r="H253" s="287"/>
      <c r="I253" s="439"/>
      <c r="J253" s="364">
        <f t="shared" si="32"/>
        <v>0</v>
      </c>
      <c r="K253" s="363">
        <f t="shared" si="33"/>
        <v>0</v>
      </c>
      <c r="L253" s="343"/>
      <c r="M253" s="343"/>
      <c r="N253" s="343"/>
      <c r="O253" s="367"/>
      <c r="P253" s="344"/>
      <c r="Q253" s="343"/>
      <c r="R253" s="345"/>
      <c r="S253" s="16" t="s">
        <v>60</v>
      </c>
      <c r="T253" s="8">
        <v>2</v>
      </c>
      <c r="U253" s="343"/>
      <c r="V253" s="343"/>
      <c r="W253" s="343"/>
      <c r="X253" s="343"/>
      <c r="Y253" s="343"/>
      <c r="Z253" s="343"/>
      <c r="AA253" s="343"/>
      <c r="AB253" s="343"/>
      <c r="AC253" s="343"/>
      <c r="AD253" s="343"/>
      <c r="AE253" s="343"/>
      <c r="AF253" s="343"/>
      <c r="AG253" s="343"/>
      <c r="AH253" s="367"/>
      <c r="AI253" s="287"/>
      <c r="AJ253" s="343"/>
      <c r="AK253" s="345"/>
      <c r="AL253" s="16" t="s">
        <v>60</v>
      </c>
    </row>
    <row r="254" spans="1:38" s="22" customFormat="1" ht="12.75" customHeight="1" x14ac:dyDescent="0.2">
      <c r="A254" s="8">
        <v>3</v>
      </c>
      <c r="B254" s="343"/>
      <c r="C254" s="343"/>
      <c r="D254" s="343"/>
      <c r="E254" s="343"/>
      <c r="F254" s="345"/>
      <c r="G254" s="438"/>
      <c r="H254" s="287"/>
      <c r="I254" s="439"/>
      <c r="J254" s="364">
        <f t="shared" si="32"/>
        <v>0</v>
      </c>
      <c r="K254" s="363">
        <f t="shared" si="33"/>
        <v>0</v>
      </c>
      <c r="L254" s="343"/>
      <c r="M254" s="343"/>
      <c r="N254" s="343"/>
      <c r="O254" s="367"/>
      <c r="P254" s="344"/>
      <c r="Q254" s="343"/>
      <c r="R254" s="345"/>
      <c r="S254" s="16" t="s">
        <v>61</v>
      </c>
      <c r="T254" s="8">
        <v>3</v>
      </c>
      <c r="U254" s="343"/>
      <c r="V254" s="343"/>
      <c r="W254" s="343"/>
      <c r="X254" s="343"/>
      <c r="Y254" s="343"/>
      <c r="Z254" s="343"/>
      <c r="AA254" s="343"/>
      <c r="AB254" s="343"/>
      <c r="AC254" s="343"/>
      <c r="AD254" s="343"/>
      <c r="AE254" s="343"/>
      <c r="AF254" s="343"/>
      <c r="AG254" s="343"/>
      <c r="AH254" s="367"/>
      <c r="AI254" s="287"/>
      <c r="AJ254" s="343"/>
      <c r="AK254" s="345"/>
      <c r="AL254" s="16" t="s">
        <v>61</v>
      </c>
    </row>
    <row r="255" spans="1:38" s="22" customFormat="1" ht="12.75" customHeight="1" x14ac:dyDescent="0.2">
      <c r="A255" s="8">
        <v>4</v>
      </c>
      <c r="B255" s="343"/>
      <c r="C255" s="343"/>
      <c r="D255" s="343"/>
      <c r="E255" s="343"/>
      <c r="F255" s="345"/>
      <c r="G255" s="438"/>
      <c r="H255" s="287"/>
      <c r="I255" s="439"/>
      <c r="J255" s="364">
        <f t="shared" si="32"/>
        <v>0</v>
      </c>
      <c r="K255" s="363">
        <f t="shared" si="33"/>
        <v>0</v>
      </c>
      <c r="L255" s="343"/>
      <c r="M255" s="343"/>
      <c r="N255" s="343"/>
      <c r="O255" s="367"/>
      <c r="P255" s="344"/>
      <c r="Q255" s="343"/>
      <c r="R255" s="345"/>
      <c r="S255" s="16" t="s">
        <v>62</v>
      </c>
      <c r="T255" s="8">
        <v>4</v>
      </c>
      <c r="U255" s="343"/>
      <c r="V255" s="343"/>
      <c r="W255" s="343"/>
      <c r="X255" s="343"/>
      <c r="Y255" s="343"/>
      <c r="Z255" s="343"/>
      <c r="AA255" s="343"/>
      <c r="AB255" s="343"/>
      <c r="AC255" s="343"/>
      <c r="AD255" s="343"/>
      <c r="AE255" s="343"/>
      <c r="AF255" s="343"/>
      <c r="AG255" s="343"/>
      <c r="AH255" s="367"/>
      <c r="AI255" s="287"/>
      <c r="AJ255" s="343"/>
      <c r="AK255" s="345"/>
      <c r="AL255" s="16" t="s">
        <v>62</v>
      </c>
    </row>
    <row r="256" spans="1:38" s="22" customFormat="1" ht="12.75" customHeight="1" x14ac:dyDescent="0.2">
      <c r="A256" s="8">
        <v>5</v>
      </c>
      <c r="B256" s="343"/>
      <c r="C256" s="343"/>
      <c r="D256" s="343"/>
      <c r="E256" s="343"/>
      <c r="F256" s="345"/>
      <c r="G256" s="440"/>
      <c r="H256" s="287"/>
      <c r="I256" s="439"/>
      <c r="J256" s="364">
        <f t="shared" si="32"/>
        <v>0</v>
      </c>
      <c r="K256" s="363">
        <f t="shared" si="33"/>
        <v>0</v>
      </c>
      <c r="L256" s="343"/>
      <c r="M256" s="343"/>
      <c r="N256" s="343"/>
      <c r="O256" s="367"/>
      <c r="P256" s="344"/>
      <c r="Q256" s="343"/>
      <c r="R256" s="345"/>
      <c r="S256" s="16" t="s">
        <v>63</v>
      </c>
      <c r="T256" s="8">
        <v>5</v>
      </c>
      <c r="U256" s="343"/>
      <c r="V256" s="343"/>
      <c r="W256" s="343"/>
      <c r="X256" s="343"/>
      <c r="Y256" s="343"/>
      <c r="Z256" s="343"/>
      <c r="AA256" s="343"/>
      <c r="AB256" s="343"/>
      <c r="AC256" s="343"/>
      <c r="AD256" s="343"/>
      <c r="AE256" s="343"/>
      <c r="AF256" s="343"/>
      <c r="AG256" s="343"/>
      <c r="AH256" s="367"/>
      <c r="AI256" s="287"/>
      <c r="AJ256" s="343"/>
      <c r="AK256" s="345"/>
      <c r="AL256" s="16" t="s">
        <v>63</v>
      </c>
    </row>
    <row r="257" spans="1:38" s="22" customFormat="1" ht="12.75" customHeight="1" x14ac:dyDescent="0.2">
      <c r="A257" s="17">
        <v>6</v>
      </c>
      <c r="B257" s="346"/>
      <c r="C257" s="346"/>
      <c r="D257" s="346"/>
      <c r="E257" s="346"/>
      <c r="F257" s="348"/>
      <c r="G257" s="438"/>
      <c r="H257" s="288"/>
      <c r="I257" s="441"/>
      <c r="J257" s="364">
        <f t="shared" si="32"/>
        <v>0</v>
      </c>
      <c r="K257" s="363">
        <f t="shared" si="33"/>
        <v>0</v>
      </c>
      <c r="L257" s="346"/>
      <c r="M257" s="346"/>
      <c r="N257" s="346"/>
      <c r="O257" s="368"/>
      <c r="P257" s="347"/>
      <c r="Q257" s="346"/>
      <c r="R257" s="348"/>
      <c r="S257" s="18" t="s">
        <v>64</v>
      </c>
      <c r="T257" s="17">
        <v>6</v>
      </c>
      <c r="U257" s="346"/>
      <c r="V257" s="346"/>
      <c r="W257" s="346"/>
      <c r="X257" s="346"/>
      <c r="Y257" s="346"/>
      <c r="Z257" s="346"/>
      <c r="AA257" s="346"/>
      <c r="AB257" s="346"/>
      <c r="AC257" s="346"/>
      <c r="AD257" s="346"/>
      <c r="AE257" s="346"/>
      <c r="AF257" s="346"/>
      <c r="AG257" s="346"/>
      <c r="AH257" s="368"/>
      <c r="AI257" s="288"/>
      <c r="AJ257" s="346"/>
      <c r="AK257" s="348"/>
      <c r="AL257" s="18" t="s">
        <v>64</v>
      </c>
    </row>
    <row r="258" spans="1:38" s="22" customFormat="1" ht="12.75" customHeight="1" x14ac:dyDescent="0.2">
      <c r="A258" s="8">
        <v>7</v>
      </c>
      <c r="B258" s="343"/>
      <c r="C258" s="343"/>
      <c r="D258" s="343"/>
      <c r="E258" s="343"/>
      <c r="F258" s="345"/>
      <c r="G258" s="438"/>
      <c r="H258" s="287"/>
      <c r="I258" s="439"/>
      <c r="J258" s="364">
        <f t="shared" si="32"/>
        <v>0</v>
      </c>
      <c r="K258" s="363">
        <f t="shared" si="33"/>
        <v>0</v>
      </c>
      <c r="L258" s="343"/>
      <c r="M258" s="343"/>
      <c r="N258" s="343"/>
      <c r="O258" s="367"/>
      <c r="P258" s="344"/>
      <c r="Q258" s="343"/>
      <c r="R258" s="345"/>
      <c r="S258" s="16" t="s">
        <v>65</v>
      </c>
      <c r="T258" s="8">
        <v>7</v>
      </c>
      <c r="U258" s="343"/>
      <c r="V258" s="343"/>
      <c r="W258" s="343"/>
      <c r="X258" s="343"/>
      <c r="Y258" s="343"/>
      <c r="Z258" s="343"/>
      <c r="AA258" s="343"/>
      <c r="AB258" s="343"/>
      <c r="AC258" s="343"/>
      <c r="AD258" s="343"/>
      <c r="AE258" s="343"/>
      <c r="AF258" s="343"/>
      <c r="AG258" s="343"/>
      <c r="AH258" s="367"/>
      <c r="AI258" s="287"/>
      <c r="AJ258" s="343"/>
      <c r="AK258" s="345"/>
      <c r="AL258" s="16" t="s">
        <v>65</v>
      </c>
    </row>
    <row r="259" spans="1:38" s="22" customFormat="1" ht="12.75" customHeight="1" x14ac:dyDescent="0.2">
      <c r="A259" s="8">
        <v>8</v>
      </c>
      <c r="B259" s="343"/>
      <c r="C259" s="343"/>
      <c r="D259" s="343"/>
      <c r="E259" s="343"/>
      <c r="F259" s="345"/>
      <c r="G259" s="438"/>
      <c r="H259" s="287"/>
      <c r="I259" s="439"/>
      <c r="J259" s="364">
        <f t="shared" si="32"/>
        <v>0</v>
      </c>
      <c r="K259" s="363">
        <f t="shared" si="33"/>
        <v>0</v>
      </c>
      <c r="L259" s="343"/>
      <c r="M259" s="343"/>
      <c r="N259" s="343"/>
      <c r="O259" s="367"/>
      <c r="P259" s="344"/>
      <c r="Q259" s="343"/>
      <c r="R259" s="345"/>
      <c r="S259" s="16" t="s">
        <v>66</v>
      </c>
      <c r="T259" s="8">
        <v>8</v>
      </c>
      <c r="U259" s="343"/>
      <c r="V259" s="343"/>
      <c r="W259" s="343"/>
      <c r="X259" s="343"/>
      <c r="Y259" s="343"/>
      <c r="Z259" s="343"/>
      <c r="AA259" s="343"/>
      <c r="AB259" s="343"/>
      <c r="AC259" s="343"/>
      <c r="AD259" s="343"/>
      <c r="AE259" s="343"/>
      <c r="AF259" s="343"/>
      <c r="AG259" s="343"/>
      <c r="AH259" s="367"/>
      <c r="AI259" s="287"/>
      <c r="AJ259" s="343"/>
      <c r="AK259" s="345"/>
      <c r="AL259" s="16" t="s">
        <v>66</v>
      </c>
    </row>
    <row r="260" spans="1:38" s="22" customFormat="1" ht="12.75" customHeight="1" x14ac:dyDescent="0.2">
      <c r="A260" s="8">
        <v>9</v>
      </c>
      <c r="B260" s="343"/>
      <c r="C260" s="343"/>
      <c r="D260" s="343"/>
      <c r="E260" s="343"/>
      <c r="F260" s="345"/>
      <c r="G260" s="438"/>
      <c r="H260" s="287"/>
      <c r="I260" s="439"/>
      <c r="J260" s="364">
        <f t="shared" si="32"/>
        <v>0</v>
      </c>
      <c r="K260" s="363">
        <f t="shared" si="33"/>
        <v>0</v>
      </c>
      <c r="L260" s="343"/>
      <c r="M260" s="343"/>
      <c r="N260" s="343"/>
      <c r="O260" s="367"/>
      <c r="P260" s="344"/>
      <c r="Q260" s="343"/>
      <c r="R260" s="345"/>
      <c r="S260" s="16" t="s">
        <v>67</v>
      </c>
      <c r="T260" s="8">
        <v>9</v>
      </c>
      <c r="U260" s="343"/>
      <c r="V260" s="343"/>
      <c r="W260" s="343"/>
      <c r="X260" s="343"/>
      <c r="Y260" s="343"/>
      <c r="Z260" s="343"/>
      <c r="AA260" s="343"/>
      <c r="AB260" s="343"/>
      <c r="AC260" s="343"/>
      <c r="AD260" s="343"/>
      <c r="AE260" s="343"/>
      <c r="AF260" s="343"/>
      <c r="AG260" s="343"/>
      <c r="AH260" s="367"/>
      <c r="AI260" s="287"/>
      <c r="AJ260" s="343"/>
      <c r="AK260" s="345"/>
      <c r="AL260" s="16" t="s">
        <v>67</v>
      </c>
    </row>
    <row r="261" spans="1:38" s="22" customFormat="1" ht="12.75" customHeight="1" x14ac:dyDescent="0.2">
      <c r="A261" s="8">
        <v>10</v>
      </c>
      <c r="B261" s="343"/>
      <c r="C261" s="343"/>
      <c r="D261" s="343"/>
      <c r="E261" s="343"/>
      <c r="F261" s="345"/>
      <c r="G261" s="438"/>
      <c r="H261" s="287"/>
      <c r="I261" s="439"/>
      <c r="J261" s="364">
        <f t="shared" si="32"/>
        <v>0</v>
      </c>
      <c r="K261" s="363">
        <f t="shared" si="33"/>
        <v>0</v>
      </c>
      <c r="L261" s="343"/>
      <c r="M261" s="343"/>
      <c r="N261" s="343"/>
      <c r="O261" s="367"/>
      <c r="P261" s="344"/>
      <c r="Q261" s="343"/>
      <c r="R261" s="345"/>
      <c r="S261" s="16" t="s">
        <v>68</v>
      </c>
      <c r="T261" s="8">
        <v>10</v>
      </c>
      <c r="U261" s="343"/>
      <c r="V261" s="343"/>
      <c r="W261" s="343"/>
      <c r="X261" s="343"/>
      <c r="Y261" s="343"/>
      <c r="Z261" s="343"/>
      <c r="AA261" s="343"/>
      <c r="AB261" s="343"/>
      <c r="AC261" s="343"/>
      <c r="AD261" s="343"/>
      <c r="AE261" s="343"/>
      <c r="AF261" s="343"/>
      <c r="AG261" s="343"/>
      <c r="AH261" s="367"/>
      <c r="AI261" s="287"/>
      <c r="AJ261" s="343"/>
      <c r="AK261" s="345"/>
      <c r="AL261" s="16" t="s">
        <v>68</v>
      </c>
    </row>
    <row r="262" spans="1:38" s="22" customFormat="1" ht="12.75" customHeight="1" x14ac:dyDescent="0.2">
      <c r="A262" s="8">
        <v>11</v>
      </c>
      <c r="B262" s="343"/>
      <c r="C262" s="343"/>
      <c r="D262" s="343"/>
      <c r="E262" s="343"/>
      <c r="F262" s="345"/>
      <c r="G262" s="438"/>
      <c r="H262" s="287"/>
      <c r="I262" s="439"/>
      <c r="J262" s="364">
        <f t="shared" si="32"/>
        <v>0</v>
      </c>
      <c r="K262" s="363">
        <f t="shared" si="33"/>
        <v>0</v>
      </c>
      <c r="L262" s="343"/>
      <c r="M262" s="343"/>
      <c r="N262" s="343"/>
      <c r="O262" s="367"/>
      <c r="P262" s="344"/>
      <c r="Q262" s="343"/>
      <c r="R262" s="345"/>
      <c r="S262" s="16" t="s">
        <v>69</v>
      </c>
      <c r="T262" s="8">
        <v>11</v>
      </c>
      <c r="U262" s="343"/>
      <c r="V262" s="343"/>
      <c r="W262" s="343"/>
      <c r="X262" s="343"/>
      <c r="Y262" s="343"/>
      <c r="Z262" s="343"/>
      <c r="AA262" s="343"/>
      <c r="AB262" s="343"/>
      <c r="AC262" s="343"/>
      <c r="AD262" s="343"/>
      <c r="AE262" s="343"/>
      <c r="AF262" s="343"/>
      <c r="AG262" s="343"/>
      <c r="AH262" s="367"/>
      <c r="AI262" s="287"/>
      <c r="AJ262" s="343"/>
      <c r="AK262" s="345"/>
      <c r="AL262" s="16" t="s">
        <v>69</v>
      </c>
    </row>
    <row r="263" spans="1:38" s="22" customFormat="1" ht="12.75" customHeight="1" x14ac:dyDescent="0.2">
      <c r="A263" s="8">
        <v>12</v>
      </c>
      <c r="B263" s="343"/>
      <c r="C263" s="343"/>
      <c r="D263" s="343"/>
      <c r="E263" s="343"/>
      <c r="F263" s="345"/>
      <c r="G263" s="438"/>
      <c r="H263" s="287"/>
      <c r="I263" s="439"/>
      <c r="J263" s="364">
        <f t="shared" si="32"/>
        <v>0</v>
      </c>
      <c r="K263" s="363">
        <f t="shared" si="33"/>
        <v>0</v>
      </c>
      <c r="L263" s="343"/>
      <c r="M263" s="343"/>
      <c r="N263" s="343"/>
      <c r="O263" s="367"/>
      <c r="P263" s="344"/>
      <c r="Q263" s="343"/>
      <c r="R263" s="345"/>
      <c r="S263" s="16" t="s">
        <v>70</v>
      </c>
      <c r="T263" s="8">
        <v>12</v>
      </c>
      <c r="U263" s="343"/>
      <c r="V263" s="343"/>
      <c r="W263" s="343"/>
      <c r="X263" s="343"/>
      <c r="Y263" s="343"/>
      <c r="Z263" s="343"/>
      <c r="AA263" s="343"/>
      <c r="AB263" s="343"/>
      <c r="AC263" s="343"/>
      <c r="AD263" s="343"/>
      <c r="AE263" s="343"/>
      <c r="AF263" s="343"/>
      <c r="AG263" s="343"/>
      <c r="AH263" s="367"/>
      <c r="AI263" s="287"/>
      <c r="AJ263" s="343"/>
      <c r="AK263" s="345"/>
      <c r="AL263" s="16" t="s">
        <v>70</v>
      </c>
    </row>
    <row r="264" spans="1:38" s="22" customFormat="1" ht="12.75" customHeight="1" x14ac:dyDescent="0.2">
      <c r="A264" s="8">
        <v>13</v>
      </c>
      <c r="B264" s="343"/>
      <c r="C264" s="343"/>
      <c r="D264" s="343"/>
      <c r="E264" s="343"/>
      <c r="F264" s="345"/>
      <c r="G264" s="438"/>
      <c r="H264" s="287"/>
      <c r="I264" s="439"/>
      <c r="J264" s="364">
        <f t="shared" si="32"/>
        <v>0</v>
      </c>
      <c r="K264" s="363">
        <f t="shared" si="33"/>
        <v>0</v>
      </c>
      <c r="L264" s="343"/>
      <c r="M264" s="343"/>
      <c r="N264" s="343"/>
      <c r="O264" s="367"/>
      <c r="P264" s="344"/>
      <c r="Q264" s="343"/>
      <c r="R264" s="345"/>
      <c r="S264" s="16" t="s">
        <v>71</v>
      </c>
      <c r="T264" s="8">
        <v>13</v>
      </c>
      <c r="U264" s="343"/>
      <c r="V264" s="343"/>
      <c r="W264" s="343"/>
      <c r="X264" s="343"/>
      <c r="Y264" s="343"/>
      <c r="Z264" s="343"/>
      <c r="AA264" s="343"/>
      <c r="AB264" s="343"/>
      <c r="AC264" s="343"/>
      <c r="AD264" s="343"/>
      <c r="AE264" s="343"/>
      <c r="AF264" s="343"/>
      <c r="AG264" s="343"/>
      <c r="AH264" s="367"/>
      <c r="AI264" s="287"/>
      <c r="AJ264" s="343"/>
      <c r="AK264" s="345"/>
      <c r="AL264" s="16" t="s">
        <v>71</v>
      </c>
    </row>
    <row r="265" spans="1:38" s="22" customFormat="1" ht="12.75" customHeight="1" x14ac:dyDescent="0.2">
      <c r="A265" s="8">
        <v>14</v>
      </c>
      <c r="B265" s="343"/>
      <c r="C265" s="343"/>
      <c r="D265" s="343"/>
      <c r="E265" s="343"/>
      <c r="F265" s="345"/>
      <c r="G265" s="438"/>
      <c r="H265" s="287"/>
      <c r="I265" s="439"/>
      <c r="J265" s="364">
        <f t="shared" si="32"/>
        <v>0</v>
      </c>
      <c r="K265" s="363">
        <f t="shared" si="33"/>
        <v>0</v>
      </c>
      <c r="L265" s="343"/>
      <c r="M265" s="343"/>
      <c r="N265" s="343"/>
      <c r="O265" s="367"/>
      <c r="P265" s="344"/>
      <c r="Q265" s="343"/>
      <c r="R265" s="345"/>
      <c r="S265" s="16" t="s">
        <v>72</v>
      </c>
      <c r="T265" s="8">
        <v>14</v>
      </c>
      <c r="U265" s="343"/>
      <c r="V265" s="343"/>
      <c r="W265" s="343"/>
      <c r="X265" s="343"/>
      <c r="Y265" s="343"/>
      <c r="Z265" s="343"/>
      <c r="AA265" s="343"/>
      <c r="AB265" s="343"/>
      <c r="AC265" s="343"/>
      <c r="AD265" s="343"/>
      <c r="AE265" s="343"/>
      <c r="AF265" s="343"/>
      <c r="AG265" s="343"/>
      <c r="AH265" s="367"/>
      <c r="AI265" s="287"/>
      <c r="AJ265" s="343"/>
      <c r="AK265" s="345"/>
      <c r="AL265" s="16" t="s">
        <v>72</v>
      </c>
    </row>
    <row r="266" spans="1:38" s="22" customFormat="1" ht="12.75" customHeight="1" x14ac:dyDescent="0.2">
      <c r="A266" s="8">
        <v>15</v>
      </c>
      <c r="B266" s="343"/>
      <c r="C266" s="343"/>
      <c r="D266" s="343"/>
      <c r="E266" s="343"/>
      <c r="F266" s="345"/>
      <c r="G266" s="438"/>
      <c r="H266" s="287"/>
      <c r="I266" s="439"/>
      <c r="J266" s="364">
        <f t="shared" si="32"/>
        <v>0</v>
      </c>
      <c r="K266" s="363">
        <f t="shared" si="33"/>
        <v>0</v>
      </c>
      <c r="L266" s="343"/>
      <c r="M266" s="343"/>
      <c r="N266" s="343"/>
      <c r="O266" s="367"/>
      <c r="P266" s="344"/>
      <c r="Q266" s="343"/>
      <c r="R266" s="345"/>
      <c r="S266" s="16" t="s">
        <v>73</v>
      </c>
      <c r="T266" s="8">
        <v>15</v>
      </c>
      <c r="U266" s="343"/>
      <c r="V266" s="343"/>
      <c r="W266" s="343"/>
      <c r="X266" s="343"/>
      <c r="Y266" s="343"/>
      <c r="Z266" s="343"/>
      <c r="AA266" s="343"/>
      <c r="AB266" s="343"/>
      <c r="AC266" s="343"/>
      <c r="AD266" s="343"/>
      <c r="AE266" s="343"/>
      <c r="AF266" s="343"/>
      <c r="AG266" s="343"/>
      <c r="AH266" s="367"/>
      <c r="AI266" s="287"/>
      <c r="AJ266" s="343"/>
      <c r="AK266" s="345"/>
      <c r="AL266" s="16" t="s">
        <v>73</v>
      </c>
    </row>
    <row r="267" spans="1:38" s="22" customFormat="1" ht="12.75" customHeight="1" x14ac:dyDescent="0.2">
      <c r="A267" s="8">
        <v>16</v>
      </c>
      <c r="B267" s="343"/>
      <c r="C267" s="343"/>
      <c r="D267" s="343"/>
      <c r="E267" s="343"/>
      <c r="F267" s="345"/>
      <c r="G267" s="438"/>
      <c r="H267" s="287"/>
      <c r="I267" s="439"/>
      <c r="J267" s="364">
        <f t="shared" si="32"/>
        <v>0</v>
      </c>
      <c r="K267" s="363">
        <f t="shared" si="33"/>
        <v>0</v>
      </c>
      <c r="L267" s="343"/>
      <c r="M267" s="343"/>
      <c r="N267" s="343"/>
      <c r="O267" s="367"/>
      <c r="P267" s="344"/>
      <c r="Q267" s="343"/>
      <c r="R267" s="345"/>
      <c r="S267" s="16" t="s">
        <v>74</v>
      </c>
      <c r="T267" s="8">
        <v>16</v>
      </c>
      <c r="U267" s="343"/>
      <c r="V267" s="343"/>
      <c r="W267" s="343"/>
      <c r="X267" s="343"/>
      <c r="Y267" s="343"/>
      <c r="Z267" s="343"/>
      <c r="AA267" s="343"/>
      <c r="AB267" s="343"/>
      <c r="AC267" s="343"/>
      <c r="AD267" s="343"/>
      <c r="AE267" s="343"/>
      <c r="AF267" s="343"/>
      <c r="AG267" s="343"/>
      <c r="AH267" s="367"/>
      <c r="AI267" s="287"/>
      <c r="AJ267" s="343"/>
      <c r="AK267" s="345"/>
      <c r="AL267" s="16" t="s">
        <v>74</v>
      </c>
    </row>
    <row r="268" spans="1:38" s="22" customFormat="1" ht="12.75" customHeight="1" x14ac:dyDescent="0.2">
      <c r="A268" s="8">
        <v>17</v>
      </c>
      <c r="B268" s="343"/>
      <c r="C268" s="343"/>
      <c r="D268" s="343"/>
      <c r="E268" s="343"/>
      <c r="F268" s="345"/>
      <c r="G268" s="438"/>
      <c r="H268" s="287"/>
      <c r="I268" s="439"/>
      <c r="J268" s="364">
        <f t="shared" si="32"/>
        <v>0</v>
      </c>
      <c r="K268" s="363">
        <f t="shared" si="33"/>
        <v>0</v>
      </c>
      <c r="L268" s="343"/>
      <c r="M268" s="343"/>
      <c r="N268" s="343"/>
      <c r="O268" s="367"/>
      <c r="P268" s="344"/>
      <c r="Q268" s="343"/>
      <c r="R268" s="345"/>
      <c r="S268" s="16" t="s">
        <v>75</v>
      </c>
      <c r="T268" s="8">
        <v>17</v>
      </c>
      <c r="U268" s="343"/>
      <c r="V268" s="343"/>
      <c r="W268" s="343"/>
      <c r="X268" s="343"/>
      <c r="Y268" s="343"/>
      <c r="Z268" s="343"/>
      <c r="AA268" s="343"/>
      <c r="AB268" s="343"/>
      <c r="AC268" s="343"/>
      <c r="AD268" s="343"/>
      <c r="AE268" s="343"/>
      <c r="AF268" s="343"/>
      <c r="AG268" s="343"/>
      <c r="AH268" s="367"/>
      <c r="AI268" s="287"/>
      <c r="AJ268" s="343"/>
      <c r="AK268" s="345"/>
      <c r="AL268" s="16" t="s">
        <v>75</v>
      </c>
    </row>
    <row r="269" spans="1:38" s="22" customFormat="1" ht="12.75" customHeight="1" x14ac:dyDescent="0.2">
      <c r="A269" s="8">
        <v>18</v>
      </c>
      <c r="B269" s="343"/>
      <c r="C269" s="343"/>
      <c r="D269" s="343"/>
      <c r="E269" s="343"/>
      <c r="F269" s="345"/>
      <c r="G269" s="438"/>
      <c r="H269" s="287"/>
      <c r="I269" s="439"/>
      <c r="J269" s="364">
        <f t="shared" si="32"/>
        <v>0</v>
      </c>
      <c r="K269" s="363">
        <f t="shared" si="33"/>
        <v>0</v>
      </c>
      <c r="L269" s="343"/>
      <c r="M269" s="343"/>
      <c r="N269" s="343"/>
      <c r="O269" s="367"/>
      <c r="P269" s="344"/>
      <c r="Q269" s="343"/>
      <c r="R269" s="345"/>
      <c r="S269" s="16" t="s">
        <v>76</v>
      </c>
      <c r="T269" s="8">
        <v>18</v>
      </c>
      <c r="U269" s="343"/>
      <c r="V269" s="343"/>
      <c r="W269" s="343"/>
      <c r="X269" s="343"/>
      <c r="Y269" s="343"/>
      <c r="Z269" s="343"/>
      <c r="AA269" s="343"/>
      <c r="AB269" s="343"/>
      <c r="AC269" s="343"/>
      <c r="AD269" s="343"/>
      <c r="AE269" s="343"/>
      <c r="AF269" s="343"/>
      <c r="AG269" s="343"/>
      <c r="AH269" s="367"/>
      <c r="AI269" s="287"/>
      <c r="AJ269" s="343"/>
      <c r="AK269" s="345"/>
      <c r="AL269" s="16" t="s">
        <v>76</v>
      </c>
    </row>
    <row r="270" spans="1:38" s="22" customFormat="1" ht="12.75" customHeight="1" x14ac:dyDescent="0.2">
      <c r="A270" s="8">
        <v>19</v>
      </c>
      <c r="B270" s="343"/>
      <c r="C270" s="343"/>
      <c r="D270" s="343"/>
      <c r="E270" s="343"/>
      <c r="F270" s="345"/>
      <c r="G270" s="438"/>
      <c r="H270" s="287"/>
      <c r="I270" s="439"/>
      <c r="J270" s="364">
        <f t="shared" si="32"/>
        <v>0</v>
      </c>
      <c r="K270" s="363">
        <f t="shared" si="33"/>
        <v>0</v>
      </c>
      <c r="L270" s="343"/>
      <c r="M270" s="343"/>
      <c r="N270" s="343"/>
      <c r="O270" s="367"/>
      <c r="P270" s="344"/>
      <c r="Q270" s="343"/>
      <c r="R270" s="345"/>
      <c r="S270" s="16" t="s">
        <v>77</v>
      </c>
      <c r="T270" s="8">
        <v>19</v>
      </c>
      <c r="U270" s="343"/>
      <c r="V270" s="343"/>
      <c r="W270" s="343"/>
      <c r="X270" s="343"/>
      <c r="Y270" s="343"/>
      <c r="Z270" s="343"/>
      <c r="AA270" s="343"/>
      <c r="AB270" s="343"/>
      <c r="AC270" s="343"/>
      <c r="AD270" s="343"/>
      <c r="AE270" s="343"/>
      <c r="AF270" s="343"/>
      <c r="AG270" s="343"/>
      <c r="AH270" s="367"/>
      <c r="AI270" s="287"/>
      <c r="AJ270" s="343"/>
      <c r="AK270" s="345"/>
      <c r="AL270" s="16" t="s">
        <v>77</v>
      </c>
    </row>
    <row r="271" spans="1:38" s="22" customFormat="1" ht="12.75" customHeight="1" x14ac:dyDescent="0.2">
      <c r="A271" s="8">
        <v>20</v>
      </c>
      <c r="B271" s="343"/>
      <c r="C271" s="343"/>
      <c r="D271" s="343"/>
      <c r="E271" s="343"/>
      <c r="F271" s="345"/>
      <c r="G271" s="438"/>
      <c r="H271" s="287"/>
      <c r="I271" s="439"/>
      <c r="J271" s="364">
        <f t="shared" si="32"/>
        <v>0</v>
      </c>
      <c r="K271" s="363">
        <f t="shared" si="33"/>
        <v>0</v>
      </c>
      <c r="L271" s="343"/>
      <c r="M271" s="343"/>
      <c r="N271" s="343"/>
      <c r="O271" s="367"/>
      <c r="P271" s="344"/>
      <c r="Q271" s="343"/>
      <c r="R271" s="345"/>
      <c r="S271" s="16" t="s">
        <v>78</v>
      </c>
      <c r="T271" s="8">
        <v>20</v>
      </c>
      <c r="U271" s="343"/>
      <c r="V271" s="343"/>
      <c r="W271" s="343"/>
      <c r="X271" s="343"/>
      <c r="Y271" s="343"/>
      <c r="Z271" s="343"/>
      <c r="AA271" s="343"/>
      <c r="AB271" s="343"/>
      <c r="AC271" s="343"/>
      <c r="AD271" s="343"/>
      <c r="AE271" s="343"/>
      <c r="AF271" s="343"/>
      <c r="AG271" s="343"/>
      <c r="AH271" s="367"/>
      <c r="AI271" s="287"/>
      <c r="AJ271" s="343"/>
      <c r="AK271" s="345"/>
      <c r="AL271" s="16" t="s">
        <v>78</v>
      </c>
    </row>
    <row r="272" spans="1:38" s="22" customFormat="1" ht="12.75" customHeight="1" x14ac:dyDescent="0.2">
      <c r="A272" s="8">
        <v>21</v>
      </c>
      <c r="B272" s="343"/>
      <c r="C272" s="343"/>
      <c r="D272" s="343"/>
      <c r="E272" s="343"/>
      <c r="F272" s="345"/>
      <c r="G272" s="438"/>
      <c r="H272" s="287"/>
      <c r="I272" s="439"/>
      <c r="J272" s="364">
        <f t="shared" si="32"/>
        <v>0</v>
      </c>
      <c r="K272" s="363">
        <f t="shared" si="33"/>
        <v>0</v>
      </c>
      <c r="L272" s="343"/>
      <c r="M272" s="343"/>
      <c r="N272" s="343"/>
      <c r="O272" s="367"/>
      <c r="P272" s="344"/>
      <c r="Q272" s="343"/>
      <c r="R272" s="345"/>
      <c r="S272" s="16" t="s">
        <v>79</v>
      </c>
      <c r="T272" s="8">
        <v>21</v>
      </c>
      <c r="U272" s="343"/>
      <c r="V272" s="343"/>
      <c r="W272" s="343"/>
      <c r="X272" s="343"/>
      <c r="Y272" s="343"/>
      <c r="Z272" s="343"/>
      <c r="AA272" s="343"/>
      <c r="AB272" s="343"/>
      <c r="AC272" s="343"/>
      <c r="AD272" s="343"/>
      <c r="AE272" s="343"/>
      <c r="AF272" s="343"/>
      <c r="AG272" s="343"/>
      <c r="AH272" s="367"/>
      <c r="AI272" s="287"/>
      <c r="AJ272" s="343"/>
      <c r="AK272" s="345"/>
      <c r="AL272" s="16" t="s">
        <v>79</v>
      </c>
    </row>
    <row r="273" spans="1:61" s="22" customFormat="1" ht="12.75" customHeight="1" x14ac:dyDescent="0.2">
      <c r="A273" s="8">
        <v>22</v>
      </c>
      <c r="B273" s="343"/>
      <c r="C273" s="343"/>
      <c r="D273" s="343"/>
      <c r="E273" s="343"/>
      <c r="F273" s="345"/>
      <c r="G273" s="438"/>
      <c r="H273" s="287"/>
      <c r="I273" s="439"/>
      <c r="J273" s="364">
        <f t="shared" si="32"/>
        <v>0</v>
      </c>
      <c r="K273" s="363">
        <f t="shared" si="33"/>
        <v>0</v>
      </c>
      <c r="L273" s="343"/>
      <c r="M273" s="343"/>
      <c r="N273" s="343"/>
      <c r="O273" s="367"/>
      <c r="P273" s="344"/>
      <c r="Q273" s="343"/>
      <c r="R273" s="345"/>
      <c r="S273" s="16" t="s">
        <v>80</v>
      </c>
      <c r="T273" s="8">
        <v>22</v>
      </c>
      <c r="U273" s="343"/>
      <c r="V273" s="343"/>
      <c r="W273" s="343"/>
      <c r="X273" s="343"/>
      <c r="Y273" s="343"/>
      <c r="Z273" s="343"/>
      <c r="AA273" s="343"/>
      <c r="AB273" s="343"/>
      <c r="AC273" s="343"/>
      <c r="AD273" s="343"/>
      <c r="AE273" s="343"/>
      <c r="AF273" s="343"/>
      <c r="AG273" s="343"/>
      <c r="AH273" s="367"/>
      <c r="AI273" s="287"/>
      <c r="AJ273" s="343"/>
      <c r="AK273" s="345"/>
      <c r="AL273" s="16" t="s">
        <v>80</v>
      </c>
    </row>
    <row r="274" spans="1:61" s="22" customFormat="1" ht="12.75" customHeight="1" x14ac:dyDescent="0.2">
      <c r="A274" s="8">
        <v>23</v>
      </c>
      <c r="B274" s="343"/>
      <c r="C274" s="343"/>
      <c r="D274" s="343"/>
      <c r="E274" s="343"/>
      <c r="F274" s="345"/>
      <c r="G274" s="438"/>
      <c r="H274" s="287"/>
      <c r="I274" s="439"/>
      <c r="J274" s="364">
        <f t="shared" si="32"/>
        <v>0</v>
      </c>
      <c r="K274" s="363">
        <f t="shared" si="33"/>
        <v>0</v>
      </c>
      <c r="L274" s="343"/>
      <c r="M274" s="343"/>
      <c r="N274" s="343"/>
      <c r="O274" s="367"/>
      <c r="P274" s="344"/>
      <c r="Q274" s="343"/>
      <c r="R274" s="345"/>
      <c r="S274" s="16" t="s">
        <v>81</v>
      </c>
      <c r="T274" s="8">
        <v>23</v>
      </c>
      <c r="U274" s="343"/>
      <c r="V274" s="343"/>
      <c r="W274" s="343"/>
      <c r="X274" s="343"/>
      <c r="Y274" s="343"/>
      <c r="Z274" s="343"/>
      <c r="AA274" s="343"/>
      <c r="AB274" s="343"/>
      <c r="AC274" s="343"/>
      <c r="AD274" s="343"/>
      <c r="AE274" s="343"/>
      <c r="AF274" s="343"/>
      <c r="AG274" s="343"/>
      <c r="AH274" s="367"/>
      <c r="AI274" s="287"/>
      <c r="AJ274" s="343"/>
      <c r="AK274" s="345"/>
      <c r="AL274" s="16" t="s">
        <v>81</v>
      </c>
    </row>
    <row r="275" spans="1:61" s="22" customFormat="1" ht="12.75" customHeight="1" x14ac:dyDescent="0.2">
      <c r="A275" s="8">
        <v>24</v>
      </c>
      <c r="B275" s="343"/>
      <c r="C275" s="343"/>
      <c r="D275" s="343"/>
      <c r="E275" s="343"/>
      <c r="F275" s="345"/>
      <c r="G275" s="438"/>
      <c r="H275" s="287"/>
      <c r="I275" s="439"/>
      <c r="J275" s="364">
        <f t="shared" si="32"/>
        <v>0</v>
      </c>
      <c r="K275" s="363">
        <f t="shared" si="33"/>
        <v>0</v>
      </c>
      <c r="L275" s="343"/>
      <c r="M275" s="343"/>
      <c r="N275" s="343"/>
      <c r="O275" s="367"/>
      <c r="P275" s="344"/>
      <c r="Q275" s="343"/>
      <c r="R275" s="345"/>
      <c r="S275" s="16" t="s">
        <v>82</v>
      </c>
      <c r="T275" s="8">
        <v>24</v>
      </c>
      <c r="U275" s="343"/>
      <c r="V275" s="343"/>
      <c r="W275" s="343"/>
      <c r="X275" s="343"/>
      <c r="Y275" s="343"/>
      <c r="Z275" s="343"/>
      <c r="AA275" s="343"/>
      <c r="AB275" s="343"/>
      <c r="AC275" s="343"/>
      <c r="AD275" s="343"/>
      <c r="AE275" s="343"/>
      <c r="AF275" s="343"/>
      <c r="AG275" s="343"/>
      <c r="AH275" s="367"/>
      <c r="AI275" s="287"/>
      <c r="AJ275" s="343"/>
      <c r="AK275" s="345"/>
      <c r="AL275" s="16" t="s">
        <v>82</v>
      </c>
    </row>
    <row r="276" spans="1:61" s="22" customFormat="1" ht="12.75" customHeight="1" x14ac:dyDescent="0.2">
      <c r="A276" s="8">
        <v>25</v>
      </c>
      <c r="B276" s="343"/>
      <c r="C276" s="343"/>
      <c r="D276" s="343"/>
      <c r="E276" s="343"/>
      <c r="F276" s="345"/>
      <c r="G276" s="438"/>
      <c r="H276" s="287"/>
      <c r="I276" s="439"/>
      <c r="J276" s="364">
        <f t="shared" si="32"/>
        <v>0</v>
      </c>
      <c r="K276" s="363">
        <f t="shared" si="33"/>
        <v>0</v>
      </c>
      <c r="L276" s="343"/>
      <c r="M276" s="343"/>
      <c r="N276" s="343"/>
      <c r="O276" s="367"/>
      <c r="P276" s="344"/>
      <c r="Q276" s="343"/>
      <c r="R276" s="345"/>
      <c r="S276" s="16" t="s">
        <v>83</v>
      </c>
      <c r="T276" s="8">
        <v>25</v>
      </c>
      <c r="U276" s="343"/>
      <c r="V276" s="343"/>
      <c r="W276" s="343"/>
      <c r="X276" s="343"/>
      <c r="Y276" s="343"/>
      <c r="Z276" s="343"/>
      <c r="AA276" s="343"/>
      <c r="AB276" s="343"/>
      <c r="AC276" s="343"/>
      <c r="AD276" s="343"/>
      <c r="AE276" s="343"/>
      <c r="AF276" s="343"/>
      <c r="AG276" s="343"/>
      <c r="AH276" s="367"/>
      <c r="AI276" s="287"/>
      <c r="AJ276" s="343"/>
      <c r="AK276" s="345"/>
      <c r="AL276" s="16" t="s">
        <v>83</v>
      </c>
    </row>
    <row r="277" spans="1:61" s="22" customFormat="1" ht="12.75" customHeight="1" x14ac:dyDescent="0.2">
      <c r="A277" s="8">
        <v>26</v>
      </c>
      <c r="B277" s="343"/>
      <c r="C277" s="343"/>
      <c r="D277" s="343"/>
      <c r="E277" s="343"/>
      <c r="F277" s="345"/>
      <c r="G277" s="438"/>
      <c r="H277" s="287"/>
      <c r="I277" s="439"/>
      <c r="J277" s="364">
        <f t="shared" si="32"/>
        <v>0</v>
      </c>
      <c r="K277" s="363">
        <f t="shared" si="33"/>
        <v>0</v>
      </c>
      <c r="L277" s="343"/>
      <c r="M277" s="343"/>
      <c r="N277" s="343"/>
      <c r="O277" s="367"/>
      <c r="P277" s="344"/>
      <c r="Q277" s="343"/>
      <c r="R277" s="345"/>
      <c r="S277" s="16" t="s">
        <v>84</v>
      </c>
      <c r="T277" s="8">
        <v>26</v>
      </c>
      <c r="U277" s="343"/>
      <c r="V277" s="343"/>
      <c r="W277" s="343"/>
      <c r="X277" s="343"/>
      <c r="Y277" s="343"/>
      <c r="Z277" s="343"/>
      <c r="AA277" s="343"/>
      <c r="AB277" s="343"/>
      <c r="AC277" s="343"/>
      <c r="AD277" s="343"/>
      <c r="AE277" s="343"/>
      <c r="AF277" s="343"/>
      <c r="AG277" s="343"/>
      <c r="AH277" s="367"/>
      <c r="AI277" s="287"/>
      <c r="AJ277" s="343"/>
      <c r="AK277" s="345"/>
      <c r="AL277" s="16" t="s">
        <v>84</v>
      </c>
    </row>
    <row r="278" spans="1:61" s="22" customFormat="1" ht="12.75" customHeight="1" x14ac:dyDescent="0.2">
      <c r="A278" s="8">
        <v>27</v>
      </c>
      <c r="B278" s="343"/>
      <c r="C278" s="343"/>
      <c r="D278" s="343"/>
      <c r="E278" s="343"/>
      <c r="F278" s="345"/>
      <c r="G278" s="438"/>
      <c r="H278" s="287"/>
      <c r="I278" s="439"/>
      <c r="J278" s="364">
        <f t="shared" si="32"/>
        <v>0</v>
      </c>
      <c r="K278" s="363">
        <f t="shared" si="33"/>
        <v>0</v>
      </c>
      <c r="L278" s="343"/>
      <c r="M278" s="343"/>
      <c r="N278" s="343"/>
      <c r="O278" s="367"/>
      <c r="P278" s="344"/>
      <c r="Q278" s="343"/>
      <c r="R278" s="345"/>
      <c r="S278" s="16" t="s">
        <v>85</v>
      </c>
      <c r="T278" s="8">
        <v>27</v>
      </c>
      <c r="U278" s="343"/>
      <c r="V278" s="343"/>
      <c r="W278" s="343"/>
      <c r="X278" s="343"/>
      <c r="Y278" s="343"/>
      <c r="Z278" s="343"/>
      <c r="AA278" s="343"/>
      <c r="AB278" s="343"/>
      <c r="AC278" s="343"/>
      <c r="AD278" s="343"/>
      <c r="AE278" s="343"/>
      <c r="AF278" s="343"/>
      <c r="AG278" s="343"/>
      <c r="AH278" s="367"/>
      <c r="AI278" s="287"/>
      <c r="AJ278" s="343"/>
      <c r="AK278" s="345"/>
      <c r="AL278" s="16" t="s">
        <v>85</v>
      </c>
    </row>
    <row r="279" spans="1:61" s="22" customFormat="1" ht="12.75" customHeight="1" x14ac:dyDescent="0.2">
      <c r="A279" s="8">
        <v>28</v>
      </c>
      <c r="B279" s="343"/>
      <c r="C279" s="343"/>
      <c r="D279" s="343"/>
      <c r="E279" s="343"/>
      <c r="F279" s="345"/>
      <c r="G279" s="438"/>
      <c r="H279" s="287"/>
      <c r="I279" s="439"/>
      <c r="J279" s="364">
        <f t="shared" si="32"/>
        <v>0</v>
      </c>
      <c r="K279" s="363">
        <f t="shared" si="33"/>
        <v>0</v>
      </c>
      <c r="L279" s="343"/>
      <c r="M279" s="343"/>
      <c r="N279" s="343"/>
      <c r="O279" s="367"/>
      <c r="P279" s="344"/>
      <c r="Q279" s="343"/>
      <c r="R279" s="345"/>
      <c r="S279" s="16" t="s">
        <v>86</v>
      </c>
      <c r="T279" s="8">
        <v>28</v>
      </c>
      <c r="U279" s="343"/>
      <c r="V279" s="343"/>
      <c r="W279" s="343"/>
      <c r="X279" s="343"/>
      <c r="Y279" s="343"/>
      <c r="Z279" s="343"/>
      <c r="AA279" s="343"/>
      <c r="AB279" s="343"/>
      <c r="AC279" s="343"/>
      <c r="AD279" s="343"/>
      <c r="AE279" s="343"/>
      <c r="AF279" s="343"/>
      <c r="AG279" s="343"/>
      <c r="AH279" s="367"/>
      <c r="AI279" s="287"/>
      <c r="AJ279" s="343"/>
      <c r="AK279" s="345"/>
      <c r="AL279" s="16" t="s">
        <v>86</v>
      </c>
    </row>
    <row r="280" spans="1:61" s="22" customFormat="1" ht="12.75" customHeight="1" x14ac:dyDescent="0.2">
      <c r="A280" s="8">
        <v>29</v>
      </c>
      <c r="B280" s="343"/>
      <c r="C280" s="343"/>
      <c r="D280" s="343"/>
      <c r="E280" s="343"/>
      <c r="F280" s="345"/>
      <c r="G280" s="438"/>
      <c r="H280" s="287"/>
      <c r="I280" s="439"/>
      <c r="J280" s="364">
        <f t="shared" si="32"/>
        <v>0</v>
      </c>
      <c r="K280" s="363">
        <f t="shared" si="33"/>
        <v>0</v>
      </c>
      <c r="L280" s="343"/>
      <c r="M280" s="343"/>
      <c r="N280" s="343"/>
      <c r="O280" s="367"/>
      <c r="P280" s="344"/>
      <c r="Q280" s="343"/>
      <c r="R280" s="345"/>
      <c r="S280" s="16" t="s">
        <v>87</v>
      </c>
      <c r="T280" s="8">
        <v>29</v>
      </c>
      <c r="U280" s="343"/>
      <c r="V280" s="343"/>
      <c r="W280" s="343"/>
      <c r="X280" s="347"/>
      <c r="Y280" s="343"/>
      <c r="Z280" s="343"/>
      <c r="AA280" s="343"/>
      <c r="AB280" s="343"/>
      <c r="AC280" s="343"/>
      <c r="AD280" s="343"/>
      <c r="AE280" s="343"/>
      <c r="AF280" s="343"/>
      <c r="AG280" s="343"/>
      <c r="AH280" s="367"/>
      <c r="AI280" s="287"/>
      <c r="AJ280" s="343"/>
      <c r="AK280" s="345"/>
      <c r="AL280" s="16" t="s">
        <v>87</v>
      </c>
    </row>
    <row r="281" spans="1:61" s="22" customFormat="1" ht="12.75" customHeight="1" x14ac:dyDescent="0.2">
      <c r="A281" s="8">
        <v>30</v>
      </c>
      <c r="B281" s="343"/>
      <c r="C281" s="343"/>
      <c r="D281" s="343"/>
      <c r="E281" s="343"/>
      <c r="F281" s="345"/>
      <c r="G281" s="442"/>
      <c r="H281" s="287"/>
      <c r="I281" s="439"/>
      <c r="J281" s="364">
        <f t="shared" si="32"/>
        <v>0</v>
      </c>
      <c r="K281" s="363">
        <f t="shared" si="33"/>
        <v>0</v>
      </c>
      <c r="L281" s="343"/>
      <c r="M281" s="343"/>
      <c r="N281" s="343"/>
      <c r="O281" s="367"/>
      <c r="P281" s="344"/>
      <c r="Q281" s="343"/>
      <c r="R281" s="345"/>
      <c r="S281" s="16" t="s">
        <v>88</v>
      </c>
      <c r="T281" s="8">
        <v>30</v>
      </c>
      <c r="U281" s="343"/>
      <c r="V281" s="343"/>
      <c r="W281" s="343"/>
      <c r="X281" s="343"/>
      <c r="Y281" s="343"/>
      <c r="Z281" s="343"/>
      <c r="AA281" s="343"/>
      <c r="AB281" s="343"/>
      <c r="AC281" s="343"/>
      <c r="AD281" s="343"/>
      <c r="AE281" s="343"/>
      <c r="AF281" s="343"/>
      <c r="AG281" s="343"/>
      <c r="AH281" s="367"/>
      <c r="AI281" s="287"/>
      <c r="AJ281" s="343"/>
      <c r="AK281" s="345"/>
      <c r="AL281" s="16" t="s">
        <v>88</v>
      </c>
    </row>
    <row r="282" spans="1:61" s="22" customFormat="1" ht="12.75" customHeight="1" x14ac:dyDescent="0.2">
      <c r="A282" s="19">
        <v>31</v>
      </c>
      <c r="B282" s="349"/>
      <c r="C282" s="349"/>
      <c r="D282" s="349"/>
      <c r="E282" s="349"/>
      <c r="F282" s="351"/>
      <c r="G282" s="443"/>
      <c r="H282" s="289"/>
      <c r="I282" s="444"/>
      <c r="J282" s="445">
        <f t="shared" si="32"/>
        <v>0</v>
      </c>
      <c r="K282" s="365">
        <f t="shared" si="33"/>
        <v>0</v>
      </c>
      <c r="L282" s="349"/>
      <c r="M282" s="349"/>
      <c r="N282" s="349"/>
      <c r="O282" s="369"/>
      <c r="P282" s="350"/>
      <c r="Q282" s="349"/>
      <c r="R282" s="351"/>
      <c r="S282" s="20" t="s">
        <v>89</v>
      </c>
      <c r="T282" s="19">
        <v>31</v>
      </c>
      <c r="U282" s="349"/>
      <c r="V282" s="349"/>
      <c r="W282" s="349"/>
      <c r="X282" s="349"/>
      <c r="Y282" s="349"/>
      <c r="Z282" s="349"/>
      <c r="AA282" s="349"/>
      <c r="AB282" s="349"/>
      <c r="AC282" s="349"/>
      <c r="AD282" s="349"/>
      <c r="AE282" s="349"/>
      <c r="AF282" s="349"/>
      <c r="AG282" s="349"/>
      <c r="AH282" s="369"/>
      <c r="AI282" s="289"/>
      <c r="AJ282" s="349"/>
      <c r="AK282" s="351"/>
      <c r="AL282" s="20" t="s">
        <v>89</v>
      </c>
    </row>
    <row r="283" spans="1:61" s="297" customFormat="1" ht="12.75" customHeight="1" thickBot="1" x14ac:dyDescent="0.25">
      <c r="A283" s="298"/>
      <c r="B283" s="360">
        <f>SUM(B251:B282)</f>
        <v>0</v>
      </c>
      <c r="C283" s="360">
        <f>SUM(C251:C282)</f>
        <v>0</v>
      </c>
      <c r="D283" s="360">
        <f>SUM(D251:D282)</f>
        <v>0</v>
      </c>
      <c r="E283" s="361">
        <f>SUM(E251:E282)</f>
        <v>0</v>
      </c>
      <c r="F283" s="362">
        <f>SUM(F251:F282)</f>
        <v>0</v>
      </c>
      <c r="G283" s="299"/>
      <c r="H283" s="299" t="s">
        <v>90</v>
      </c>
      <c r="I283" s="314">
        <f>COUNTA(I252:I282)</f>
        <v>0</v>
      </c>
      <c r="J283" s="360">
        <f t="shared" ref="J283:R283" si="34">SUM(J251:J282)</f>
        <v>0</v>
      </c>
      <c r="K283" s="360">
        <f t="shared" si="34"/>
        <v>0</v>
      </c>
      <c r="L283" s="360">
        <f t="shared" si="34"/>
        <v>0</v>
      </c>
      <c r="M283" s="360">
        <f t="shared" si="34"/>
        <v>0</v>
      </c>
      <c r="N283" s="360">
        <f t="shared" si="34"/>
        <v>0</v>
      </c>
      <c r="O283" s="361">
        <f t="shared" si="34"/>
        <v>0</v>
      </c>
      <c r="P283" s="361">
        <f t="shared" si="34"/>
        <v>0</v>
      </c>
      <c r="Q283" s="360">
        <f t="shared" si="34"/>
        <v>0</v>
      </c>
      <c r="R283" s="366">
        <f t="shared" si="34"/>
        <v>0</v>
      </c>
      <c r="S283" s="300"/>
      <c r="T283" s="298"/>
      <c r="U283" s="360">
        <f t="shared" ref="U283:AH283" si="35">SUM(U251:U282)</f>
        <v>0</v>
      </c>
      <c r="V283" s="360">
        <f t="shared" si="35"/>
        <v>0</v>
      </c>
      <c r="W283" s="360">
        <f t="shared" si="35"/>
        <v>0</v>
      </c>
      <c r="X283" s="360">
        <f t="shared" si="35"/>
        <v>0</v>
      </c>
      <c r="Y283" s="360">
        <f t="shared" si="35"/>
        <v>0</v>
      </c>
      <c r="Z283" s="360">
        <f t="shared" si="35"/>
        <v>0</v>
      </c>
      <c r="AA283" s="360">
        <f t="shared" si="35"/>
        <v>0</v>
      </c>
      <c r="AB283" s="360">
        <f t="shared" si="35"/>
        <v>0</v>
      </c>
      <c r="AC283" s="360">
        <f t="shared" si="35"/>
        <v>0</v>
      </c>
      <c r="AD283" s="360">
        <f t="shared" si="35"/>
        <v>0</v>
      </c>
      <c r="AE283" s="360">
        <f t="shared" si="35"/>
        <v>0</v>
      </c>
      <c r="AF283" s="360">
        <f t="shared" si="35"/>
        <v>0</v>
      </c>
      <c r="AG283" s="360">
        <f t="shared" si="35"/>
        <v>0</v>
      </c>
      <c r="AH283" s="362">
        <f t="shared" si="35"/>
        <v>0</v>
      </c>
      <c r="AI283" s="301"/>
      <c r="AJ283" s="360">
        <f>SUM(AJ251:AJ282)</f>
        <v>0</v>
      </c>
      <c r="AK283" s="366">
        <f>SUM(AK251:AK282)</f>
        <v>0</v>
      </c>
      <c r="AL283" s="300"/>
    </row>
    <row r="284" spans="1:61" ht="12.75" customHeight="1" thickTop="1" x14ac:dyDescent="0.2">
      <c r="A284" s="40"/>
      <c r="B284" s="40"/>
      <c r="C284" s="40"/>
      <c r="D284" s="40"/>
      <c r="E284" s="40"/>
      <c r="F284" s="40"/>
      <c r="G284" s="41"/>
      <c r="H284" s="40"/>
      <c r="I284" s="42"/>
      <c r="J284" s="40"/>
      <c r="K284" s="40"/>
      <c r="L284" s="66"/>
      <c r="M284" s="66"/>
      <c r="N284" s="66"/>
      <c r="O284" s="66"/>
      <c r="P284" s="66"/>
      <c r="Q284" s="66"/>
      <c r="R284" s="66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/>
    </row>
    <row r="285" spans="1:61" s="22" customFormat="1" ht="12.75" customHeight="1" x14ac:dyDescent="0.2">
      <c r="G285" s="23"/>
      <c r="H285" s="22" t="s">
        <v>118</v>
      </c>
      <c r="J285" s="342">
        <f>SUM(J283-K283)</f>
        <v>0</v>
      </c>
      <c r="L285" s="62"/>
      <c r="M285" s="62"/>
      <c r="N285" s="62"/>
      <c r="O285" s="62"/>
      <c r="P285" s="62"/>
      <c r="Q285" s="62"/>
      <c r="R285" s="62"/>
    </row>
    <row r="286" spans="1:61" ht="12.75" customHeight="1" thickBot="1" x14ac:dyDescent="0.25">
      <c r="A286" s="22"/>
      <c r="B286" s="22"/>
      <c r="C286" s="22"/>
      <c r="D286" s="22"/>
      <c r="E286" s="22"/>
      <c r="F286" s="22"/>
      <c r="G286" s="189"/>
      <c r="H286" s="190"/>
      <c r="I286" s="190"/>
      <c r="J286" s="63"/>
      <c r="K286" s="63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</row>
    <row r="287" spans="1:61" ht="12.75" customHeight="1" x14ac:dyDescent="0.2">
      <c r="A287" s="110"/>
      <c r="B287" s="110"/>
      <c r="C287" s="110"/>
      <c r="D287" s="110"/>
      <c r="E287" s="110"/>
      <c r="F287" s="111"/>
      <c r="G287" s="112"/>
      <c r="H287" s="113"/>
      <c r="I287" s="114"/>
      <c r="J287" s="114"/>
      <c r="K287" s="493" t="s">
        <v>147</v>
      </c>
      <c r="L287" s="494"/>
      <c r="M287" s="494"/>
      <c r="N287" s="494"/>
      <c r="O287" s="495"/>
      <c r="P287" s="495"/>
      <c r="Q287" s="115"/>
      <c r="R287" s="110"/>
      <c r="S287" s="110"/>
      <c r="T287" s="524" t="s">
        <v>476</v>
      </c>
      <c r="U287" s="501"/>
      <c r="V287" s="501"/>
      <c r="W287" s="502"/>
      <c r="X287" s="110"/>
      <c r="Y287" s="524" t="s">
        <v>476</v>
      </c>
      <c r="Z287" s="501"/>
      <c r="AA287" s="501"/>
      <c r="AB287" s="502"/>
      <c r="AC287" s="110"/>
      <c r="AD287" s="110"/>
      <c r="AE287" s="110"/>
      <c r="AF287" s="110"/>
      <c r="AG287" s="110"/>
      <c r="AH287" s="110"/>
      <c r="AI287" s="110"/>
      <c r="AJ287" s="110"/>
      <c r="AK287" s="11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20"/>
      <c r="AV287" s="120"/>
      <c r="AW287" s="120"/>
      <c r="AX287" s="120"/>
      <c r="AY287" s="120"/>
      <c r="AZ287" s="120"/>
      <c r="BA287" s="120"/>
      <c r="BB287" s="120"/>
      <c r="BC287" s="120"/>
      <c r="BD287" s="120"/>
      <c r="BE287" s="120"/>
      <c r="BF287" s="120"/>
      <c r="BG287" s="120"/>
      <c r="BH287" s="120"/>
      <c r="BI287" s="120"/>
    </row>
    <row r="288" spans="1:61" ht="12.75" customHeight="1" x14ac:dyDescent="0.2">
      <c r="A288" s="110"/>
      <c r="B288" s="485" t="s">
        <v>397</v>
      </c>
      <c r="C288" s="486"/>
      <c r="D288" s="486"/>
      <c r="E288" s="487"/>
      <c r="F288" s="116"/>
      <c r="G288" s="113"/>
      <c r="H288" s="114"/>
      <c r="I288" s="114"/>
      <c r="J288" s="114"/>
      <c r="K288" s="503" t="s">
        <v>128</v>
      </c>
      <c r="L288" s="504"/>
      <c r="M288" s="504"/>
      <c r="N288" s="504"/>
      <c r="O288" s="498"/>
      <c r="P288" s="498"/>
      <c r="Q288" s="118"/>
      <c r="R288" s="110"/>
      <c r="S288" s="110"/>
      <c r="T288" s="119" t="s">
        <v>243</v>
      </c>
      <c r="U288" s="525">
        <f>FEBRUARY!U288</f>
        <v>0</v>
      </c>
      <c r="V288" s="525"/>
      <c r="W288" s="526"/>
      <c r="X288" s="110"/>
      <c r="Y288" s="119" t="s">
        <v>239</v>
      </c>
      <c r="Z288" s="525">
        <f>FEBRUARY!Z288</f>
        <v>0</v>
      </c>
      <c r="AA288" s="525"/>
      <c r="AB288" s="526"/>
      <c r="AC288" s="110"/>
      <c r="AD288" s="110"/>
      <c r="AE288" s="110"/>
      <c r="AF288" s="110"/>
      <c r="AG288" s="110"/>
      <c r="AH288" s="110"/>
      <c r="AI288" s="110"/>
      <c r="AJ288" s="110"/>
      <c r="AK288" s="11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20"/>
      <c r="AV288" s="120"/>
      <c r="AW288" s="120"/>
      <c r="AX288" s="120"/>
      <c r="AY288" s="120"/>
      <c r="AZ288" s="120"/>
      <c r="BA288" s="120"/>
      <c r="BB288" s="120"/>
      <c r="BC288" s="120"/>
      <c r="BD288" s="120"/>
      <c r="BE288" s="120"/>
      <c r="BF288" s="120"/>
      <c r="BG288" s="120"/>
      <c r="BH288" s="120"/>
      <c r="BI288" s="120"/>
    </row>
    <row r="289" spans="1:61" ht="12.75" customHeight="1" thickBot="1" x14ac:dyDescent="0.25">
      <c r="A289" s="110"/>
      <c r="B289" s="121" t="s">
        <v>398</v>
      </c>
      <c r="C289" s="122" t="s">
        <v>129</v>
      </c>
      <c r="D289" s="123" t="s">
        <v>398</v>
      </c>
      <c r="E289" s="124" t="s">
        <v>129</v>
      </c>
      <c r="F289" s="488"/>
      <c r="G289" s="489"/>
      <c r="H289" s="496"/>
      <c r="I289" s="496"/>
      <c r="J289" s="114"/>
      <c r="K289" s="490" t="s">
        <v>189</v>
      </c>
      <c r="L289" s="491"/>
      <c r="M289" s="491"/>
      <c r="N289" s="491"/>
      <c r="O289" s="499">
        <f>J21</f>
        <v>0</v>
      </c>
      <c r="P289" s="499"/>
      <c r="Q289" s="118"/>
      <c r="R289" s="110"/>
      <c r="S289" s="110"/>
      <c r="T289" s="119" t="s">
        <v>207</v>
      </c>
      <c r="U289" s="525">
        <f>FEBRUARY!U289</f>
        <v>0</v>
      </c>
      <c r="V289" s="525"/>
      <c r="W289" s="526"/>
      <c r="X289" s="110"/>
      <c r="Y289" s="119" t="s">
        <v>207</v>
      </c>
      <c r="Z289" s="525">
        <f>FEBRUARY!Z289</f>
        <v>0</v>
      </c>
      <c r="AA289" s="525"/>
      <c r="AB289" s="526"/>
      <c r="AC289" s="110"/>
      <c r="AD289" s="110"/>
      <c r="AE289" s="110"/>
      <c r="AF289" s="110"/>
      <c r="AG289" s="110"/>
      <c r="AH289" s="110"/>
      <c r="AI289" s="110"/>
      <c r="AJ289" s="110"/>
      <c r="AK289" s="11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20"/>
      <c r="AV289" s="120"/>
      <c r="AW289" s="120"/>
      <c r="AX289" s="120"/>
      <c r="AY289" s="120"/>
      <c r="AZ289" s="120"/>
      <c r="BA289" s="120"/>
      <c r="BB289" s="120"/>
      <c r="BC289" s="120"/>
      <c r="BD289" s="120"/>
      <c r="BE289" s="120"/>
      <c r="BF289" s="120"/>
      <c r="BG289" s="120"/>
      <c r="BH289" s="120"/>
      <c r="BI289" s="120"/>
    </row>
    <row r="290" spans="1:61" ht="12.75" customHeight="1" x14ac:dyDescent="0.2">
      <c r="A290" s="110"/>
      <c r="B290" s="446"/>
      <c r="C290" s="316">
        <v>0</v>
      </c>
      <c r="D290" s="448"/>
      <c r="E290" s="317">
        <v>0</v>
      </c>
      <c r="F290" s="489"/>
      <c r="G290" s="489"/>
      <c r="H290" s="496"/>
      <c r="I290" s="496"/>
      <c r="J290" s="114"/>
      <c r="K290" s="497" t="s">
        <v>130</v>
      </c>
      <c r="L290" s="498"/>
      <c r="M290" s="498"/>
      <c r="N290" s="498"/>
      <c r="O290" s="499">
        <f>J7</f>
        <v>0</v>
      </c>
      <c r="P290" s="499"/>
      <c r="Q290" s="118"/>
      <c r="R290" s="110"/>
      <c r="S290" s="110"/>
      <c r="T290" s="119" t="s">
        <v>254</v>
      </c>
      <c r="U290" s="525">
        <f>FEBRUARY!U290</f>
        <v>0</v>
      </c>
      <c r="V290" s="525"/>
      <c r="W290" s="526"/>
      <c r="X290" s="110"/>
      <c r="Y290" s="119" t="s">
        <v>254</v>
      </c>
      <c r="Z290" s="525">
        <f>FEBRUARY!Z290</f>
        <v>0</v>
      </c>
      <c r="AA290" s="525"/>
      <c r="AB290" s="526"/>
      <c r="AC290" s="110"/>
      <c r="AD290" s="110"/>
      <c r="AE290" s="110"/>
      <c r="AF290" s="110"/>
      <c r="AG290" s="110"/>
      <c r="AH290" s="110"/>
      <c r="AI290" s="110"/>
      <c r="AJ290" s="110"/>
      <c r="AK290" s="11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20"/>
      <c r="AV290" s="120"/>
      <c r="AW290" s="120"/>
      <c r="AX290" s="120"/>
      <c r="AY290" s="120"/>
      <c r="AZ290" s="120"/>
      <c r="BA290" s="120"/>
      <c r="BB290" s="120"/>
      <c r="BC290" s="120"/>
      <c r="BD290" s="120"/>
      <c r="BE290" s="120"/>
      <c r="BF290" s="120"/>
      <c r="BG290" s="120"/>
      <c r="BH290" s="120"/>
      <c r="BI290" s="120"/>
    </row>
    <row r="291" spans="1:61" ht="12.75" customHeight="1" x14ac:dyDescent="0.2">
      <c r="A291" s="110"/>
      <c r="B291" s="446"/>
      <c r="C291" s="316">
        <v>0</v>
      </c>
      <c r="D291" s="448"/>
      <c r="E291" s="317">
        <v>0</v>
      </c>
      <c r="F291" s="489"/>
      <c r="G291" s="489"/>
      <c r="H291" s="496"/>
      <c r="I291" s="496"/>
      <c r="J291" s="114"/>
      <c r="K291" s="497" t="s">
        <v>132</v>
      </c>
      <c r="L291" s="498"/>
      <c r="M291" s="498"/>
      <c r="N291" s="498"/>
      <c r="O291" s="499">
        <f>SUM(O289:P290)</f>
        <v>0</v>
      </c>
      <c r="P291" s="499"/>
      <c r="Q291" s="118"/>
      <c r="R291" s="110"/>
      <c r="S291" s="110"/>
      <c r="T291" s="119" t="s">
        <v>208</v>
      </c>
      <c r="U291" s="517">
        <f>FEBRUARY!U295</f>
        <v>0</v>
      </c>
      <c r="V291" s="517"/>
      <c r="W291" s="118"/>
      <c r="X291" s="110"/>
      <c r="Y291" s="119" t="s">
        <v>208</v>
      </c>
      <c r="Z291" s="517">
        <f>FEBRUARY!Z295</f>
        <v>0</v>
      </c>
      <c r="AA291" s="517"/>
      <c r="AB291" s="118"/>
      <c r="AC291" s="110"/>
      <c r="AD291" s="110"/>
      <c r="AE291" s="110"/>
      <c r="AF291" s="110"/>
      <c r="AG291" s="110"/>
      <c r="AH291" s="110"/>
      <c r="AI291" s="110"/>
      <c r="AJ291" s="110"/>
      <c r="AK291" s="11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20"/>
      <c r="AV291" s="120"/>
      <c r="AW291" s="120"/>
      <c r="AX291" s="120"/>
      <c r="AY291" s="120"/>
      <c r="AZ291" s="120"/>
      <c r="BA291" s="120"/>
      <c r="BB291" s="120"/>
      <c r="BC291" s="120"/>
      <c r="BD291" s="120"/>
      <c r="BE291" s="120"/>
      <c r="BF291" s="120"/>
      <c r="BG291" s="120"/>
      <c r="BH291" s="120"/>
      <c r="BI291" s="120"/>
    </row>
    <row r="292" spans="1:61" ht="12.75" customHeight="1" x14ac:dyDescent="0.2">
      <c r="A292" s="110"/>
      <c r="B292" s="446"/>
      <c r="C292" s="316">
        <v>0</v>
      </c>
      <c r="D292" s="448"/>
      <c r="E292" s="317">
        <v>0</v>
      </c>
      <c r="F292" s="489"/>
      <c r="G292" s="489"/>
      <c r="H292" s="496"/>
      <c r="I292" s="496"/>
      <c r="J292" s="114"/>
      <c r="K292" s="497" t="s">
        <v>133</v>
      </c>
      <c r="L292" s="498"/>
      <c r="M292" s="498"/>
      <c r="N292" s="498"/>
      <c r="O292" s="499">
        <f>K283</f>
        <v>0</v>
      </c>
      <c r="P292" s="499"/>
      <c r="Q292" s="118"/>
      <c r="R292" s="110"/>
      <c r="S292" s="110"/>
      <c r="T292" s="119" t="s">
        <v>209</v>
      </c>
      <c r="U292" s="509">
        <v>0</v>
      </c>
      <c r="V292" s="509"/>
      <c r="W292" s="118"/>
      <c r="X292" s="110"/>
      <c r="Y292" s="119" t="s">
        <v>209</v>
      </c>
      <c r="Z292" s="509">
        <v>0</v>
      </c>
      <c r="AA292" s="509"/>
      <c r="AB292" s="118"/>
      <c r="AC292" s="110"/>
      <c r="AD292" s="110"/>
      <c r="AE292" s="110"/>
      <c r="AF292" s="110"/>
      <c r="AG292" s="110"/>
      <c r="AH292" s="110"/>
      <c r="AI292" s="110"/>
      <c r="AJ292" s="110"/>
      <c r="AK292" s="11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20"/>
      <c r="AV292" s="120"/>
      <c r="AW292" s="120"/>
      <c r="AX292" s="120"/>
      <c r="AY292" s="120"/>
      <c r="AZ292" s="120"/>
      <c r="BA292" s="120"/>
      <c r="BB292" s="120"/>
      <c r="BC292" s="120"/>
      <c r="BD292" s="120"/>
      <c r="BE292" s="120"/>
      <c r="BF292" s="120"/>
      <c r="BG292" s="120"/>
      <c r="BH292" s="120"/>
      <c r="BI292" s="120"/>
    </row>
    <row r="293" spans="1:61" ht="12.75" customHeight="1" x14ac:dyDescent="0.2">
      <c r="A293" s="110"/>
      <c r="B293" s="446"/>
      <c r="C293" s="316">
        <v>0</v>
      </c>
      <c r="D293" s="448"/>
      <c r="E293" s="317">
        <v>0</v>
      </c>
      <c r="F293" s="489"/>
      <c r="G293" s="489"/>
      <c r="H293" s="496"/>
      <c r="I293" s="496"/>
      <c r="J293" s="114"/>
      <c r="K293" s="497" t="s">
        <v>134</v>
      </c>
      <c r="L293" s="498"/>
      <c r="M293" s="498"/>
      <c r="N293" s="498"/>
      <c r="O293" s="512"/>
      <c r="P293" s="512"/>
      <c r="Q293" s="118" t="s">
        <v>191</v>
      </c>
      <c r="R293" s="110"/>
      <c r="S293" s="110"/>
      <c r="T293" s="119" t="s">
        <v>210</v>
      </c>
      <c r="U293" s="509">
        <v>0</v>
      </c>
      <c r="V293" s="509"/>
      <c r="W293" s="118"/>
      <c r="X293" s="110"/>
      <c r="Y293" s="119" t="s">
        <v>210</v>
      </c>
      <c r="Z293" s="509">
        <v>0</v>
      </c>
      <c r="AA293" s="509"/>
      <c r="AB293" s="118"/>
      <c r="AC293" s="110"/>
      <c r="AD293" s="110"/>
      <c r="AE293" s="110"/>
      <c r="AF293" s="110"/>
      <c r="AG293" s="110"/>
      <c r="AH293" s="110"/>
      <c r="AI293" s="110"/>
      <c r="AJ293" s="110"/>
      <c r="AK293" s="11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20"/>
      <c r="AV293" s="120"/>
      <c r="AW293" s="120"/>
      <c r="AX293" s="120"/>
      <c r="AY293" s="120"/>
      <c r="AZ293" s="120"/>
      <c r="BA293" s="120"/>
      <c r="BB293" s="120"/>
      <c r="BC293" s="120"/>
      <c r="BD293" s="120"/>
      <c r="BE293" s="120"/>
      <c r="BF293" s="120"/>
      <c r="BG293" s="120"/>
      <c r="BH293" s="120"/>
      <c r="BI293" s="120"/>
    </row>
    <row r="294" spans="1:61" ht="12.75" customHeight="1" x14ac:dyDescent="0.2">
      <c r="A294" s="110"/>
      <c r="B294" s="446"/>
      <c r="C294" s="316">
        <v>0</v>
      </c>
      <c r="D294" s="448"/>
      <c r="E294" s="317">
        <v>0</v>
      </c>
      <c r="F294" s="489"/>
      <c r="G294" s="489"/>
      <c r="H294" s="496"/>
      <c r="I294" s="496"/>
      <c r="J294" s="114"/>
      <c r="K294" s="510" t="s">
        <v>148</v>
      </c>
      <c r="L294" s="511"/>
      <c r="M294" s="511"/>
      <c r="N294" s="511"/>
      <c r="O294" s="499">
        <f>SUM(O291-O292+O293)</f>
        <v>0</v>
      </c>
      <c r="P294" s="499"/>
      <c r="Q294" s="118"/>
      <c r="R294" s="110"/>
      <c r="S294" s="110"/>
      <c r="T294" s="119" t="s">
        <v>211</v>
      </c>
      <c r="U294" s="509">
        <v>0</v>
      </c>
      <c r="V294" s="509"/>
      <c r="W294" s="118"/>
      <c r="X294" s="110"/>
      <c r="Y294" s="119" t="s">
        <v>211</v>
      </c>
      <c r="Z294" s="509">
        <v>0</v>
      </c>
      <c r="AA294" s="509"/>
      <c r="AB294" s="118"/>
      <c r="AC294" s="110"/>
      <c r="AD294" s="110"/>
      <c r="AE294" s="110"/>
      <c r="AF294" s="110"/>
      <c r="AG294" s="110"/>
      <c r="AH294" s="110"/>
      <c r="AI294" s="110"/>
      <c r="AJ294" s="110"/>
      <c r="AK294" s="11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20"/>
      <c r="AV294" s="120"/>
      <c r="AW294" s="120"/>
      <c r="AX294" s="120"/>
      <c r="AY294" s="120"/>
      <c r="AZ294" s="120"/>
      <c r="BA294" s="120"/>
      <c r="BB294" s="120"/>
      <c r="BC294" s="120"/>
      <c r="BD294" s="120"/>
      <c r="BE294" s="120"/>
      <c r="BF294" s="120"/>
      <c r="BG294" s="120"/>
      <c r="BH294" s="120"/>
      <c r="BI294" s="120"/>
    </row>
    <row r="295" spans="1:61" ht="12.75" customHeight="1" x14ac:dyDescent="0.2">
      <c r="A295" s="110"/>
      <c r="B295" s="446"/>
      <c r="C295" s="316">
        <v>0</v>
      </c>
      <c r="D295" s="448"/>
      <c r="E295" s="317">
        <v>0</v>
      </c>
      <c r="F295" s="489"/>
      <c r="G295" s="489"/>
      <c r="H295" s="496"/>
      <c r="I295" s="496"/>
      <c r="J295" s="114"/>
      <c r="K295" s="497"/>
      <c r="L295" s="498"/>
      <c r="M295" s="498"/>
      <c r="N295" s="498"/>
      <c r="O295" s="499"/>
      <c r="P295" s="499"/>
      <c r="Q295" s="118"/>
      <c r="R295" s="110"/>
      <c r="S295" s="110"/>
      <c r="T295" s="119" t="s">
        <v>220</v>
      </c>
      <c r="U295" s="517">
        <f>U291+U292+U293-U294</f>
        <v>0</v>
      </c>
      <c r="V295" s="517"/>
      <c r="W295" s="118"/>
      <c r="X295" s="110"/>
      <c r="Y295" s="119" t="s">
        <v>220</v>
      </c>
      <c r="Z295" s="517">
        <f>Z291+Z292+Z293-Z294</f>
        <v>0</v>
      </c>
      <c r="AA295" s="517"/>
      <c r="AB295" s="118"/>
      <c r="AC295" s="110"/>
      <c r="AD295" s="110"/>
      <c r="AE295" s="110"/>
      <c r="AF295" s="110"/>
      <c r="AG295" s="110"/>
      <c r="AH295" s="110"/>
      <c r="AI295" s="110"/>
      <c r="AJ295" s="110"/>
      <c r="AK295" s="11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20"/>
      <c r="AV295" s="120"/>
      <c r="AW295" s="120"/>
      <c r="AX295" s="120"/>
      <c r="AY295" s="120"/>
      <c r="AZ295" s="120"/>
      <c r="BA295" s="120"/>
      <c r="BB295" s="120"/>
      <c r="BC295" s="120"/>
      <c r="BD295" s="120"/>
      <c r="BE295" s="120"/>
      <c r="BF295" s="120"/>
      <c r="BG295" s="120"/>
      <c r="BH295" s="120"/>
      <c r="BI295" s="120"/>
    </row>
    <row r="296" spans="1:61" ht="12.75" customHeight="1" x14ac:dyDescent="0.2">
      <c r="A296" s="110"/>
      <c r="B296" s="446"/>
      <c r="C296" s="316">
        <v>0</v>
      </c>
      <c r="D296" s="448"/>
      <c r="E296" s="317">
        <v>0</v>
      </c>
      <c r="F296" s="112"/>
      <c r="G296" s="114"/>
      <c r="H296" s="125"/>
      <c r="I296" s="125"/>
      <c r="J296" s="114"/>
      <c r="K296" s="497"/>
      <c r="L296" s="498"/>
      <c r="M296" s="498"/>
      <c r="N296" s="498"/>
      <c r="O296" s="499"/>
      <c r="P296" s="499"/>
      <c r="Q296" s="118"/>
      <c r="R296" s="110"/>
      <c r="S296" s="110"/>
      <c r="T296" s="126"/>
      <c r="U296" s="111"/>
      <c r="V296" s="111"/>
      <c r="W296" s="118"/>
      <c r="X296" s="110"/>
      <c r="Y296" s="126"/>
      <c r="Z296" s="111"/>
      <c r="AA296" s="111"/>
      <c r="AB296" s="118"/>
      <c r="AC296" s="110"/>
      <c r="AD296" s="110"/>
      <c r="AE296" s="110"/>
      <c r="AF296" s="110"/>
      <c r="AG296" s="110"/>
      <c r="AH296" s="110"/>
      <c r="AI296" s="110"/>
      <c r="AJ296" s="110"/>
      <c r="AK296" s="11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20"/>
      <c r="AV296" s="120"/>
      <c r="AW296" s="120"/>
      <c r="AX296" s="120"/>
      <c r="AY296" s="120"/>
      <c r="AZ296" s="120"/>
      <c r="BA296" s="120"/>
      <c r="BB296" s="120"/>
      <c r="BC296" s="120"/>
      <c r="BD296" s="120"/>
      <c r="BE296" s="120"/>
      <c r="BF296" s="120"/>
      <c r="BG296" s="120"/>
      <c r="BH296" s="120"/>
      <c r="BI296" s="120"/>
    </row>
    <row r="297" spans="1:61" ht="12.75" customHeight="1" x14ac:dyDescent="0.2">
      <c r="A297" s="110"/>
      <c r="B297" s="446"/>
      <c r="C297" s="316">
        <v>0</v>
      </c>
      <c r="D297" s="448"/>
      <c r="E297" s="317">
        <v>0</v>
      </c>
      <c r="F297" s="112"/>
      <c r="G297" s="114"/>
      <c r="H297" s="125"/>
      <c r="I297" s="125"/>
      <c r="J297" s="114"/>
      <c r="K297" s="510" t="s">
        <v>149</v>
      </c>
      <c r="L297" s="511"/>
      <c r="M297" s="511"/>
      <c r="N297" s="511"/>
      <c r="O297" s="512"/>
      <c r="P297" s="512"/>
      <c r="Q297" s="118"/>
      <c r="R297" s="110"/>
      <c r="S297" s="110"/>
      <c r="T297" s="126"/>
      <c r="U297" s="111"/>
      <c r="V297" s="111"/>
      <c r="W297" s="118"/>
      <c r="X297" s="110"/>
      <c r="Y297" s="126"/>
      <c r="Z297" s="111"/>
      <c r="AA297" s="111"/>
      <c r="AB297" s="118"/>
      <c r="AC297" s="110"/>
      <c r="AD297" s="110"/>
      <c r="AE297" s="110"/>
      <c r="AF297" s="110"/>
      <c r="AG297" s="110"/>
      <c r="AH297" s="110"/>
      <c r="AI297" s="110"/>
      <c r="AJ297" s="110"/>
      <c r="AK297" s="11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20"/>
      <c r="AV297" s="120"/>
      <c r="AW297" s="120"/>
      <c r="AX297" s="120"/>
      <c r="AY297" s="120"/>
      <c r="AZ297" s="120"/>
      <c r="BA297" s="120"/>
      <c r="BB297" s="120"/>
      <c r="BC297" s="120"/>
      <c r="BD297" s="120"/>
      <c r="BE297" s="120"/>
      <c r="BF297" s="120"/>
      <c r="BG297" s="120"/>
      <c r="BH297" s="120"/>
      <c r="BI297" s="120"/>
    </row>
    <row r="298" spans="1:61" ht="12.75" customHeight="1" x14ac:dyDescent="0.2">
      <c r="A298" s="110"/>
      <c r="B298" s="446"/>
      <c r="C298" s="316">
        <v>0</v>
      </c>
      <c r="D298" s="448"/>
      <c r="E298" s="317">
        <v>0</v>
      </c>
      <c r="F298" s="513"/>
      <c r="G298" s="489"/>
      <c r="H298" s="496"/>
      <c r="I298" s="496"/>
      <c r="J298" s="114"/>
      <c r="K298" s="497" t="s">
        <v>131</v>
      </c>
      <c r="L298" s="498"/>
      <c r="M298" s="498"/>
      <c r="N298" s="498"/>
      <c r="O298" s="512"/>
      <c r="P298" s="512"/>
      <c r="Q298" s="118"/>
      <c r="R298" s="110"/>
      <c r="S298" s="110"/>
      <c r="T298" s="119" t="s">
        <v>244</v>
      </c>
      <c r="U298" s="525">
        <f>FEBRUARY!U298</f>
        <v>0</v>
      </c>
      <c r="V298" s="525"/>
      <c r="W298" s="526"/>
      <c r="X298" s="110"/>
      <c r="Y298" s="119" t="s">
        <v>240</v>
      </c>
      <c r="Z298" s="525">
        <f>FEBRUARY!Z298</f>
        <v>0</v>
      </c>
      <c r="AA298" s="525"/>
      <c r="AB298" s="526"/>
      <c r="AC298" s="110"/>
      <c r="AD298" s="110"/>
      <c r="AE298" s="110"/>
      <c r="AF298" s="110"/>
      <c r="AG298" s="110"/>
      <c r="AH298" s="110"/>
      <c r="AI298" s="110"/>
      <c r="AJ298" s="110"/>
      <c r="AK298" s="11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20"/>
      <c r="AV298" s="120"/>
      <c r="AW298" s="120"/>
      <c r="AX298" s="120"/>
      <c r="AY298" s="120"/>
      <c r="AZ298" s="120"/>
      <c r="BA298" s="120"/>
      <c r="BB298" s="120"/>
      <c r="BC298" s="120"/>
      <c r="BD298" s="120"/>
      <c r="BE298" s="120"/>
      <c r="BF298" s="120"/>
      <c r="BG298" s="120"/>
      <c r="BH298" s="120"/>
      <c r="BI298" s="120"/>
    </row>
    <row r="299" spans="1:61" ht="12.75" customHeight="1" x14ac:dyDescent="0.2">
      <c r="A299" s="110"/>
      <c r="B299" s="446"/>
      <c r="C299" s="316">
        <v>0</v>
      </c>
      <c r="D299" s="448"/>
      <c r="E299" s="317">
        <v>0</v>
      </c>
      <c r="F299" s="513"/>
      <c r="G299" s="489"/>
      <c r="H299" s="496"/>
      <c r="I299" s="496"/>
      <c r="J299" s="114"/>
      <c r="K299" s="497" t="s">
        <v>399</v>
      </c>
      <c r="L299" s="498"/>
      <c r="M299" s="498"/>
      <c r="N299" s="498"/>
      <c r="O299" s="499">
        <f>G328</f>
        <v>0</v>
      </c>
      <c r="P299" s="499"/>
      <c r="Q299" s="118"/>
      <c r="R299" s="137" t="s">
        <v>234</v>
      </c>
      <c r="S299" s="110"/>
      <c r="T299" s="119" t="s">
        <v>207</v>
      </c>
      <c r="U299" s="525">
        <f>FEBRUARY!U299</f>
        <v>0</v>
      </c>
      <c r="V299" s="525"/>
      <c r="W299" s="526"/>
      <c r="X299" s="110"/>
      <c r="Y299" s="119" t="s">
        <v>207</v>
      </c>
      <c r="Z299" s="525">
        <f>FEBRUARY!Z299</f>
        <v>0</v>
      </c>
      <c r="AA299" s="525"/>
      <c r="AB299" s="526"/>
      <c r="AC299" s="110"/>
      <c r="AD299" s="110"/>
      <c r="AE299" s="110"/>
      <c r="AF299" s="110"/>
      <c r="AG299" s="110"/>
      <c r="AH299" s="110"/>
      <c r="AI299" s="110"/>
      <c r="AJ299" s="110"/>
      <c r="AK299" s="11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20"/>
      <c r="AV299" s="120"/>
      <c r="AW299" s="120"/>
      <c r="AX299" s="120"/>
      <c r="AY299" s="120"/>
      <c r="AZ299" s="120"/>
      <c r="BA299" s="120"/>
      <c r="BB299" s="120"/>
      <c r="BC299" s="120"/>
      <c r="BD299" s="120"/>
      <c r="BE299" s="120"/>
      <c r="BF299" s="120"/>
      <c r="BG299" s="120"/>
      <c r="BH299" s="120"/>
      <c r="BI299" s="120"/>
    </row>
    <row r="300" spans="1:61" ht="12.75" customHeight="1" x14ac:dyDescent="0.2">
      <c r="A300" s="110"/>
      <c r="B300" s="446"/>
      <c r="C300" s="316">
        <v>0</v>
      </c>
      <c r="D300" s="448"/>
      <c r="E300" s="317">
        <v>0</v>
      </c>
      <c r="F300" s="112"/>
      <c r="G300" s="114"/>
      <c r="H300" s="496"/>
      <c r="I300" s="496"/>
      <c r="J300" s="114"/>
      <c r="K300" s="497" t="s">
        <v>134</v>
      </c>
      <c r="L300" s="498"/>
      <c r="M300" s="498"/>
      <c r="N300" s="498"/>
      <c r="O300" s="512"/>
      <c r="P300" s="512"/>
      <c r="Q300" s="118" t="s">
        <v>191</v>
      </c>
      <c r="R300" s="341">
        <f>SUM(E2-O301)</f>
        <v>0</v>
      </c>
      <c r="S300" s="110"/>
      <c r="T300" s="119" t="s">
        <v>254</v>
      </c>
      <c r="U300" s="525">
        <f>FEBRUARY!U300</f>
        <v>0</v>
      </c>
      <c r="V300" s="525"/>
      <c r="W300" s="526"/>
      <c r="X300" s="110"/>
      <c r="Y300" s="119" t="s">
        <v>254</v>
      </c>
      <c r="Z300" s="525">
        <f>FEBRUARY!Z300</f>
        <v>0</v>
      </c>
      <c r="AA300" s="525"/>
      <c r="AB300" s="526"/>
      <c r="AC300" s="110"/>
      <c r="AD300" s="110"/>
      <c r="AE300" s="110"/>
      <c r="AF300" s="110"/>
      <c r="AG300" s="110"/>
      <c r="AH300" s="110"/>
      <c r="AI300" s="110"/>
      <c r="AJ300" s="110"/>
      <c r="AK300" s="11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20"/>
      <c r="AV300" s="120"/>
      <c r="AW300" s="120"/>
      <c r="AX300" s="120"/>
      <c r="AY300" s="120"/>
      <c r="AZ300" s="120"/>
      <c r="BA300" s="120"/>
      <c r="BB300" s="120"/>
      <c r="BC300" s="120"/>
      <c r="BD300" s="120"/>
      <c r="BE300" s="120"/>
      <c r="BF300" s="120"/>
      <c r="BG300" s="120"/>
      <c r="BH300" s="120"/>
      <c r="BI300" s="120"/>
    </row>
    <row r="301" spans="1:61" ht="12.75" customHeight="1" x14ac:dyDescent="0.2">
      <c r="A301" s="110"/>
      <c r="B301" s="446"/>
      <c r="C301" s="316">
        <v>0</v>
      </c>
      <c r="D301" s="448"/>
      <c r="E301" s="317">
        <v>0</v>
      </c>
      <c r="F301" s="112"/>
      <c r="G301" s="114"/>
      <c r="H301" s="496"/>
      <c r="I301" s="496"/>
      <c r="J301" s="114"/>
      <c r="K301" s="510" t="s">
        <v>381</v>
      </c>
      <c r="L301" s="511"/>
      <c r="M301" s="511"/>
      <c r="N301" s="511"/>
      <c r="O301" s="499">
        <f>SUM(O297-O299+O300+O298)</f>
        <v>0</v>
      </c>
      <c r="P301" s="499"/>
      <c r="Q301" s="118"/>
      <c r="R301" s="110"/>
      <c r="S301" s="110"/>
      <c r="T301" s="119" t="s">
        <v>208</v>
      </c>
      <c r="U301" s="517">
        <f>FEBRUARY!U305</f>
        <v>0</v>
      </c>
      <c r="V301" s="517"/>
      <c r="W301" s="118"/>
      <c r="X301" s="110"/>
      <c r="Y301" s="119" t="s">
        <v>208</v>
      </c>
      <c r="Z301" s="517">
        <f>FEBRUARY!Z305</f>
        <v>0</v>
      </c>
      <c r="AA301" s="517"/>
      <c r="AB301" s="118"/>
      <c r="AC301" s="110"/>
      <c r="AD301" s="110"/>
      <c r="AE301" s="110"/>
      <c r="AF301" s="110"/>
      <c r="AG301" s="110"/>
      <c r="AH301" s="110"/>
      <c r="AI301" s="110"/>
      <c r="AJ301" s="110"/>
      <c r="AK301" s="11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20"/>
      <c r="AV301" s="120"/>
      <c r="AW301" s="120"/>
      <c r="AX301" s="120"/>
      <c r="AY301" s="120"/>
      <c r="AZ301" s="120"/>
      <c r="BA301" s="120"/>
      <c r="BB301" s="120"/>
      <c r="BC301" s="120"/>
      <c r="BD301" s="120"/>
      <c r="BE301" s="120"/>
      <c r="BF301" s="120"/>
      <c r="BG301" s="120"/>
      <c r="BH301" s="120"/>
      <c r="BI301" s="120"/>
    </row>
    <row r="302" spans="1:61" ht="12.75" customHeight="1" thickBot="1" x14ac:dyDescent="0.25">
      <c r="A302" s="110"/>
      <c r="B302" s="446"/>
      <c r="C302" s="316">
        <v>0</v>
      </c>
      <c r="D302" s="448"/>
      <c r="E302" s="317">
        <v>0</v>
      </c>
      <c r="F302" s="112"/>
      <c r="G302" s="114"/>
      <c r="H302" s="114"/>
      <c r="I302" s="114"/>
      <c r="J302" s="114"/>
      <c r="K302" s="514"/>
      <c r="L302" s="515"/>
      <c r="M302" s="515"/>
      <c r="N302" s="515"/>
      <c r="O302" s="516"/>
      <c r="P302" s="516"/>
      <c r="Q302" s="127"/>
      <c r="R302" s="110"/>
      <c r="S302" s="110"/>
      <c r="T302" s="119" t="s">
        <v>209</v>
      </c>
      <c r="U302" s="509">
        <v>0</v>
      </c>
      <c r="V302" s="509"/>
      <c r="W302" s="118"/>
      <c r="X302" s="110"/>
      <c r="Y302" s="119" t="s">
        <v>209</v>
      </c>
      <c r="Z302" s="509">
        <v>0</v>
      </c>
      <c r="AA302" s="509"/>
      <c r="AB302" s="118"/>
      <c r="AC302" s="110"/>
      <c r="AD302" s="110"/>
      <c r="AE302" s="110"/>
      <c r="AF302" s="110"/>
      <c r="AG302" s="110"/>
      <c r="AH302" s="110"/>
      <c r="AI302" s="110"/>
      <c r="AJ302" s="110"/>
      <c r="AK302" s="11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20"/>
      <c r="AV302" s="120"/>
      <c r="AW302" s="120"/>
      <c r="AX302" s="120"/>
      <c r="AY302" s="120"/>
      <c r="AZ302" s="120"/>
      <c r="BA302" s="120"/>
      <c r="BB302" s="120"/>
      <c r="BC302" s="120"/>
      <c r="BD302" s="120"/>
      <c r="BE302" s="120"/>
      <c r="BF302" s="120"/>
      <c r="BG302" s="120"/>
      <c r="BH302" s="120"/>
      <c r="BI302" s="120"/>
    </row>
    <row r="303" spans="1:61" ht="12.75" customHeight="1" x14ac:dyDescent="0.2">
      <c r="A303" s="110"/>
      <c r="B303" s="446"/>
      <c r="C303" s="316">
        <v>0</v>
      </c>
      <c r="D303" s="448"/>
      <c r="E303" s="317">
        <v>0</v>
      </c>
      <c r="F303" s="128"/>
      <c r="G303" s="129"/>
      <c r="H303" s="129"/>
      <c r="I303" s="129"/>
      <c r="J303" s="129"/>
      <c r="K303" s="110"/>
      <c r="L303" s="110"/>
      <c r="M303" s="110"/>
      <c r="N303" s="110"/>
      <c r="O303" s="130"/>
      <c r="P303" s="130"/>
      <c r="Q303" s="110"/>
      <c r="R303" s="110"/>
      <c r="S303" s="110"/>
      <c r="T303" s="119" t="s">
        <v>210</v>
      </c>
      <c r="U303" s="509">
        <v>0</v>
      </c>
      <c r="V303" s="509"/>
      <c r="W303" s="118"/>
      <c r="X303" s="110"/>
      <c r="Y303" s="119" t="s">
        <v>210</v>
      </c>
      <c r="Z303" s="509">
        <v>0</v>
      </c>
      <c r="AA303" s="509"/>
      <c r="AB303" s="118"/>
      <c r="AC303" s="110"/>
      <c r="AD303" s="110"/>
      <c r="AE303" s="110"/>
      <c r="AF303" s="110"/>
      <c r="AG303" s="110"/>
      <c r="AH303" s="110"/>
      <c r="AI303" s="110"/>
      <c r="AJ303" s="110"/>
      <c r="AK303" s="11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20"/>
      <c r="AV303" s="120"/>
      <c r="AW303" s="120"/>
      <c r="AX303" s="120"/>
      <c r="AY303" s="120"/>
      <c r="AZ303" s="120"/>
      <c r="BA303" s="120"/>
      <c r="BB303" s="120"/>
      <c r="BC303" s="120"/>
      <c r="BD303" s="120"/>
      <c r="BE303" s="120"/>
      <c r="BF303" s="120"/>
      <c r="BG303" s="120"/>
      <c r="BH303" s="120"/>
      <c r="BI303" s="120"/>
    </row>
    <row r="304" spans="1:61" ht="12.75" customHeight="1" x14ac:dyDescent="0.2">
      <c r="A304" s="110"/>
      <c r="B304" s="446"/>
      <c r="C304" s="316">
        <v>0</v>
      </c>
      <c r="D304" s="448"/>
      <c r="E304" s="317">
        <v>0</v>
      </c>
      <c r="F304" s="128"/>
      <c r="G304" s="129"/>
      <c r="H304" s="129"/>
      <c r="I304" s="129"/>
      <c r="J304" s="129"/>
      <c r="K304" s="110"/>
      <c r="L304" s="110"/>
      <c r="M304" s="110"/>
      <c r="N304" s="110"/>
      <c r="O304" s="110"/>
      <c r="P304" s="110"/>
      <c r="Q304" s="110"/>
      <c r="R304" s="110"/>
      <c r="S304" s="110"/>
      <c r="T304" s="119" t="s">
        <v>211</v>
      </c>
      <c r="U304" s="509">
        <v>0</v>
      </c>
      <c r="V304" s="509"/>
      <c r="W304" s="118"/>
      <c r="X304" s="110"/>
      <c r="Y304" s="119" t="s">
        <v>211</v>
      </c>
      <c r="Z304" s="509">
        <v>0</v>
      </c>
      <c r="AA304" s="509"/>
      <c r="AB304" s="118"/>
      <c r="AC304" s="110"/>
      <c r="AD304" s="110"/>
      <c r="AE304" s="110"/>
      <c r="AF304" s="110"/>
      <c r="AG304" s="110"/>
      <c r="AH304" s="110"/>
      <c r="AI304" s="110"/>
      <c r="AJ304" s="110"/>
      <c r="AK304" s="11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20"/>
      <c r="AV304" s="120"/>
      <c r="AW304" s="120"/>
      <c r="AX304" s="120"/>
      <c r="AY304" s="120"/>
      <c r="AZ304" s="120"/>
      <c r="BA304" s="120"/>
      <c r="BB304" s="120"/>
      <c r="BC304" s="120"/>
      <c r="BD304" s="120"/>
      <c r="BE304" s="120"/>
      <c r="BF304" s="120"/>
      <c r="BG304" s="120"/>
      <c r="BH304" s="120"/>
      <c r="BI304" s="120"/>
    </row>
    <row r="305" spans="1:61" ht="12.75" customHeight="1" x14ac:dyDescent="0.2">
      <c r="A305" s="110"/>
      <c r="B305" s="446"/>
      <c r="C305" s="316">
        <v>0</v>
      </c>
      <c r="D305" s="448"/>
      <c r="E305" s="317">
        <v>0</v>
      </c>
      <c r="F305" s="128"/>
      <c r="G305" s="129"/>
      <c r="H305" s="129"/>
      <c r="I305" s="129"/>
      <c r="J305" s="129"/>
      <c r="K305" s="110"/>
      <c r="L305" s="110"/>
      <c r="M305" s="110"/>
      <c r="N305" s="110"/>
      <c r="O305" s="110"/>
      <c r="P305" s="110"/>
      <c r="Q305" s="110"/>
      <c r="R305" s="110"/>
      <c r="S305" s="110"/>
      <c r="T305" s="119" t="str">
        <f>T295</f>
        <v>AS OF 3/31</v>
      </c>
      <c r="U305" s="517">
        <f>U301+U302+U303-U304</f>
        <v>0</v>
      </c>
      <c r="V305" s="517"/>
      <c r="W305" s="118"/>
      <c r="X305" s="110"/>
      <c r="Y305" s="119" t="str">
        <f>Y295</f>
        <v>AS OF 3/31</v>
      </c>
      <c r="Z305" s="517">
        <f>Z301+Z302+Z303-Z304</f>
        <v>0</v>
      </c>
      <c r="AA305" s="517"/>
      <c r="AB305" s="118"/>
      <c r="AC305" s="110"/>
      <c r="AD305" s="110"/>
      <c r="AE305" s="110"/>
      <c r="AF305" s="110"/>
      <c r="AG305" s="110"/>
      <c r="AH305" s="110"/>
      <c r="AI305" s="110"/>
      <c r="AJ305" s="110"/>
      <c r="AK305" s="11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20"/>
      <c r="AV305" s="120"/>
      <c r="AW305" s="120"/>
      <c r="AX305" s="120"/>
      <c r="AY305" s="120"/>
      <c r="AZ305" s="120"/>
      <c r="BA305" s="120"/>
      <c r="BB305" s="120"/>
      <c r="BC305" s="120"/>
      <c r="BD305" s="120"/>
      <c r="BE305" s="120"/>
      <c r="BF305" s="120"/>
      <c r="BG305" s="120"/>
      <c r="BH305" s="120"/>
      <c r="BI305" s="120"/>
    </row>
    <row r="306" spans="1:61" ht="12.75" customHeight="1" x14ac:dyDescent="0.2">
      <c r="A306" s="110"/>
      <c r="B306" s="446"/>
      <c r="C306" s="316">
        <v>0</v>
      </c>
      <c r="D306" s="448"/>
      <c r="E306" s="317">
        <v>0</v>
      </c>
      <c r="F306" s="128"/>
      <c r="G306" s="129"/>
      <c r="H306" s="129"/>
      <c r="I306" s="129"/>
      <c r="J306" s="129"/>
      <c r="K306" s="110"/>
      <c r="L306" s="110"/>
      <c r="M306" s="110"/>
      <c r="N306" s="110"/>
      <c r="O306" s="110"/>
      <c r="P306" s="110"/>
      <c r="Q306" s="110"/>
      <c r="R306" s="110"/>
      <c r="S306" s="110"/>
      <c r="T306" s="126"/>
      <c r="U306" s="111"/>
      <c r="V306" s="111"/>
      <c r="W306" s="118"/>
      <c r="X306" s="110"/>
      <c r="Y306" s="126"/>
      <c r="Z306" s="111"/>
      <c r="AA306" s="111"/>
      <c r="AB306" s="118"/>
      <c r="AC306" s="110"/>
      <c r="AD306" s="110"/>
      <c r="AE306" s="110"/>
      <c r="AF306" s="110"/>
      <c r="AG306" s="110"/>
      <c r="AH306" s="110"/>
      <c r="AI306" s="110"/>
      <c r="AJ306" s="110"/>
      <c r="AK306" s="11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20"/>
      <c r="AV306" s="120"/>
      <c r="AW306" s="120"/>
      <c r="AX306" s="120"/>
      <c r="AY306" s="120"/>
      <c r="AZ306" s="120"/>
      <c r="BA306" s="120"/>
      <c r="BB306" s="120"/>
      <c r="BC306" s="120"/>
      <c r="BD306" s="120"/>
      <c r="BE306" s="120"/>
      <c r="BF306" s="120"/>
      <c r="BG306" s="120"/>
      <c r="BH306" s="120"/>
      <c r="BI306" s="120"/>
    </row>
    <row r="307" spans="1:61" ht="12.75" customHeight="1" x14ac:dyDescent="0.2">
      <c r="A307" s="110"/>
      <c r="B307" s="446"/>
      <c r="C307" s="316">
        <v>0</v>
      </c>
      <c r="D307" s="448"/>
      <c r="E307" s="317">
        <v>0</v>
      </c>
      <c r="F307" s="128"/>
      <c r="G307" s="129"/>
      <c r="H307" s="129"/>
      <c r="I307" s="129"/>
      <c r="J307" s="129"/>
      <c r="K307" s="110"/>
      <c r="L307" s="110"/>
      <c r="M307" s="110"/>
      <c r="N307" s="110"/>
      <c r="O307" s="110"/>
      <c r="P307" s="110"/>
      <c r="Q307" s="110"/>
      <c r="R307" s="110"/>
      <c r="S307" s="110"/>
      <c r="T307" s="126"/>
      <c r="U307" s="111"/>
      <c r="V307" s="111"/>
      <c r="W307" s="118"/>
      <c r="X307" s="110"/>
      <c r="Y307" s="126"/>
      <c r="Z307" s="111"/>
      <c r="AA307" s="111"/>
      <c r="AB307" s="118"/>
      <c r="AC307" s="110"/>
      <c r="AD307" s="110"/>
      <c r="AE307" s="110"/>
      <c r="AF307" s="110"/>
      <c r="AG307" s="110"/>
      <c r="AH307" s="110"/>
      <c r="AI307" s="110"/>
      <c r="AJ307" s="110"/>
      <c r="AK307" s="11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20"/>
      <c r="AV307" s="120"/>
      <c r="AW307" s="120"/>
      <c r="AX307" s="120"/>
      <c r="AY307" s="120"/>
      <c r="AZ307" s="120"/>
      <c r="BA307" s="120"/>
      <c r="BB307" s="120"/>
      <c r="BC307" s="120"/>
      <c r="BD307" s="120"/>
      <c r="BE307" s="120"/>
      <c r="BF307" s="120"/>
      <c r="BG307" s="120"/>
      <c r="BH307" s="120"/>
      <c r="BI307" s="120"/>
    </row>
    <row r="308" spans="1:61" ht="12.75" customHeight="1" x14ac:dyDescent="0.2">
      <c r="A308" s="110"/>
      <c r="B308" s="446"/>
      <c r="C308" s="316">
        <v>0</v>
      </c>
      <c r="D308" s="448"/>
      <c r="E308" s="317">
        <v>0</v>
      </c>
      <c r="F308" s="128"/>
      <c r="G308" s="129"/>
      <c r="H308" s="129"/>
      <c r="I308" s="129"/>
      <c r="J308" s="129"/>
      <c r="K308" s="110"/>
      <c r="L308" s="110"/>
      <c r="M308" s="110"/>
      <c r="N308" s="110"/>
      <c r="O308" s="110"/>
      <c r="P308" s="110"/>
      <c r="Q308" s="110"/>
      <c r="R308" s="110"/>
      <c r="S308" s="110"/>
      <c r="T308" s="119" t="s">
        <v>245</v>
      </c>
      <c r="U308" s="525">
        <f>FEBRUARY!U308</f>
        <v>0</v>
      </c>
      <c r="V308" s="525"/>
      <c r="W308" s="526"/>
      <c r="X308" s="110"/>
      <c r="Y308" s="119" t="s">
        <v>241</v>
      </c>
      <c r="Z308" s="525">
        <f>FEBRUARY!Z308</f>
        <v>0</v>
      </c>
      <c r="AA308" s="525"/>
      <c r="AB308" s="526"/>
      <c r="AC308" s="110"/>
      <c r="AD308" s="110"/>
      <c r="AE308" s="110"/>
      <c r="AF308" s="110"/>
      <c r="AG308" s="110"/>
      <c r="AH308" s="110"/>
      <c r="AI308" s="110"/>
      <c r="AJ308" s="110"/>
      <c r="AK308" s="11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20"/>
      <c r="AV308" s="120"/>
      <c r="AW308" s="120"/>
      <c r="AX308" s="120"/>
      <c r="AY308" s="120"/>
      <c r="AZ308" s="120"/>
      <c r="BA308" s="120"/>
      <c r="BB308" s="120"/>
      <c r="BC308" s="120"/>
      <c r="BD308" s="120"/>
      <c r="BE308" s="120"/>
      <c r="BF308" s="120"/>
      <c r="BG308" s="120"/>
      <c r="BH308" s="120"/>
      <c r="BI308" s="120"/>
    </row>
    <row r="309" spans="1:61" ht="12.75" customHeight="1" x14ac:dyDescent="0.2">
      <c r="A309" s="110"/>
      <c r="B309" s="446"/>
      <c r="C309" s="316">
        <v>0</v>
      </c>
      <c r="D309" s="448"/>
      <c r="E309" s="317">
        <v>0</v>
      </c>
      <c r="F309" s="128"/>
      <c r="G309" s="129"/>
      <c r="H309" s="129"/>
      <c r="I309" s="129"/>
      <c r="J309" s="129"/>
      <c r="K309" s="110"/>
      <c r="L309" s="110"/>
      <c r="M309" s="110"/>
      <c r="N309" s="110"/>
      <c r="O309" s="110"/>
      <c r="P309" s="110"/>
      <c r="Q309" s="110"/>
      <c r="R309" s="110"/>
      <c r="S309" s="110"/>
      <c r="T309" s="119" t="s">
        <v>207</v>
      </c>
      <c r="U309" s="525">
        <f>FEBRUARY!U309</f>
        <v>0</v>
      </c>
      <c r="V309" s="525"/>
      <c r="W309" s="526"/>
      <c r="X309" s="110"/>
      <c r="Y309" s="119" t="s">
        <v>207</v>
      </c>
      <c r="Z309" s="525">
        <f>FEBRUARY!Z309</f>
        <v>0</v>
      </c>
      <c r="AA309" s="525"/>
      <c r="AB309" s="526"/>
      <c r="AC309" s="110"/>
      <c r="AD309" s="110"/>
      <c r="AE309" s="110"/>
      <c r="AF309" s="110"/>
      <c r="AG309" s="110"/>
      <c r="AH309" s="110"/>
      <c r="AI309" s="110"/>
      <c r="AJ309" s="110"/>
      <c r="AK309" s="11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20"/>
      <c r="AV309" s="120"/>
      <c r="AW309" s="120"/>
      <c r="AX309" s="120"/>
      <c r="AY309" s="120"/>
      <c r="AZ309" s="120"/>
      <c r="BA309" s="120"/>
      <c r="BB309" s="120"/>
      <c r="BC309" s="120"/>
      <c r="BD309" s="120"/>
      <c r="BE309" s="120"/>
      <c r="BF309" s="120"/>
      <c r="BG309" s="120"/>
      <c r="BH309" s="120"/>
      <c r="BI309" s="120"/>
    </row>
    <row r="310" spans="1:61" ht="12.75" customHeight="1" x14ac:dyDescent="0.2">
      <c r="A310" s="110"/>
      <c r="B310" s="446"/>
      <c r="C310" s="316">
        <v>0</v>
      </c>
      <c r="D310" s="448"/>
      <c r="E310" s="317">
        <v>0</v>
      </c>
      <c r="F310" s="128"/>
      <c r="G310" s="129"/>
      <c r="H310" s="129"/>
      <c r="I310" s="129"/>
      <c r="J310" s="129"/>
      <c r="K310" s="110"/>
      <c r="L310" s="110"/>
      <c r="M310" s="110"/>
      <c r="N310" s="110"/>
      <c r="O310" s="110"/>
      <c r="P310" s="110"/>
      <c r="Q310" s="110"/>
      <c r="R310" s="110"/>
      <c r="S310" s="110"/>
      <c r="T310" s="119" t="s">
        <v>254</v>
      </c>
      <c r="U310" s="525">
        <f>FEBRUARY!U310</f>
        <v>0</v>
      </c>
      <c r="V310" s="525"/>
      <c r="W310" s="526"/>
      <c r="X310" s="110"/>
      <c r="Y310" s="119" t="s">
        <v>254</v>
      </c>
      <c r="Z310" s="525">
        <f>FEBRUARY!Z310</f>
        <v>0</v>
      </c>
      <c r="AA310" s="525"/>
      <c r="AB310" s="526"/>
      <c r="AC310" s="110"/>
      <c r="AD310" s="110"/>
      <c r="AE310" s="110"/>
      <c r="AF310" s="110"/>
      <c r="AG310" s="110"/>
      <c r="AH310" s="110"/>
      <c r="AI310" s="110"/>
      <c r="AJ310" s="110"/>
      <c r="AK310" s="11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20"/>
      <c r="AV310" s="120"/>
      <c r="AW310" s="120"/>
      <c r="AX310" s="120"/>
      <c r="AY310" s="120"/>
      <c r="AZ310" s="120"/>
      <c r="BA310" s="120"/>
      <c r="BB310" s="120"/>
      <c r="BC310" s="120"/>
      <c r="BD310" s="120"/>
      <c r="BE310" s="120"/>
      <c r="BF310" s="120"/>
      <c r="BG310" s="120"/>
      <c r="BH310" s="120"/>
      <c r="BI310" s="120"/>
    </row>
    <row r="311" spans="1:61" ht="12.75" customHeight="1" x14ac:dyDescent="0.2">
      <c r="A311" s="110"/>
      <c r="B311" s="446"/>
      <c r="C311" s="316">
        <v>0</v>
      </c>
      <c r="D311" s="448"/>
      <c r="E311" s="317">
        <v>0</v>
      </c>
      <c r="F311" s="128"/>
      <c r="G311" s="129"/>
      <c r="H311" s="129"/>
      <c r="I311" s="129"/>
      <c r="J311" s="129"/>
      <c r="K311" s="110"/>
      <c r="L311" s="110"/>
      <c r="M311" s="110"/>
      <c r="N311" s="110"/>
      <c r="O311" s="110"/>
      <c r="P311" s="110"/>
      <c r="Q311" s="110"/>
      <c r="R311" s="110"/>
      <c r="S311" s="110"/>
      <c r="T311" s="119" t="s">
        <v>208</v>
      </c>
      <c r="U311" s="517">
        <f>FEBRUARY!U315</f>
        <v>0</v>
      </c>
      <c r="V311" s="517"/>
      <c r="W311" s="118"/>
      <c r="X311" s="110"/>
      <c r="Y311" s="119" t="s">
        <v>208</v>
      </c>
      <c r="Z311" s="517">
        <f>FEBRUARY!Z315</f>
        <v>0</v>
      </c>
      <c r="AA311" s="517"/>
      <c r="AB311" s="118"/>
      <c r="AC311" s="110"/>
      <c r="AD311" s="110"/>
      <c r="AE311" s="110"/>
      <c r="AF311" s="110"/>
      <c r="AG311" s="110"/>
      <c r="AH311" s="110"/>
      <c r="AI311" s="110"/>
      <c r="AJ311" s="110"/>
      <c r="AK311" s="11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20"/>
      <c r="AV311" s="120"/>
      <c r="AW311" s="120"/>
      <c r="AX311" s="120"/>
      <c r="AY311" s="120"/>
      <c r="AZ311" s="120"/>
      <c r="BA311" s="120"/>
      <c r="BB311" s="120"/>
      <c r="BC311" s="120"/>
      <c r="BD311" s="120"/>
      <c r="BE311" s="120"/>
      <c r="BF311" s="120"/>
      <c r="BG311" s="120"/>
      <c r="BH311" s="120"/>
      <c r="BI311" s="120"/>
    </row>
    <row r="312" spans="1:61" ht="12.75" customHeight="1" x14ac:dyDescent="0.2">
      <c r="A312" s="110"/>
      <c r="B312" s="446"/>
      <c r="C312" s="316">
        <v>0</v>
      </c>
      <c r="D312" s="448"/>
      <c r="E312" s="317">
        <v>0</v>
      </c>
      <c r="F312" s="128"/>
      <c r="G312" s="129"/>
      <c r="H312" s="129"/>
      <c r="I312" s="129"/>
      <c r="J312" s="129"/>
      <c r="K312" s="110"/>
      <c r="L312" s="110"/>
      <c r="M312" s="110"/>
      <c r="N312" s="110"/>
      <c r="O312" s="110"/>
      <c r="P312" s="110"/>
      <c r="Q312" s="110"/>
      <c r="R312" s="110"/>
      <c r="S312" s="110"/>
      <c r="T312" s="119" t="s">
        <v>209</v>
      </c>
      <c r="U312" s="509">
        <v>0</v>
      </c>
      <c r="V312" s="509"/>
      <c r="W312" s="118"/>
      <c r="X312" s="110"/>
      <c r="Y312" s="119" t="s">
        <v>209</v>
      </c>
      <c r="Z312" s="509">
        <v>0</v>
      </c>
      <c r="AA312" s="509"/>
      <c r="AB312" s="118"/>
      <c r="AC312" s="110"/>
      <c r="AD312" s="110"/>
      <c r="AE312" s="110"/>
      <c r="AF312" s="110"/>
      <c r="AG312" s="110"/>
      <c r="AH312" s="110"/>
      <c r="AI312" s="110"/>
      <c r="AJ312" s="110"/>
      <c r="AK312" s="11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20"/>
      <c r="AV312" s="120"/>
      <c r="AW312" s="120"/>
      <c r="AX312" s="120"/>
      <c r="AY312" s="120"/>
      <c r="AZ312" s="120"/>
      <c r="BA312" s="120"/>
      <c r="BB312" s="120"/>
      <c r="BC312" s="120"/>
      <c r="BD312" s="120"/>
      <c r="BE312" s="120"/>
      <c r="BF312" s="120"/>
      <c r="BG312" s="120"/>
      <c r="BH312" s="120"/>
      <c r="BI312" s="120"/>
    </row>
    <row r="313" spans="1:61" ht="12.75" customHeight="1" x14ac:dyDescent="0.2">
      <c r="A313" s="110"/>
      <c r="B313" s="446"/>
      <c r="C313" s="316">
        <v>0</v>
      </c>
      <c r="D313" s="448"/>
      <c r="E313" s="317">
        <v>0</v>
      </c>
      <c r="F313" s="128"/>
      <c r="G313" s="129"/>
      <c r="H313" s="129"/>
      <c r="I313" s="129"/>
      <c r="J313" s="129"/>
      <c r="K313" s="110"/>
      <c r="L313" s="110"/>
      <c r="M313" s="110"/>
      <c r="N313" s="110"/>
      <c r="O313" s="110"/>
      <c r="P313" s="110"/>
      <c r="Q313" s="110"/>
      <c r="R313" s="110"/>
      <c r="S313" s="110"/>
      <c r="T313" s="119" t="s">
        <v>210</v>
      </c>
      <c r="U313" s="509">
        <v>0</v>
      </c>
      <c r="V313" s="509"/>
      <c r="W313" s="118"/>
      <c r="X313" s="110"/>
      <c r="Y313" s="119" t="s">
        <v>210</v>
      </c>
      <c r="Z313" s="509">
        <v>0</v>
      </c>
      <c r="AA313" s="509"/>
      <c r="AB313" s="118"/>
      <c r="AC313" s="110"/>
      <c r="AD313" s="110"/>
      <c r="AE313" s="110"/>
      <c r="AF313" s="110"/>
      <c r="AG313" s="110"/>
      <c r="AH313" s="110"/>
      <c r="AI313" s="110"/>
      <c r="AJ313" s="110"/>
      <c r="AK313" s="11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20"/>
      <c r="AV313" s="120"/>
      <c r="AW313" s="120"/>
      <c r="AX313" s="120"/>
      <c r="AY313" s="120"/>
      <c r="AZ313" s="120"/>
      <c r="BA313" s="120"/>
      <c r="BB313" s="120"/>
      <c r="BC313" s="120"/>
      <c r="BD313" s="120"/>
      <c r="BE313" s="120"/>
      <c r="BF313" s="120"/>
      <c r="BG313" s="120"/>
      <c r="BH313" s="120"/>
      <c r="BI313" s="120"/>
    </row>
    <row r="314" spans="1:61" ht="12.75" customHeight="1" x14ac:dyDescent="0.2">
      <c r="A314" s="110"/>
      <c r="B314" s="446"/>
      <c r="C314" s="316">
        <v>0</v>
      </c>
      <c r="D314" s="448"/>
      <c r="E314" s="317">
        <v>0</v>
      </c>
      <c r="F314" s="128"/>
      <c r="G314" s="129"/>
      <c r="H314" s="129"/>
      <c r="I314" s="129"/>
      <c r="J314" s="129"/>
      <c r="K314" s="110"/>
      <c r="L314" s="110"/>
      <c r="M314" s="110"/>
      <c r="N314" s="110"/>
      <c r="O314" s="110"/>
      <c r="P314" s="110"/>
      <c r="Q314" s="110"/>
      <c r="R314" s="110"/>
      <c r="S314" s="110"/>
      <c r="T314" s="119" t="s">
        <v>211</v>
      </c>
      <c r="U314" s="509">
        <v>0</v>
      </c>
      <c r="V314" s="509"/>
      <c r="W314" s="118"/>
      <c r="X314" s="110"/>
      <c r="Y314" s="119" t="s">
        <v>211</v>
      </c>
      <c r="Z314" s="509">
        <v>0</v>
      </c>
      <c r="AA314" s="509"/>
      <c r="AB314" s="118"/>
      <c r="AC314" s="110"/>
      <c r="AD314" s="110"/>
      <c r="AE314" s="110"/>
      <c r="AF314" s="110"/>
      <c r="AG314" s="110"/>
      <c r="AH314" s="110"/>
      <c r="AI314" s="110"/>
      <c r="AJ314" s="110"/>
      <c r="AK314" s="11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20"/>
      <c r="AV314" s="120"/>
      <c r="AW314" s="120"/>
      <c r="AX314" s="120"/>
      <c r="AY314" s="120"/>
      <c r="AZ314" s="120"/>
      <c r="BA314" s="120"/>
      <c r="BB314" s="120"/>
      <c r="BC314" s="120"/>
      <c r="BD314" s="120"/>
      <c r="BE314" s="120"/>
      <c r="BF314" s="120"/>
      <c r="BG314" s="120"/>
      <c r="BH314" s="120"/>
      <c r="BI314" s="120"/>
    </row>
    <row r="315" spans="1:61" ht="12.75" customHeight="1" x14ac:dyDescent="0.2">
      <c r="A315" s="110"/>
      <c r="B315" s="446"/>
      <c r="C315" s="316">
        <v>0</v>
      </c>
      <c r="D315" s="448"/>
      <c r="E315" s="317">
        <v>0</v>
      </c>
      <c r="F315" s="128"/>
      <c r="G315" s="129"/>
      <c r="H315" s="129"/>
      <c r="I315" s="129"/>
      <c r="J315" s="129"/>
      <c r="K315" s="110"/>
      <c r="L315" s="110"/>
      <c r="M315" s="110"/>
      <c r="N315" s="110"/>
      <c r="O315" s="110"/>
      <c r="P315" s="110"/>
      <c r="Q315" s="110"/>
      <c r="R315" s="110"/>
      <c r="S315" s="110"/>
      <c r="T315" s="119" t="str">
        <f>T305</f>
        <v>AS OF 3/31</v>
      </c>
      <c r="U315" s="517">
        <f>U311+U312+U313-U314</f>
        <v>0</v>
      </c>
      <c r="V315" s="517"/>
      <c r="W315" s="118"/>
      <c r="X315" s="110"/>
      <c r="Y315" s="119" t="str">
        <f>Y305</f>
        <v>AS OF 3/31</v>
      </c>
      <c r="Z315" s="517">
        <f>Z311+Z312+Z313-Z314</f>
        <v>0</v>
      </c>
      <c r="AA315" s="517"/>
      <c r="AB315" s="118"/>
      <c r="AC315" s="110"/>
      <c r="AD315" s="110"/>
      <c r="AE315" s="110"/>
      <c r="AF315" s="110"/>
      <c r="AG315" s="110"/>
      <c r="AH315" s="110"/>
      <c r="AI315" s="110"/>
      <c r="AJ315" s="110"/>
      <c r="AK315" s="11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20"/>
      <c r="AV315" s="120"/>
      <c r="AW315" s="120"/>
      <c r="AX315" s="120"/>
      <c r="AY315" s="120"/>
      <c r="AZ315" s="120"/>
      <c r="BA315" s="120"/>
      <c r="BB315" s="120"/>
      <c r="BC315" s="120"/>
      <c r="BD315" s="120"/>
      <c r="BE315" s="120"/>
      <c r="BF315" s="120"/>
      <c r="BG315" s="120"/>
      <c r="BH315" s="120"/>
      <c r="BI315" s="120"/>
    </row>
    <row r="316" spans="1:61" ht="12.75" customHeight="1" x14ac:dyDescent="0.2">
      <c r="A316" s="110"/>
      <c r="B316" s="446"/>
      <c r="C316" s="316">
        <v>0</v>
      </c>
      <c r="D316" s="448"/>
      <c r="E316" s="317">
        <v>0</v>
      </c>
      <c r="F316" s="128"/>
      <c r="G316" s="129"/>
      <c r="H316" s="129"/>
      <c r="I316" s="129"/>
      <c r="J316" s="129"/>
      <c r="K316" s="110"/>
      <c r="L316" s="110"/>
      <c r="M316" s="110"/>
      <c r="N316" s="110"/>
      <c r="O316" s="110"/>
      <c r="P316" s="110"/>
      <c r="Q316" s="110"/>
      <c r="R316" s="110"/>
      <c r="S316" s="110"/>
      <c r="T316" s="126"/>
      <c r="U316" s="111"/>
      <c r="V316" s="111"/>
      <c r="W316" s="118"/>
      <c r="X316" s="110"/>
      <c r="Y316" s="126"/>
      <c r="Z316" s="111"/>
      <c r="AA316" s="111"/>
      <c r="AB316" s="118"/>
      <c r="AC316" s="110"/>
      <c r="AD316" s="110"/>
      <c r="AE316" s="110"/>
      <c r="AF316" s="110"/>
      <c r="AG316" s="110"/>
      <c r="AH316" s="110"/>
      <c r="AI316" s="110"/>
      <c r="AJ316" s="110"/>
      <c r="AK316" s="11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20"/>
      <c r="AV316" s="120"/>
      <c r="AW316" s="120"/>
      <c r="AX316" s="120"/>
      <c r="AY316" s="120"/>
      <c r="AZ316" s="120"/>
      <c r="BA316" s="120"/>
      <c r="BB316" s="120"/>
      <c r="BC316" s="120"/>
      <c r="BD316" s="120"/>
      <c r="BE316" s="120"/>
      <c r="BF316" s="120"/>
      <c r="BG316" s="120"/>
      <c r="BH316" s="120"/>
      <c r="BI316" s="120"/>
    </row>
    <row r="317" spans="1:61" ht="12.75" customHeight="1" x14ac:dyDescent="0.2">
      <c r="A317" s="110"/>
      <c r="B317" s="446"/>
      <c r="C317" s="316">
        <v>0</v>
      </c>
      <c r="D317" s="448"/>
      <c r="E317" s="317">
        <v>0</v>
      </c>
      <c r="F317" s="128"/>
      <c r="G317" s="129"/>
      <c r="H317" s="129"/>
      <c r="I317" s="129"/>
      <c r="J317" s="129"/>
      <c r="K317" s="110"/>
      <c r="L317" s="110"/>
      <c r="M317" s="110"/>
      <c r="N317" s="110"/>
      <c r="O317" s="110"/>
      <c r="P317" s="110"/>
      <c r="Q317" s="110"/>
      <c r="R317" s="110"/>
      <c r="S317" s="110"/>
      <c r="T317" s="126"/>
      <c r="U317" s="111"/>
      <c r="V317" s="111"/>
      <c r="W317" s="118"/>
      <c r="X317" s="110"/>
      <c r="Y317" s="126"/>
      <c r="Z317" s="111"/>
      <c r="AA317" s="111"/>
      <c r="AB317" s="118"/>
      <c r="AC317" s="110"/>
      <c r="AD317" s="110"/>
      <c r="AE317" s="110"/>
      <c r="AF317" s="110"/>
      <c r="AG317" s="110"/>
      <c r="AH317" s="110"/>
      <c r="AI317" s="110"/>
      <c r="AJ317" s="110"/>
      <c r="AK317" s="11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20"/>
      <c r="AV317" s="120"/>
      <c r="AW317" s="120"/>
      <c r="AX317" s="120"/>
      <c r="AY317" s="120"/>
      <c r="AZ317" s="120"/>
      <c r="BA317" s="120"/>
      <c r="BB317" s="120"/>
      <c r="BC317" s="120"/>
      <c r="BD317" s="120"/>
      <c r="BE317" s="120"/>
      <c r="BF317" s="120"/>
      <c r="BG317" s="120"/>
      <c r="BH317" s="120"/>
      <c r="BI317" s="120"/>
    </row>
    <row r="318" spans="1:61" ht="12.75" customHeight="1" x14ac:dyDescent="0.2">
      <c r="A318" s="110"/>
      <c r="B318" s="446"/>
      <c r="C318" s="316">
        <v>0</v>
      </c>
      <c r="D318" s="448"/>
      <c r="E318" s="317">
        <v>0</v>
      </c>
      <c r="F318" s="128"/>
      <c r="G318" s="129"/>
      <c r="H318" s="129"/>
      <c r="I318" s="129"/>
      <c r="J318" s="129"/>
      <c r="K318" s="110"/>
      <c r="L318" s="110"/>
      <c r="M318" s="110"/>
      <c r="N318" s="110"/>
      <c r="O318" s="110"/>
      <c r="P318" s="110"/>
      <c r="Q318" s="110"/>
      <c r="R318" s="110"/>
      <c r="S318" s="110"/>
      <c r="T318" s="119" t="s">
        <v>246</v>
      </c>
      <c r="U318" s="525">
        <f>FEBRUARY!U318</f>
        <v>0</v>
      </c>
      <c r="V318" s="525"/>
      <c r="W318" s="526"/>
      <c r="X318" s="110"/>
      <c r="Y318" s="119" t="s">
        <v>242</v>
      </c>
      <c r="Z318" s="525">
        <f>FEBRUARY!Z318</f>
        <v>0</v>
      </c>
      <c r="AA318" s="525"/>
      <c r="AB318" s="526"/>
      <c r="AC318" s="110"/>
      <c r="AD318" s="110"/>
      <c r="AE318" s="110"/>
      <c r="AF318" s="110"/>
      <c r="AG318" s="110"/>
      <c r="AH318" s="110"/>
      <c r="AI318" s="110"/>
      <c r="AJ318" s="110"/>
      <c r="AK318" s="11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20"/>
      <c r="AV318" s="120"/>
      <c r="AW318" s="120"/>
      <c r="AX318" s="120"/>
      <c r="AY318" s="120"/>
      <c r="AZ318" s="120"/>
      <c r="BA318" s="120"/>
      <c r="BB318" s="120"/>
      <c r="BC318" s="120"/>
      <c r="BD318" s="120"/>
      <c r="BE318" s="120"/>
      <c r="BF318" s="120"/>
      <c r="BG318" s="120"/>
      <c r="BH318" s="120"/>
      <c r="BI318" s="120"/>
    </row>
    <row r="319" spans="1:61" ht="12.75" customHeight="1" x14ac:dyDescent="0.2">
      <c r="A319" s="110"/>
      <c r="B319" s="446"/>
      <c r="C319" s="316">
        <v>0</v>
      </c>
      <c r="D319" s="448"/>
      <c r="E319" s="317">
        <v>0</v>
      </c>
      <c r="F319" s="128"/>
      <c r="G319" s="129"/>
      <c r="H319" s="129"/>
      <c r="I319" s="129"/>
      <c r="J319" s="129"/>
      <c r="K319" s="110"/>
      <c r="L319" s="110"/>
      <c r="M319" s="110"/>
      <c r="N319" s="110"/>
      <c r="O319" s="110"/>
      <c r="P319" s="110"/>
      <c r="Q319" s="110"/>
      <c r="R319" s="110"/>
      <c r="S319" s="110"/>
      <c r="T319" s="119" t="s">
        <v>207</v>
      </c>
      <c r="U319" s="525">
        <f>FEBRUARY!U319</f>
        <v>0</v>
      </c>
      <c r="V319" s="525"/>
      <c r="W319" s="526"/>
      <c r="X319" s="110"/>
      <c r="Y319" s="119" t="s">
        <v>207</v>
      </c>
      <c r="Z319" s="525">
        <f>FEBRUARY!Z319</f>
        <v>0</v>
      </c>
      <c r="AA319" s="525"/>
      <c r="AB319" s="526"/>
      <c r="AC319" s="110"/>
      <c r="AD319" s="110"/>
      <c r="AE319" s="110"/>
      <c r="AF319" s="110"/>
      <c r="AG319" s="110"/>
      <c r="AH319" s="110"/>
      <c r="AI319" s="110"/>
      <c r="AJ319" s="110"/>
      <c r="AK319" s="11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20"/>
      <c r="AV319" s="120"/>
      <c r="AW319" s="120"/>
      <c r="AX319" s="120"/>
      <c r="AY319" s="120"/>
      <c r="AZ319" s="120"/>
      <c r="BA319" s="120"/>
      <c r="BB319" s="120"/>
      <c r="BC319" s="120"/>
      <c r="BD319" s="120"/>
      <c r="BE319" s="120"/>
      <c r="BF319" s="120"/>
      <c r="BG319" s="120"/>
      <c r="BH319" s="120"/>
      <c r="BI319" s="120"/>
    </row>
    <row r="320" spans="1:61" ht="12.75" customHeight="1" x14ac:dyDescent="0.2">
      <c r="A320" s="110"/>
      <c r="B320" s="446"/>
      <c r="C320" s="316">
        <v>0</v>
      </c>
      <c r="D320" s="448"/>
      <c r="E320" s="317">
        <v>0</v>
      </c>
      <c r="F320" s="128"/>
      <c r="G320" s="129"/>
      <c r="H320" s="129"/>
      <c r="I320" s="129"/>
      <c r="J320" s="129"/>
      <c r="K320" s="110"/>
      <c r="L320" s="110"/>
      <c r="M320" s="110"/>
      <c r="N320" s="110"/>
      <c r="O320" s="110"/>
      <c r="P320" s="110"/>
      <c r="Q320" s="110"/>
      <c r="R320" s="110"/>
      <c r="S320" s="110"/>
      <c r="T320" s="119" t="s">
        <v>254</v>
      </c>
      <c r="U320" s="525">
        <f>FEBRUARY!U320</f>
        <v>0</v>
      </c>
      <c r="V320" s="525"/>
      <c r="W320" s="526"/>
      <c r="X320" s="110"/>
      <c r="Y320" s="119" t="s">
        <v>254</v>
      </c>
      <c r="Z320" s="525">
        <f>FEBRUARY!Z320</f>
        <v>0</v>
      </c>
      <c r="AA320" s="525"/>
      <c r="AB320" s="526"/>
      <c r="AC320" s="110"/>
      <c r="AD320" s="110"/>
      <c r="AE320" s="110"/>
      <c r="AF320" s="110"/>
      <c r="AG320" s="110"/>
      <c r="AH320" s="110"/>
      <c r="AI320" s="110"/>
      <c r="AJ320" s="110"/>
      <c r="AK320" s="11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20"/>
      <c r="AV320" s="120"/>
      <c r="AW320" s="120"/>
      <c r="AX320" s="120"/>
      <c r="AY320" s="120"/>
      <c r="AZ320" s="120"/>
      <c r="BA320" s="120"/>
      <c r="BB320" s="120"/>
      <c r="BC320" s="120"/>
      <c r="BD320" s="120"/>
      <c r="BE320" s="120"/>
      <c r="BF320" s="120"/>
      <c r="BG320" s="120"/>
      <c r="BH320" s="120"/>
      <c r="BI320" s="120"/>
    </row>
    <row r="321" spans="1:61" ht="12.75" customHeight="1" x14ac:dyDescent="0.2">
      <c r="A321" s="110"/>
      <c r="B321" s="446"/>
      <c r="C321" s="316">
        <v>0</v>
      </c>
      <c r="D321" s="448"/>
      <c r="E321" s="317">
        <v>0</v>
      </c>
      <c r="F321" s="128"/>
      <c r="G321" s="129"/>
      <c r="H321" s="129"/>
      <c r="I321" s="129"/>
      <c r="J321" s="129"/>
      <c r="K321" s="110"/>
      <c r="L321" s="110"/>
      <c r="M321" s="110"/>
      <c r="N321" s="110"/>
      <c r="O321" s="110"/>
      <c r="P321" s="110"/>
      <c r="Q321" s="110"/>
      <c r="R321" s="110"/>
      <c r="S321" s="110"/>
      <c r="T321" s="119" t="s">
        <v>208</v>
      </c>
      <c r="U321" s="517">
        <f>FEBRUARY!U325</f>
        <v>0</v>
      </c>
      <c r="V321" s="517"/>
      <c r="W321" s="118"/>
      <c r="X321" s="110"/>
      <c r="Y321" s="119" t="s">
        <v>208</v>
      </c>
      <c r="Z321" s="517">
        <f>FEBRUARY!Z325</f>
        <v>0</v>
      </c>
      <c r="AA321" s="517"/>
      <c r="AB321" s="118"/>
      <c r="AC321" s="110"/>
      <c r="AD321" s="110"/>
      <c r="AE321" s="110"/>
      <c r="AF321" s="110"/>
      <c r="AG321" s="110"/>
      <c r="AH321" s="110"/>
      <c r="AI321" s="110"/>
      <c r="AJ321" s="110"/>
      <c r="AK321" s="11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20"/>
      <c r="AV321" s="120"/>
      <c r="AW321" s="120"/>
      <c r="AX321" s="120"/>
      <c r="AY321" s="120"/>
      <c r="AZ321" s="120"/>
      <c r="BA321" s="120"/>
      <c r="BB321" s="120"/>
      <c r="BC321" s="120"/>
      <c r="BD321" s="120"/>
      <c r="BE321" s="120"/>
      <c r="BF321" s="120"/>
      <c r="BG321" s="120"/>
      <c r="BH321" s="120"/>
      <c r="BI321" s="120"/>
    </row>
    <row r="322" spans="1:61" ht="12.75" customHeight="1" x14ac:dyDescent="0.2">
      <c r="A322" s="110"/>
      <c r="B322" s="446"/>
      <c r="C322" s="316">
        <v>0</v>
      </c>
      <c r="D322" s="448"/>
      <c r="E322" s="317">
        <v>0</v>
      </c>
      <c r="F322" s="128"/>
      <c r="G322" s="129"/>
      <c r="H322" s="129"/>
      <c r="I322" s="129"/>
      <c r="J322" s="129"/>
      <c r="K322" s="110"/>
      <c r="L322" s="110"/>
      <c r="M322" s="110"/>
      <c r="N322" s="110"/>
      <c r="O322" s="110"/>
      <c r="P322" s="110"/>
      <c r="Q322" s="110"/>
      <c r="R322" s="110"/>
      <c r="S322" s="110"/>
      <c r="T322" s="119" t="s">
        <v>209</v>
      </c>
      <c r="U322" s="509">
        <v>0</v>
      </c>
      <c r="V322" s="509"/>
      <c r="W322" s="118"/>
      <c r="X322" s="110"/>
      <c r="Y322" s="119" t="s">
        <v>209</v>
      </c>
      <c r="Z322" s="509">
        <v>0</v>
      </c>
      <c r="AA322" s="509"/>
      <c r="AB322" s="118"/>
      <c r="AC322" s="110"/>
      <c r="AD322" s="110"/>
      <c r="AE322" s="110"/>
      <c r="AF322" s="110"/>
      <c r="AG322" s="110"/>
      <c r="AH322" s="110"/>
      <c r="AI322" s="110"/>
      <c r="AJ322" s="110"/>
      <c r="AK322" s="11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20"/>
      <c r="AV322" s="120"/>
      <c r="AW322" s="120"/>
      <c r="AX322" s="120"/>
      <c r="AY322" s="120"/>
      <c r="AZ322" s="120"/>
      <c r="BA322" s="120"/>
      <c r="BB322" s="120"/>
      <c r="BC322" s="120"/>
      <c r="BD322" s="120"/>
      <c r="BE322" s="120"/>
      <c r="BF322" s="120"/>
      <c r="BG322" s="120"/>
      <c r="BH322" s="120"/>
      <c r="BI322" s="120"/>
    </row>
    <row r="323" spans="1:61" ht="12.75" customHeight="1" x14ac:dyDescent="0.2">
      <c r="A323" s="110"/>
      <c r="B323" s="446"/>
      <c r="C323" s="316">
        <v>0</v>
      </c>
      <c r="D323" s="448"/>
      <c r="E323" s="317">
        <v>0</v>
      </c>
      <c r="F323" s="128"/>
      <c r="G323" s="129"/>
      <c r="H323" s="129"/>
      <c r="I323" s="129"/>
      <c r="J323" s="129"/>
      <c r="K323" s="110"/>
      <c r="L323" s="110"/>
      <c r="M323" s="110"/>
      <c r="N323" s="110"/>
      <c r="O323" s="110"/>
      <c r="P323" s="110"/>
      <c r="Q323" s="110"/>
      <c r="R323" s="110"/>
      <c r="S323" s="110"/>
      <c r="T323" s="119" t="s">
        <v>210</v>
      </c>
      <c r="U323" s="509">
        <v>0</v>
      </c>
      <c r="V323" s="509"/>
      <c r="W323" s="118"/>
      <c r="X323" s="110"/>
      <c r="Y323" s="119" t="s">
        <v>210</v>
      </c>
      <c r="Z323" s="509">
        <v>0</v>
      </c>
      <c r="AA323" s="509"/>
      <c r="AB323" s="118"/>
      <c r="AC323" s="110"/>
      <c r="AD323" s="110"/>
      <c r="AE323" s="110"/>
      <c r="AF323" s="110"/>
      <c r="AG323" s="110"/>
      <c r="AH323" s="110"/>
      <c r="AI323" s="110"/>
      <c r="AJ323" s="110"/>
      <c r="AK323" s="11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20"/>
      <c r="AV323" s="120"/>
      <c r="AW323" s="120"/>
      <c r="AX323" s="120"/>
      <c r="AY323" s="120"/>
      <c r="AZ323" s="120"/>
      <c r="BA323" s="120"/>
      <c r="BB323" s="120"/>
      <c r="BC323" s="120"/>
      <c r="BD323" s="120"/>
      <c r="BE323" s="120"/>
      <c r="BF323" s="120"/>
      <c r="BG323" s="120"/>
      <c r="BH323" s="120"/>
      <c r="BI323" s="120"/>
    </row>
    <row r="324" spans="1:61" ht="12.75" customHeight="1" x14ac:dyDescent="0.2">
      <c r="A324" s="110"/>
      <c r="B324" s="446"/>
      <c r="C324" s="316">
        <v>0</v>
      </c>
      <c r="D324" s="448"/>
      <c r="E324" s="317">
        <v>0</v>
      </c>
      <c r="F324" s="128"/>
      <c r="G324" s="129"/>
      <c r="H324" s="129"/>
      <c r="I324" s="129"/>
      <c r="J324" s="129"/>
      <c r="K324" s="110"/>
      <c r="L324" s="110"/>
      <c r="M324" s="110"/>
      <c r="N324" s="110"/>
      <c r="O324" s="110"/>
      <c r="P324" s="110"/>
      <c r="Q324" s="110"/>
      <c r="R324" s="110"/>
      <c r="S324" s="110"/>
      <c r="T324" s="119" t="s">
        <v>211</v>
      </c>
      <c r="U324" s="509">
        <v>0</v>
      </c>
      <c r="V324" s="509"/>
      <c r="W324" s="118"/>
      <c r="X324" s="110"/>
      <c r="Y324" s="119" t="s">
        <v>211</v>
      </c>
      <c r="Z324" s="509">
        <v>0</v>
      </c>
      <c r="AA324" s="509"/>
      <c r="AB324" s="118"/>
      <c r="AC324" s="110"/>
      <c r="AD324" s="110"/>
      <c r="AE324" s="110"/>
      <c r="AF324" s="110"/>
      <c r="AG324" s="110"/>
      <c r="AH324" s="110"/>
      <c r="AI324" s="110"/>
      <c r="AJ324" s="110"/>
      <c r="AK324" s="11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20"/>
      <c r="AV324" s="120"/>
      <c r="AW324" s="120"/>
      <c r="AX324" s="120"/>
      <c r="AY324" s="120"/>
      <c r="AZ324" s="120"/>
      <c r="BA324" s="120"/>
      <c r="BB324" s="120"/>
      <c r="BC324" s="120"/>
      <c r="BD324" s="120"/>
      <c r="BE324" s="120"/>
      <c r="BF324" s="120"/>
      <c r="BG324" s="120"/>
      <c r="BH324" s="120"/>
      <c r="BI324" s="120"/>
    </row>
    <row r="325" spans="1:61" ht="12.75" customHeight="1" x14ac:dyDescent="0.2">
      <c r="A325" s="110"/>
      <c r="B325" s="446"/>
      <c r="C325" s="316">
        <v>0</v>
      </c>
      <c r="D325" s="448"/>
      <c r="E325" s="317">
        <v>0</v>
      </c>
      <c r="F325" s="128"/>
      <c r="G325" s="129"/>
      <c r="H325" s="129"/>
      <c r="I325" s="129"/>
      <c r="J325" s="129"/>
      <c r="K325" s="110"/>
      <c r="L325" s="110"/>
      <c r="M325" s="110"/>
      <c r="N325" s="110"/>
      <c r="O325" s="110"/>
      <c r="P325" s="110"/>
      <c r="Q325" s="110"/>
      <c r="R325" s="110"/>
      <c r="S325" s="110"/>
      <c r="T325" s="119" t="str">
        <f>T315</f>
        <v>AS OF 3/31</v>
      </c>
      <c r="U325" s="517">
        <f>U321+U322+U323-U324</f>
        <v>0</v>
      </c>
      <c r="V325" s="517"/>
      <c r="W325" s="118"/>
      <c r="X325" s="110"/>
      <c r="Y325" s="119" t="str">
        <f>Y315</f>
        <v>AS OF 3/31</v>
      </c>
      <c r="Z325" s="517">
        <f>Z321+Z322+Z323-Z324</f>
        <v>0</v>
      </c>
      <c r="AA325" s="517"/>
      <c r="AB325" s="118"/>
      <c r="AC325" s="110"/>
      <c r="AD325" s="110"/>
      <c r="AE325" s="110"/>
      <c r="AF325" s="110"/>
      <c r="AG325" s="110"/>
      <c r="AH325" s="110"/>
      <c r="AI325" s="110"/>
      <c r="AJ325" s="110"/>
      <c r="AK325" s="11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20"/>
      <c r="AV325" s="120"/>
      <c r="AW325" s="120"/>
      <c r="AX325" s="120"/>
      <c r="AY325" s="120"/>
      <c r="AZ325" s="120"/>
      <c r="BA325" s="120"/>
      <c r="BB325" s="120"/>
      <c r="BC325" s="120"/>
      <c r="BD325" s="120"/>
      <c r="BE325" s="120"/>
      <c r="BF325" s="120"/>
      <c r="BG325" s="120"/>
      <c r="BH325" s="120"/>
      <c r="BI325" s="120"/>
    </row>
    <row r="326" spans="1:61" ht="12.75" customHeight="1" thickBot="1" x14ac:dyDescent="0.25">
      <c r="A326" s="110"/>
      <c r="B326" s="446"/>
      <c r="C326" s="316">
        <v>0</v>
      </c>
      <c r="D326" s="448"/>
      <c r="E326" s="317">
        <v>0</v>
      </c>
      <c r="F326" s="128"/>
      <c r="G326" s="129"/>
      <c r="H326" s="129"/>
      <c r="I326" s="129"/>
      <c r="J326" s="129"/>
      <c r="K326" s="110"/>
      <c r="L326" s="110"/>
      <c r="M326" s="110"/>
      <c r="N326" s="110"/>
      <c r="O326" s="110"/>
      <c r="P326" s="110"/>
      <c r="Q326" s="110"/>
      <c r="R326" s="110"/>
      <c r="S326" s="110"/>
      <c r="T326" s="131"/>
      <c r="U326" s="123"/>
      <c r="V326" s="123"/>
      <c r="W326" s="127"/>
      <c r="X326" s="110"/>
      <c r="Y326" s="131"/>
      <c r="Z326" s="123"/>
      <c r="AA326" s="123"/>
      <c r="AB326" s="127"/>
      <c r="AC326" s="110"/>
      <c r="AD326" s="110"/>
      <c r="AE326" s="110"/>
      <c r="AF326" s="110"/>
      <c r="AG326" s="110"/>
      <c r="AH326" s="110"/>
      <c r="AI326" s="110"/>
      <c r="AJ326" s="110"/>
      <c r="AK326" s="11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20"/>
      <c r="AV326" s="120"/>
      <c r="AW326" s="120"/>
      <c r="AX326" s="120"/>
      <c r="AY326" s="120"/>
      <c r="AZ326" s="120"/>
      <c r="BA326" s="120"/>
      <c r="BB326" s="120"/>
      <c r="BC326" s="120"/>
      <c r="BD326" s="120"/>
      <c r="BE326" s="120"/>
      <c r="BF326" s="120"/>
      <c r="BG326" s="120"/>
      <c r="BH326" s="120"/>
      <c r="BI326" s="120"/>
    </row>
    <row r="327" spans="1:61" ht="12.75" customHeight="1" x14ac:dyDescent="0.2">
      <c r="A327" s="110"/>
      <c r="B327" s="446"/>
      <c r="C327" s="316">
        <v>0</v>
      </c>
      <c r="D327" s="448"/>
      <c r="E327" s="317">
        <v>0</v>
      </c>
      <c r="F327" s="128"/>
      <c r="I327" s="129"/>
      <c r="J327" s="129"/>
      <c r="K327" s="110"/>
      <c r="L327" s="110"/>
      <c r="M327" s="110"/>
      <c r="N327" s="110"/>
      <c r="O327" s="110"/>
      <c r="P327" s="110"/>
      <c r="Q327" s="110"/>
      <c r="R327" s="110"/>
      <c r="S327" s="110"/>
      <c r="T327" s="110"/>
      <c r="U327" s="110"/>
      <c r="V327" s="110"/>
      <c r="W327" s="110"/>
      <c r="X327" s="110"/>
      <c r="Y327" s="110"/>
      <c r="Z327" s="110"/>
      <c r="AA327" s="110"/>
      <c r="AB327" s="110"/>
      <c r="AC327" s="110"/>
      <c r="AD327" s="110"/>
      <c r="AE327" s="110"/>
      <c r="AF327" s="110"/>
      <c r="AG327" s="110"/>
      <c r="AH327" s="110"/>
      <c r="AI327" s="110"/>
      <c r="AJ327" s="110"/>
      <c r="AK327" s="11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20"/>
      <c r="AV327" s="120"/>
      <c r="AW327" s="120"/>
      <c r="AX327" s="120"/>
      <c r="AY327" s="120"/>
      <c r="AZ327" s="120"/>
      <c r="BA327" s="120"/>
      <c r="BB327" s="120"/>
      <c r="BC327" s="120"/>
      <c r="BD327" s="120"/>
      <c r="BE327" s="120"/>
      <c r="BF327" s="120"/>
      <c r="BG327" s="120"/>
      <c r="BH327" s="120"/>
      <c r="BI327" s="120"/>
    </row>
    <row r="328" spans="1:61" ht="12.75" customHeight="1" x14ac:dyDescent="0.2">
      <c r="A328" s="120"/>
      <c r="B328" s="446"/>
      <c r="C328" s="316">
        <v>0</v>
      </c>
      <c r="D328" s="448"/>
      <c r="E328" s="317">
        <v>0</v>
      </c>
      <c r="F328" s="120"/>
      <c r="G328" s="342">
        <f>+C331+E331</f>
        <v>0</v>
      </c>
      <c r="H328" s="110" t="s">
        <v>435</v>
      </c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20"/>
      <c r="AV328" s="120"/>
      <c r="AW328" s="120"/>
      <c r="AX328" s="120"/>
      <c r="AY328" s="120"/>
      <c r="AZ328" s="120"/>
      <c r="BA328" s="120"/>
      <c r="BB328" s="120"/>
      <c r="BC328" s="120"/>
      <c r="BD328" s="120"/>
      <c r="BE328" s="120"/>
      <c r="BF328" s="120"/>
      <c r="BG328" s="120"/>
      <c r="BH328" s="120"/>
      <c r="BI328" s="120"/>
    </row>
    <row r="329" spans="1:61" ht="12.75" customHeight="1" x14ac:dyDescent="0.2">
      <c r="A329" s="120"/>
      <c r="B329" s="446"/>
      <c r="C329" s="316">
        <v>0</v>
      </c>
      <c r="D329" s="448"/>
      <c r="E329" s="317">
        <v>0</v>
      </c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20"/>
      <c r="AV329" s="120"/>
      <c r="AW329" s="120"/>
      <c r="AX329" s="120"/>
      <c r="AY329" s="120"/>
      <c r="AZ329" s="120"/>
      <c r="BA329" s="120"/>
      <c r="BB329" s="120"/>
      <c r="BC329" s="120"/>
      <c r="BD329" s="120"/>
      <c r="BE329" s="120"/>
      <c r="BF329" s="120"/>
      <c r="BG329" s="120"/>
      <c r="BH329" s="120"/>
      <c r="BI329" s="120"/>
    </row>
    <row r="330" spans="1:61" ht="12.75" customHeight="1" x14ac:dyDescent="0.2">
      <c r="A330" s="120"/>
      <c r="B330" s="447"/>
      <c r="C330" s="318">
        <v>0</v>
      </c>
      <c r="D330" s="449"/>
      <c r="E330" s="319">
        <v>0</v>
      </c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20"/>
      <c r="AV330" s="120"/>
      <c r="AW330" s="120"/>
      <c r="AX330" s="120"/>
      <c r="AY330" s="120"/>
      <c r="AZ330" s="120"/>
      <c r="BA330" s="120"/>
      <c r="BB330" s="120"/>
      <c r="BC330" s="120"/>
      <c r="BD330" s="120"/>
      <c r="BE330" s="120"/>
      <c r="BF330" s="120"/>
      <c r="BG330" s="120"/>
      <c r="BH330" s="120"/>
      <c r="BI330" s="120"/>
    </row>
    <row r="331" spans="1:61" ht="12.75" customHeight="1" x14ac:dyDescent="0.2">
      <c r="A331" s="120"/>
      <c r="B331" s="117" t="s">
        <v>135</v>
      </c>
      <c r="C331" s="320">
        <f>SUM(C290:C330)</f>
        <v>0</v>
      </c>
      <c r="D331" s="321" t="s">
        <v>135</v>
      </c>
      <c r="E331" s="322">
        <f>SUM(E290:E330)</f>
        <v>0</v>
      </c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20"/>
      <c r="AV331" s="120"/>
      <c r="AW331" s="120"/>
      <c r="AX331" s="120"/>
      <c r="AY331" s="120"/>
      <c r="AZ331" s="120"/>
      <c r="BA331" s="120"/>
      <c r="BB331" s="120"/>
      <c r="BC331" s="120"/>
      <c r="BD331" s="120"/>
      <c r="BE331" s="120"/>
      <c r="BF331" s="120"/>
      <c r="BG331" s="120"/>
      <c r="BH331" s="120"/>
      <c r="BI331" s="120"/>
    </row>
    <row r="332" spans="1:61" ht="12.75" customHeight="1" x14ac:dyDescent="0.2">
      <c r="A332" s="120"/>
      <c r="B332" s="120"/>
      <c r="C332" s="120"/>
      <c r="D332" s="120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20"/>
      <c r="AV332" s="120"/>
      <c r="AW332" s="120"/>
      <c r="AX332" s="120"/>
      <c r="AY332" s="120"/>
      <c r="AZ332" s="120"/>
      <c r="BA332" s="120"/>
      <c r="BB332" s="120"/>
      <c r="BC332" s="120"/>
      <c r="BD332" s="120"/>
      <c r="BE332" s="120"/>
      <c r="BF332" s="120"/>
      <c r="BG332" s="120"/>
      <c r="BH332" s="120"/>
      <c r="BI332" s="120"/>
    </row>
    <row r="333" spans="1:61" ht="12.75" customHeight="1" x14ac:dyDescent="0.2">
      <c r="A333" s="120"/>
      <c r="B333" s="120"/>
      <c r="C333" s="120"/>
      <c r="D333" s="120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20"/>
      <c r="AV333" s="120"/>
      <c r="AW333" s="120"/>
      <c r="AX333" s="120"/>
      <c r="AY333" s="120"/>
      <c r="AZ333" s="120"/>
      <c r="BA333" s="120"/>
      <c r="BB333" s="120"/>
      <c r="BC333" s="120"/>
      <c r="BD333" s="120"/>
      <c r="BE333" s="120"/>
      <c r="BF333" s="120"/>
      <c r="BG333" s="120"/>
      <c r="BH333" s="120"/>
      <c r="BI333" s="120"/>
    </row>
    <row r="334" spans="1:61" ht="12.75" customHeight="1" x14ac:dyDescent="0.2">
      <c r="A334" s="120"/>
      <c r="B334" s="120"/>
      <c r="C334" s="120"/>
      <c r="D334" s="120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20"/>
      <c r="AV334" s="120"/>
      <c r="AW334" s="120"/>
      <c r="AX334" s="120"/>
      <c r="AY334" s="120"/>
      <c r="AZ334" s="120"/>
      <c r="BA334" s="120"/>
      <c r="BB334" s="120"/>
      <c r="BC334" s="120"/>
      <c r="BD334" s="120"/>
      <c r="BE334" s="120"/>
      <c r="BF334" s="120"/>
      <c r="BG334" s="120"/>
      <c r="BH334" s="120"/>
      <c r="BI334" s="120"/>
    </row>
    <row r="335" spans="1:61" ht="12.75" customHeight="1" x14ac:dyDescent="0.2">
      <c r="A335" s="120"/>
      <c r="B335" s="120"/>
      <c r="C335" s="120"/>
      <c r="D335" s="120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20"/>
      <c r="AV335" s="120"/>
      <c r="AW335" s="120"/>
      <c r="AX335" s="120"/>
      <c r="AY335" s="120"/>
      <c r="AZ335" s="120"/>
      <c r="BA335" s="120"/>
      <c r="BB335" s="120"/>
      <c r="BC335" s="120"/>
      <c r="BD335" s="120"/>
      <c r="BE335" s="120"/>
      <c r="BF335" s="120"/>
      <c r="BG335" s="120"/>
      <c r="BH335" s="120"/>
      <c r="BI335" s="120"/>
    </row>
    <row r="336" spans="1:61" ht="12.75" customHeight="1" x14ac:dyDescent="0.2">
      <c r="A336" s="120"/>
      <c r="B336" s="120"/>
      <c r="C336" s="120"/>
      <c r="D336" s="120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20"/>
      <c r="AV336" s="120"/>
      <c r="AW336" s="120"/>
      <c r="AX336" s="120"/>
      <c r="AY336" s="120"/>
      <c r="AZ336" s="120"/>
      <c r="BA336" s="120"/>
      <c r="BB336" s="120"/>
      <c r="BC336" s="120"/>
      <c r="BD336" s="120"/>
      <c r="BE336" s="120"/>
      <c r="BF336" s="120"/>
      <c r="BG336" s="120"/>
      <c r="BH336" s="120"/>
      <c r="BI336" s="120"/>
    </row>
    <row r="337" spans="1:61" ht="12.75" customHeight="1" x14ac:dyDescent="0.2">
      <c r="A337" s="120"/>
      <c r="B337" s="120"/>
      <c r="C337" s="120"/>
      <c r="D337" s="120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20"/>
      <c r="AV337" s="120"/>
      <c r="AW337" s="120"/>
      <c r="AX337" s="120"/>
      <c r="AY337" s="120"/>
      <c r="AZ337" s="120"/>
      <c r="BA337" s="120"/>
      <c r="BB337" s="120"/>
      <c r="BC337" s="120"/>
      <c r="BD337" s="120"/>
      <c r="BE337" s="120"/>
      <c r="BF337" s="120"/>
      <c r="BG337" s="120"/>
      <c r="BH337" s="120"/>
      <c r="BI337" s="120"/>
    </row>
    <row r="338" spans="1:61" ht="12.75" customHeight="1" x14ac:dyDescent="0.2">
      <c r="A338" s="120"/>
      <c r="B338" s="120"/>
      <c r="C338" s="120"/>
      <c r="D338" s="120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20"/>
      <c r="AV338" s="120"/>
      <c r="AW338" s="120"/>
      <c r="AX338" s="120"/>
      <c r="AY338" s="120"/>
      <c r="AZ338" s="120"/>
      <c r="BA338" s="120"/>
      <c r="BB338" s="120"/>
      <c r="BC338" s="120"/>
      <c r="BD338" s="120"/>
      <c r="BE338" s="120"/>
      <c r="BF338" s="120"/>
      <c r="BG338" s="120"/>
      <c r="BH338" s="120"/>
      <c r="BI338" s="120"/>
    </row>
    <row r="339" spans="1:61" ht="12.75" customHeight="1" x14ac:dyDescent="0.2">
      <c r="A339" s="120"/>
      <c r="B339" s="120"/>
      <c r="C339" s="120"/>
      <c r="D339" s="120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20"/>
      <c r="AV339" s="120"/>
      <c r="AW339" s="120"/>
      <c r="AX339" s="120"/>
      <c r="AY339" s="120"/>
      <c r="AZ339" s="120"/>
      <c r="BA339" s="120"/>
      <c r="BB339" s="120"/>
      <c r="BC339" s="120"/>
      <c r="BD339" s="120"/>
      <c r="BE339" s="120"/>
      <c r="BF339" s="120"/>
      <c r="BG339" s="120"/>
      <c r="BH339" s="120"/>
      <c r="BI339" s="120"/>
    </row>
    <row r="340" spans="1:61" ht="12.75" customHeight="1" x14ac:dyDescent="0.2">
      <c r="A340" s="120"/>
      <c r="B340" s="120"/>
      <c r="C340" s="120"/>
      <c r="D340" s="120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20"/>
      <c r="AV340" s="120"/>
      <c r="AW340" s="120"/>
      <c r="AX340" s="120"/>
      <c r="AY340" s="120"/>
      <c r="AZ340" s="120"/>
      <c r="BA340" s="120"/>
      <c r="BB340" s="120"/>
      <c r="BC340" s="120"/>
      <c r="BD340" s="120"/>
      <c r="BE340" s="120"/>
      <c r="BF340" s="120"/>
      <c r="BG340" s="120"/>
      <c r="BH340" s="120"/>
      <c r="BI340" s="120"/>
    </row>
    <row r="341" spans="1:61" ht="12.75" customHeight="1" x14ac:dyDescent="0.2">
      <c r="A341" s="120"/>
      <c r="B341" s="120"/>
      <c r="C341" s="120"/>
      <c r="D341" s="120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20"/>
      <c r="AV341" s="120"/>
      <c r="AW341" s="120"/>
      <c r="AX341" s="120"/>
      <c r="AY341" s="120"/>
      <c r="AZ341" s="120"/>
      <c r="BA341" s="120"/>
      <c r="BB341" s="120"/>
      <c r="BC341" s="120"/>
      <c r="BD341" s="120"/>
      <c r="BE341" s="120"/>
      <c r="BF341" s="120"/>
      <c r="BG341" s="120"/>
      <c r="BH341" s="120"/>
      <c r="BI341" s="120"/>
    </row>
    <row r="342" spans="1:61" ht="12.75" customHeight="1" x14ac:dyDescent="0.2">
      <c r="A342" s="120"/>
      <c r="B342" s="120"/>
      <c r="C342" s="120"/>
      <c r="D342" s="120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20"/>
      <c r="AV342" s="120"/>
      <c r="AW342" s="120"/>
      <c r="AX342" s="120"/>
      <c r="AY342" s="120"/>
      <c r="AZ342" s="120"/>
      <c r="BA342" s="120"/>
      <c r="BB342" s="120"/>
      <c r="BC342" s="120"/>
      <c r="BD342" s="120"/>
      <c r="BE342" s="120"/>
      <c r="BF342" s="120"/>
      <c r="BG342" s="120"/>
      <c r="BH342" s="120"/>
      <c r="BI342" s="120"/>
    </row>
    <row r="343" spans="1:61" ht="12.75" customHeight="1" x14ac:dyDescent="0.2">
      <c r="A343" s="120"/>
      <c r="B343" s="120"/>
      <c r="C343" s="120"/>
      <c r="D343" s="120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20"/>
      <c r="AV343" s="120"/>
      <c r="AW343" s="120"/>
      <c r="AX343" s="120"/>
      <c r="AY343" s="120"/>
      <c r="AZ343" s="120"/>
      <c r="BA343" s="120"/>
      <c r="BB343" s="120"/>
      <c r="BC343" s="120"/>
      <c r="BD343" s="120"/>
      <c r="BE343" s="120"/>
      <c r="BF343" s="120"/>
      <c r="BG343" s="120"/>
      <c r="BH343" s="120"/>
      <c r="BI343" s="120"/>
    </row>
    <row r="344" spans="1:61" ht="12.75" customHeight="1" x14ac:dyDescent="0.2">
      <c r="A344" s="120"/>
      <c r="B344" s="120"/>
      <c r="C344" s="120"/>
      <c r="D344" s="120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20"/>
      <c r="AV344" s="120"/>
      <c r="AW344" s="120"/>
      <c r="AX344" s="120"/>
      <c r="AY344" s="120"/>
      <c r="AZ344" s="120"/>
      <c r="BA344" s="120"/>
      <c r="BB344" s="120"/>
      <c r="BC344" s="120"/>
      <c r="BD344" s="120"/>
      <c r="BE344" s="120"/>
      <c r="BF344" s="120"/>
      <c r="BG344" s="120"/>
      <c r="BH344" s="120"/>
      <c r="BI344" s="120"/>
    </row>
    <row r="345" spans="1:61" ht="12.75" customHeight="1" x14ac:dyDescent="0.2">
      <c r="A345" s="120"/>
      <c r="B345" s="120"/>
      <c r="C345" s="120"/>
      <c r="D345" s="120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20"/>
      <c r="AV345" s="120"/>
      <c r="AW345" s="120"/>
      <c r="AX345" s="120"/>
      <c r="AY345" s="120"/>
      <c r="AZ345" s="120"/>
      <c r="BA345" s="120"/>
      <c r="BB345" s="120"/>
      <c r="BC345" s="120"/>
      <c r="BD345" s="120"/>
      <c r="BE345" s="120"/>
      <c r="BF345" s="120"/>
      <c r="BG345" s="120"/>
      <c r="BH345" s="120"/>
      <c r="BI345" s="120"/>
    </row>
    <row r="346" spans="1:61" ht="12.75" customHeight="1" x14ac:dyDescent="0.2">
      <c r="A346" s="120"/>
      <c r="B346" s="120"/>
      <c r="C346" s="120"/>
      <c r="D346" s="120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20"/>
      <c r="AV346" s="120"/>
      <c r="AW346" s="120"/>
      <c r="AX346" s="120"/>
      <c r="AY346" s="120"/>
      <c r="AZ346" s="120"/>
      <c r="BA346" s="120"/>
      <c r="BB346" s="120"/>
      <c r="BC346" s="120"/>
      <c r="BD346" s="120"/>
      <c r="BE346" s="120"/>
      <c r="BF346" s="120"/>
      <c r="BG346" s="120"/>
      <c r="BH346" s="120"/>
      <c r="BI346" s="120"/>
    </row>
    <row r="347" spans="1:61" ht="12.75" customHeight="1" x14ac:dyDescent="0.2">
      <c r="A347" s="120"/>
      <c r="B347" s="120"/>
      <c r="C347" s="120"/>
      <c r="D347" s="120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20"/>
      <c r="AV347" s="120"/>
      <c r="AW347" s="120"/>
      <c r="AX347" s="120"/>
      <c r="AY347" s="120"/>
      <c r="AZ347" s="120"/>
      <c r="BA347" s="120"/>
      <c r="BB347" s="120"/>
      <c r="BC347" s="120"/>
      <c r="BD347" s="120"/>
      <c r="BE347" s="120"/>
      <c r="BF347" s="120"/>
      <c r="BG347" s="120"/>
      <c r="BH347" s="120"/>
      <c r="BI347" s="120"/>
    </row>
    <row r="348" spans="1:61" ht="12.75" customHeight="1" x14ac:dyDescent="0.2">
      <c r="A348" s="120"/>
      <c r="B348" s="120"/>
      <c r="C348" s="120"/>
      <c r="D348" s="120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20"/>
      <c r="AV348" s="120"/>
      <c r="AW348" s="120"/>
      <c r="AX348" s="120"/>
      <c r="AY348" s="120"/>
      <c r="AZ348" s="120"/>
      <c r="BA348" s="120"/>
      <c r="BB348" s="120"/>
      <c r="BC348" s="120"/>
      <c r="BD348" s="120"/>
      <c r="BE348" s="120"/>
      <c r="BF348" s="120"/>
      <c r="BG348" s="120"/>
      <c r="BH348" s="120"/>
      <c r="BI348" s="120"/>
    </row>
    <row r="349" spans="1:61" ht="12.75" customHeight="1" x14ac:dyDescent="0.2">
      <c r="A349" s="120"/>
      <c r="B349" s="120"/>
      <c r="C349" s="120"/>
      <c r="D349" s="120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20"/>
      <c r="AV349" s="120"/>
      <c r="AW349" s="120"/>
      <c r="AX349" s="120"/>
      <c r="AY349" s="120"/>
      <c r="AZ349" s="120"/>
      <c r="BA349" s="120"/>
      <c r="BB349" s="120"/>
      <c r="BC349" s="120"/>
      <c r="BD349" s="120"/>
      <c r="BE349" s="120"/>
      <c r="BF349" s="120"/>
      <c r="BG349" s="120"/>
      <c r="BH349" s="120"/>
      <c r="BI349" s="120"/>
    </row>
    <row r="350" spans="1:61" ht="12.75" customHeight="1" x14ac:dyDescent="0.2">
      <c r="A350" s="120"/>
      <c r="B350" s="120"/>
      <c r="C350" s="120"/>
      <c r="D350" s="120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20"/>
      <c r="AV350" s="120"/>
      <c r="AW350" s="120"/>
      <c r="AX350" s="120"/>
      <c r="AY350" s="120"/>
      <c r="AZ350" s="120"/>
      <c r="BA350" s="120"/>
      <c r="BB350" s="120"/>
      <c r="BC350" s="120"/>
      <c r="BD350" s="120"/>
      <c r="BE350" s="120"/>
      <c r="BF350" s="120"/>
      <c r="BG350" s="120"/>
      <c r="BH350" s="120"/>
      <c r="BI350" s="120"/>
    </row>
    <row r="351" spans="1:61" ht="12.75" customHeight="1" x14ac:dyDescent="0.2">
      <c r="A351" s="120"/>
      <c r="B351" s="120"/>
      <c r="C351" s="120"/>
      <c r="D351" s="120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20"/>
      <c r="AV351" s="120"/>
      <c r="AW351" s="120"/>
      <c r="AX351" s="120"/>
      <c r="AY351" s="120"/>
      <c r="AZ351" s="120"/>
      <c r="BA351" s="120"/>
      <c r="BB351" s="120"/>
      <c r="BC351" s="120"/>
      <c r="BD351" s="120"/>
      <c r="BE351" s="120"/>
      <c r="BF351" s="120"/>
      <c r="BG351" s="120"/>
      <c r="BH351" s="120"/>
      <c r="BI351" s="120"/>
    </row>
    <row r="352" spans="1:61" ht="12.75" customHeight="1" x14ac:dyDescent="0.2">
      <c r="A352" s="120"/>
      <c r="B352" s="120"/>
      <c r="C352" s="120"/>
      <c r="D352" s="120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20"/>
      <c r="AV352" s="120"/>
      <c r="AW352" s="120"/>
      <c r="AX352" s="120"/>
      <c r="AY352" s="120"/>
      <c r="AZ352" s="120"/>
      <c r="BA352" s="120"/>
      <c r="BB352" s="120"/>
      <c r="BC352" s="120"/>
      <c r="BD352" s="120"/>
      <c r="BE352" s="120"/>
      <c r="BF352" s="120"/>
      <c r="BG352" s="120"/>
      <c r="BH352" s="120"/>
      <c r="BI352" s="120"/>
    </row>
    <row r="353" spans="1:61" ht="12.75" customHeight="1" x14ac:dyDescent="0.2">
      <c r="A353" s="120"/>
      <c r="B353" s="120"/>
      <c r="C353" s="120"/>
      <c r="D353" s="120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20"/>
      <c r="AV353" s="120"/>
      <c r="AW353" s="120"/>
      <c r="AX353" s="120"/>
      <c r="AY353" s="120"/>
      <c r="AZ353" s="120"/>
      <c r="BA353" s="120"/>
      <c r="BB353" s="120"/>
      <c r="BC353" s="120"/>
      <c r="BD353" s="120"/>
      <c r="BE353" s="120"/>
      <c r="BF353" s="120"/>
      <c r="BG353" s="120"/>
      <c r="BH353" s="120"/>
      <c r="BI353" s="120"/>
    </row>
    <row r="354" spans="1:61" ht="12.75" customHeight="1" x14ac:dyDescent="0.2">
      <c r="A354" s="120"/>
      <c r="B354" s="120"/>
      <c r="C354" s="120"/>
      <c r="D354" s="120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20"/>
      <c r="AV354" s="120"/>
      <c r="AW354" s="120"/>
      <c r="AX354" s="120"/>
      <c r="AY354" s="120"/>
      <c r="AZ354" s="120"/>
      <c r="BA354" s="120"/>
      <c r="BB354" s="120"/>
      <c r="BC354" s="120"/>
      <c r="BD354" s="120"/>
      <c r="BE354" s="120"/>
      <c r="BF354" s="120"/>
      <c r="BG354" s="120"/>
      <c r="BH354" s="120"/>
      <c r="BI354" s="120"/>
    </row>
    <row r="355" spans="1:61" ht="12.75" customHeight="1" x14ac:dyDescent="0.2">
      <c r="A355" s="120"/>
      <c r="B355" s="120"/>
      <c r="C355" s="120"/>
      <c r="D355" s="120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20"/>
      <c r="AV355" s="120"/>
      <c r="AW355" s="120"/>
      <c r="AX355" s="120"/>
      <c r="AY355" s="120"/>
      <c r="AZ355" s="120"/>
      <c r="BA355" s="120"/>
      <c r="BB355" s="120"/>
      <c r="BC355" s="120"/>
      <c r="BD355" s="120"/>
      <c r="BE355" s="120"/>
      <c r="BF355" s="120"/>
      <c r="BG355" s="120"/>
      <c r="BH355" s="120"/>
      <c r="BI355" s="120"/>
    </row>
    <row r="356" spans="1:61" ht="12.75" customHeight="1" x14ac:dyDescent="0.2">
      <c r="A356" s="120"/>
      <c r="B356" s="120"/>
      <c r="C356" s="120"/>
      <c r="D356" s="120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20"/>
      <c r="AV356" s="120"/>
      <c r="AW356" s="120"/>
      <c r="AX356" s="120"/>
      <c r="AY356" s="120"/>
      <c r="AZ356" s="120"/>
      <c r="BA356" s="120"/>
      <c r="BB356" s="120"/>
      <c r="BC356" s="120"/>
      <c r="BD356" s="120"/>
      <c r="BE356" s="120"/>
      <c r="BF356" s="120"/>
      <c r="BG356" s="120"/>
      <c r="BH356" s="120"/>
      <c r="BI356" s="120"/>
    </row>
    <row r="357" spans="1:61" ht="12.75" customHeight="1" x14ac:dyDescent="0.2">
      <c r="A357" s="120"/>
      <c r="B357" s="120"/>
      <c r="C357" s="120"/>
      <c r="D357" s="120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20"/>
      <c r="AV357" s="120"/>
      <c r="AW357" s="120"/>
      <c r="AX357" s="120"/>
      <c r="AY357" s="120"/>
      <c r="AZ357" s="120"/>
      <c r="BA357" s="120"/>
      <c r="BB357" s="120"/>
      <c r="BC357" s="120"/>
      <c r="BD357" s="120"/>
      <c r="BE357" s="120"/>
      <c r="BF357" s="120"/>
      <c r="BG357" s="120"/>
      <c r="BH357" s="120"/>
      <c r="BI357" s="120"/>
    </row>
    <row r="358" spans="1:61" ht="12.75" customHeight="1" x14ac:dyDescent="0.2">
      <c r="A358" s="120"/>
      <c r="B358" s="120"/>
      <c r="C358" s="120"/>
      <c r="D358" s="120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20"/>
      <c r="AV358" s="120"/>
      <c r="AW358" s="120"/>
      <c r="AX358" s="120"/>
      <c r="AY358" s="120"/>
      <c r="AZ358" s="120"/>
      <c r="BA358" s="120"/>
      <c r="BB358" s="120"/>
      <c r="BC358" s="120"/>
      <c r="BD358" s="120"/>
      <c r="BE358" s="120"/>
      <c r="BF358" s="120"/>
      <c r="BG358" s="120"/>
      <c r="BH358" s="120"/>
      <c r="BI358" s="120"/>
    </row>
    <row r="359" spans="1:61" ht="12.75" customHeight="1" x14ac:dyDescent="0.2">
      <c r="A359" s="120"/>
      <c r="B359" s="120"/>
      <c r="C359" s="120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20"/>
      <c r="AV359" s="120"/>
      <c r="AW359" s="120"/>
      <c r="AX359" s="120"/>
      <c r="AY359" s="120"/>
      <c r="AZ359" s="120"/>
      <c r="BA359" s="120"/>
      <c r="BB359" s="120"/>
      <c r="BC359" s="120"/>
      <c r="BD359" s="120"/>
      <c r="BE359" s="120"/>
      <c r="BF359" s="120"/>
      <c r="BG359" s="120"/>
      <c r="BH359" s="120"/>
      <c r="BI359" s="120"/>
    </row>
    <row r="360" spans="1:61" ht="12.75" customHeight="1" x14ac:dyDescent="0.2">
      <c r="A360" s="120"/>
      <c r="B360" s="120"/>
      <c r="C360" s="120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20"/>
      <c r="AV360" s="120"/>
      <c r="AW360" s="120"/>
      <c r="AX360" s="120"/>
      <c r="AY360" s="120"/>
      <c r="AZ360" s="120"/>
      <c r="BA360" s="120"/>
      <c r="BB360" s="120"/>
      <c r="BC360" s="120"/>
      <c r="BD360" s="120"/>
      <c r="BE360" s="120"/>
      <c r="BF360" s="120"/>
      <c r="BG360" s="120"/>
      <c r="BH360" s="120"/>
      <c r="BI360" s="120"/>
    </row>
    <row r="361" spans="1:61" ht="12.75" customHeight="1" x14ac:dyDescent="0.2">
      <c r="A361" s="120"/>
      <c r="B361" s="120"/>
      <c r="C361" s="120"/>
      <c r="D361" s="120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20"/>
      <c r="AV361" s="120"/>
      <c r="AW361" s="120"/>
      <c r="AX361" s="120"/>
      <c r="AY361" s="120"/>
      <c r="AZ361" s="120"/>
      <c r="BA361" s="120"/>
      <c r="BB361" s="120"/>
      <c r="BC361" s="120"/>
      <c r="BD361" s="120"/>
      <c r="BE361" s="120"/>
      <c r="BF361" s="120"/>
      <c r="BG361" s="120"/>
      <c r="BH361" s="120"/>
      <c r="BI361" s="120"/>
    </row>
    <row r="362" spans="1:61" ht="12.75" customHeight="1" x14ac:dyDescent="0.2">
      <c r="A362" s="120"/>
      <c r="B362" s="120"/>
      <c r="C362" s="120"/>
      <c r="D362" s="120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20"/>
      <c r="AV362" s="120"/>
      <c r="AW362" s="120"/>
      <c r="AX362" s="120"/>
      <c r="AY362" s="120"/>
      <c r="AZ362" s="120"/>
      <c r="BA362" s="120"/>
      <c r="BB362" s="120"/>
      <c r="BC362" s="120"/>
      <c r="BD362" s="120"/>
      <c r="BE362" s="120"/>
      <c r="BF362" s="120"/>
      <c r="BG362" s="120"/>
      <c r="BH362" s="120"/>
      <c r="BI362" s="120"/>
    </row>
    <row r="363" spans="1:61" ht="12.75" customHeight="1" x14ac:dyDescent="0.2">
      <c r="A363" s="120"/>
      <c r="B363" s="120"/>
      <c r="C363" s="120"/>
      <c r="D363" s="120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20"/>
      <c r="AV363" s="120"/>
      <c r="AW363" s="120"/>
      <c r="AX363" s="120"/>
      <c r="AY363" s="120"/>
      <c r="AZ363" s="120"/>
      <c r="BA363" s="120"/>
      <c r="BB363" s="120"/>
      <c r="BC363" s="120"/>
      <c r="BD363" s="120"/>
      <c r="BE363" s="120"/>
      <c r="BF363" s="120"/>
      <c r="BG363" s="120"/>
      <c r="BH363" s="120"/>
      <c r="BI363" s="120"/>
    </row>
    <row r="364" spans="1:61" ht="12.75" customHeight="1" x14ac:dyDescent="0.2">
      <c r="A364" s="120"/>
      <c r="B364" s="120"/>
      <c r="C364" s="120"/>
      <c r="D364" s="120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20"/>
      <c r="AV364" s="120"/>
      <c r="AW364" s="120"/>
      <c r="AX364" s="120"/>
      <c r="AY364" s="120"/>
      <c r="AZ364" s="120"/>
      <c r="BA364" s="120"/>
      <c r="BB364" s="120"/>
      <c r="BC364" s="120"/>
      <c r="BD364" s="120"/>
      <c r="BE364" s="120"/>
      <c r="BF364" s="120"/>
      <c r="BG364" s="120"/>
      <c r="BH364" s="120"/>
      <c r="BI364" s="120"/>
    </row>
    <row r="365" spans="1:61" ht="12.75" customHeight="1" x14ac:dyDescent="0.2">
      <c r="A365" s="120"/>
      <c r="B365" s="120"/>
      <c r="C365" s="120"/>
      <c r="D365" s="120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20"/>
      <c r="AV365" s="120"/>
      <c r="AW365" s="120"/>
      <c r="AX365" s="120"/>
      <c r="AY365" s="120"/>
      <c r="AZ365" s="120"/>
      <c r="BA365" s="120"/>
      <c r="BB365" s="120"/>
      <c r="BC365" s="120"/>
      <c r="BD365" s="120"/>
      <c r="BE365" s="120"/>
      <c r="BF365" s="120"/>
      <c r="BG365" s="120"/>
      <c r="BH365" s="120"/>
      <c r="BI365" s="120"/>
    </row>
    <row r="366" spans="1:61" ht="12.75" customHeight="1" x14ac:dyDescent="0.2">
      <c r="A366" s="120"/>
      <c r="B366" s="120"/>
      <c r="C366" s="120"/>
      <c r="D366" s="120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  <c r="T366" s="120"/>
      <c r="U366" s="120"/>
      <c r="V366" s="120"/>
      <c r="W366" s="120"/>
      <c r="X366" s="120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20"/>
      <c r="AM366" s="120"/>
      <c r="AN366" s="120"/>
      <c r="AO366" s="120"/>
      <c r="AP366" s="120"/>
      <c r="AQ366" s="120"/>
      <c r="AR366" s="120"/>
      <c r="AS366" s="120"/>
      <c r="AT366" s="120"/>
      <c r="AU366" s="120"/>
      <c r="AV366" s="120"/>
      <c r="AW366" s="120"/>
      <c r="AX366" s="120"/>
      <c r="AY366" s="120"/>
      <c r="AZ366" s="120"/>
      <c r="BA366" s="120"/>
      <c r="BB366" s="120"/>
      <c r="BC366" s="120"/>
      <c r="BD366" s="120"/>
      <c r="BE366" s="120"/>
      <c r="BF366" s="120"/>
      <c r="BG366" s="120"/>
      <c r="BH366" s="120"/>
      <c r="BI366" s="120"/>
    </row>
    <row r="367" spans="1:61" ht="12.75" customHeight="1" x14ac:dyDescent="0.2">
      <c r="A367" s="120"/>
      <c r="B367" s="120"/>
      <c r="C367" s="120"/>
      <c r="D367" s="120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20"/>
      <c r="AV367" s="120"/>
      <c r="AW367" s="120"/>
      <c r="AX367" s="120"/>
      <c r="AY367" s="120"/>
      <c r="AZ367" s="120"/>
      <c r="BA367" s="120"/>
      <c r="BB367" s="120"/>
      <c r="BC367" s="120"/>
      <c r="BD367" s="120"/>
      <c r="BE367" s="120"/>
      <c r="BF367" s="120"/>
      <c r="BG367" s="120"/>
      <c r="BH367" s="120"/>
      <c r="BI367" s="120"/>
    </row>
    <row r="368" spans="1:61" ht="12.75" customHeight="1" x14ac:dyDescent="0.2">
      <c r="A368" s="120"/>
      <c r="B368" s="120"/>
      <c r="C368" s="120"/>
      <c r="D368" s="120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20"/>
      <c r="AV368" s="120"/>
      <c r="AW368" s="120"/>
      <c r="AX368" s="120"/>
      <c r="AY368" s="120"/>
      <c r="AZ368" s="120"/>
      <c r="BA368" s="120"/>
      <c r="BB368" s="120"/>
      <c r="BC368" s="120"/>
      <c r="BD368" s="120"/>
      <c r="BE368" s="120"/>
      <c r="BF368" s="120"/>
      <c r="BG368" s="120"/>
      <c r="BH368" s="120"/>
      <c r="BI368" s="120"/>
    </row>
    <row r="369" spans="1:61" ht="12.75" customHeight="1" x14ac:dyDescent="0.2">
      <c r="A369" s="120"/>
      <c r="B369" s="120"/>
      <c r="C369" s="120"/>
      <c r="D369" s="120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20"/>
      <c r="AV369" s="120"/>
      <c r="AW369" s="120"/>
      <c r="AX369" s="120"/>
      <c r="AY369" s="120"/>
      <c r="AZ369" s="120"/>
      <c r="BA369" s="120"/>
      <c r="BB369" s="120"/>
      <c r="BC369" s="120"/>
      <c r="BD369" s="120"/>
      <c r="BE369" s="120"/>
      <c r="BF369" s="120"/>
      <c r="BG369" s="120"/>
      <c r="BH369" s="120"/>
      <c r="BI369" s="120"/>
    </row>
    <row r="370" spans="1:61" ht="12.75" customHeight="1" x14ac:dyDescent="0.2">
      <c r="A370" s="120"/>
      <c r="B370" s="120"/>
      <c r="C370" s="120"/>
      <c r="D370" s="120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20"/>
      <c r="AV370" s="120"/>
      <c r="AW370" s="120"/>
      <c r="AX370" s="120"/>
      <c r="AY370" s="120"/>
      <c r="AZ370" s="120"/>
      <c r="BA370" s="120"/>
      <c r="BB370" s="120"/>
      <c r="BC370" s="120"/>
      <c r="BD370" s="120"/>
      <c r="BE370" s="120"/>
      <c r="BF370" s="120"/>
      <c r="BG370" s="120"/>
      <c r="BH370" s="120"/>
      <c r="BI370" s="120"/>
    </row>
    <row r="371" spans="1:61" ht="12.75" customHeight="1" x14ac:dyDescent="0.2">
      <c r="A371" s="120"/>
      <c r="B371" s="120"/>
      <c r="C371" s="120"/>
      <c r="D371" s="120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20"/>
      <c r="AV371" s="120"/>
      <c r="AW371" s="120"/>
      <c r="AX371" s="120"/>
      <c r="AY371" s="120"/>
      <c r="AZ371" s="120"/>
      <c r="BA371" s="120"/>
      <c r="BB371" s="120"/>
      <c r="BC371" s="120"/>
      <c r="BD371" s="120"/>
      <c r="BE371" s="120"/>
      <c r="BF371" s="120"/>
      <c r="BG371" s="120"/>
      <c r="BH371" s="120"/>
      <c r="BI371" s="120"/>
    </row>
    <row r="372" spans="1:61" ht="12.75" customHeight="1" x14ac:dyDescent="0.2">
      <c r="A372" s="120"/>
      <c r="B372" s="120"/>
      <c r="C372" s="120"/>
      <c r="D372" s="120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20"/>
      <c r="AV372" s="120"/>
      <c r="AW372" s="120"/>
      <c r="AX372" s="120"/>
      <c r="AY372" s="120"/>
      <c r="AZ372" s="120"/>
      <c r="BA372" s="120"/>
      <c r="BB372" s="120"/>
      <c r="BC372" s="120"/>
      <c r="BD372" s="120"/>
      <c r="BE372" s="120"/>
      <c r="BF372" s="120"/>
      <c r="BG372" s="120"/>
      <c r="BH372" s="120"/>
      <c r="BI372" s="120"/>
    </row>
    <row r="373" spans="1:61" ht="12.75" customHeight="1" x14ac:dyDescent="0.2">
      <c r="A373" s="120"/>
      <c r="B373" s="120"/>
      <c r="C373" s="120"/>
      <c r="D373" s="120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20"/>
      <c r="AV373" s="120"/>
      <c r="AW373" s="120"/>
      <c r="AX373" s="120"/>
      <c r="AY373" s="120"/>
      <c r="AZ373" s="120"/>
      <c r="BA373" s="120"/>
      <c r="BB373" s="120"/>
      <c r="BC373" s="120"/>
      <c r="BD373" s="120"/>
      <c r="BE373" s="120"/>
      <c r="BF373" s="120"/>
      <c r="BG373" s="120"/>
      <c r="BH373" s="120"/>
      <c r="BI373" s="120"/>
    </row>
    <row r="374" spans="1:61" ht="12.75" customHeight="1" x14ac:dyDescent="0.2">
      <c r="A374" s="120"/>
      <c r="B374" s="120"/>
      <c r="C374" s="120"/>
      <c r="D374" s="120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20"/>
      <c r="AV374" s="120"/>
      <c r="AW374" s="120"/>
      <c r="AX374" s="120"/>
      <c r="AY374" s="120"/>
      <c r="AZ374" s="120"/>
      <c r="BA374" s="120"/>
      <c r="BB374" s="120"/>
      <c r="BC374" s="120"/>
      <c r="BD374" s="120"/>
      <c r="BE374" s="120"/>
      <c r="BF374" s="120"/>
      <c r="BG374" s="120"/>
      <c r="BH374" s="120"/>
      <c r="BI374" s="120"/>
    </row>
    <row r="375" spans="1:61" ht="12.75" customHeight="1" x14ac:dyDescent="0.2">
      <c r="A375" s="120"/>
      <c r="B375" s="120"/>
      <c r="C375" s="120"/>
      <c r="D375" s="120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20"/>
      <c r="AV375" s="120"/>
      <c r="AW375" s="120"/>
      <c r="AX375" s="120"/>
      <c r="AY375" s="120"/>
      <c r="AZ375" s="120"/>
      <c r="BA375" s="120"/>
      <c r="BB375" s="120"/>
      <c r="BC375" s="120"/>
      <c r="BD375" s="120"/>
      <c r="BE375" s="120"/>
      <c r="BF375" s="120"/>
      <c r="BG375" s="120"/>
      <c r="BH375" s="120"/>
      <c r="BI375" s="120"/>
    </row>
    <row r="376" spans="1:61" ht="12.75" customHeight="1" x14ac:dyDescent="0.2">
      <c r="A376" s="120"/>
      <c r="B376" s="120"/>
      <c r="C376" s="120"/>
      <c r="D376" s="120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20"/>
      <c r="AV376" s="120"/>
      <c r="AW376" s="120"/>
      <c r="AX376" s="120"/>
      <c r="AY376" s="120"/>
      <c r="AZ376" s="120"/>
      <c r="BA376" s="120"/>
      <c r="BB376" s="120"/>
      <c r="BC376" s="120"/>
      <c r="BD376" s="120"/>
      <c r="BE376" s="120"/>
      <c r="BF376" s="120"/>
      <c r="BG376" s="120"/>
      <c r="BH376" s="120"/>
      <c r="BI376" s="120"/>
    </row>
    <row r="377" spans="1:61" ht="12.75" customHeight="1" x14ac:dyDescent="0.2">
      <c r="A377" s="120"/>
      <c r="B377" s="120"/>
      <c r="C377" s="120"/>
      <c r="D377" s="120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20"/>
      <c r="AV377" s="120"/>
      <c r="AW377" s="120"/>
      <c r="AX377" s="120"/>
      <c r="AY377" s="120"/>
      <c r="AZ377" s="120"/>
      <c r="BA377" s="120"/>
      <c r="BB377" s="120"/>
      <c r="BC377" s="120"/>
      <c r="BD377" s="120"/>
      <c r="BE377" s="120"/>
      <c r="BF377" s="120"/>
      <c r="BG377" s="120"/>
      <c r="BH377" s="120"/>
      <c r="BI377" s="120"/>
    </row>
    <row r="378" spans="1:61" ht="12.75" customHeight="1" x14ac:dyDescent="0.2">
      <c r="A378" s="120"/>
      <c r="B378" s="120"/>
      <c r="C378" s="120"/>
      <c r="D378" s="120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  <c r="T378" s="120"/>
      <c r="U378" s="120"/>
      <c r="V378" s="120"/>
      <c r="W378" s="120"/>
      <c r="X378" s="120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20"/>
      <c r="AM378" s="120"/>
      <c r="AN378" s="120"/>
      <c r="AO378" s="120"/>
      <c r="AP378" s="120"/>
      <c r="AQ378" s="120"/>
      <c r="AR378" s="120"/>
      <c r="AS378" s="120"/>
      <c r="AT378" s="120"/>
      <c r="AU378" s="120"/>
      <c r="AV378" s="120"/>
      <c r="AW378" s="120"/>
      <c r="AX378" s="120"/>
      <c r="AY378" s="120"/>
      <c r="AZ378" s="120"/>
      <c r="BA378" s="120"/>
      <c r="BB378" s="120"/>
      <c r="BC378" s="120"/>
      <c r="BD378" s="120"/>
      <c r="BE378" s="120"/>
      <c r="BF378" s="120"/>
      <c r="BG378" s="120"/>
      <c r="BH378" s="120"/>
      <c r="BI378" s="120"/>
    </row>
    <row r="379" spans="1:61" ht="12.75" customHeight="1" x14ac:dyDescent="0.2">
      <c r="A379" s="120"/>
      <c r="B379" s="120"/>
      <c r="C379" s="120"/>
      <c r="D379" s="120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20"/>
      <c r="AV379" s="120"/>
      <c r="AW379" s="120"/>
      <c r="AX379" s="120"/>
      <c r="AY379" s="120"/>
      <c r="AZ379" s="120"/>
      <c r="BA379" s="120"/>
      <c r="BB379" s="120"/>
      <c r="BC379" s="120"/>
      <c r="BD379" s="120"/>
      <c r="BE379" s="120"/>
      <c r="BF379" s="120"/>
      <c r="BG379" s="120"/>
      <c r="BH379" s="120"/>
      <c r="BI379" s="120"/>
    </row>
    <row r="380" spans="1:61" ht="12.75" customHeight="1" x14ac:dyDescent="0.2">
      <c r="A380" s="120"/>
      <c r="B380" s="120"/>
      <c r="C380" s="120"/>
      <c r="D380" s="120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20"/>
      <c r="AV380" s="120"/>
      <c r="AW380" s="120"/>
      <c r="AX380" s="120"/>
      <c r="AY380" s="120"/>
      <c r="AZ380" s="120"/>
      <c r="BA380" s="120"/>
      <c r="BB380" s="120"/>
      <c r="BC380" s="120"/>
      <c r="BD380" s="120"/>
      <c r="BE380" s="120"/>
      <c r="BF380" s="120"/>
      <c r="BG380" s="120"/>
      <c r="BH380" s="120"/>
      <c r="BI380" s="120"/>
    </row>
    <row r="381" spans="1:61" ht="12.75" customHeight="1" x14ac:dyDescent="0.2">
      <c r="A381" s="120"/>
      <c r="B381" s="120"/>
      <c r="C381" s="120"/>
      <c r="D381" s="120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20"/>
      <c r="AV381" s="120"/>
      <c r="AW381" s="120"/>
      <c r="AX381" s="120"/>
      <c r="AY381" s="120"/>
      <c r="AZ381" s="120"/>
      <c r="BA381" s="120"/>
      <c r="BB381" s="120"/>
      <c r="BC381" s="120"/>
      <c r="BD381" s="120"/>
      <c r="BE381" s="120"/>
      <c r="BF381" s="120"/>
      <c r="BG381" s="120"/>
      <c r="BH381" s="120"/>
      <c r="BI381" s="120"/>
    </row>
    <row r="382" spans="1:61" ht="12.75" customHeight="1" x14ac:dyDescent="0.2">
      <c r="A382" s="120"/>
      <c r="B382" s="120"/>
      <c r="C382" s="120"/>
      <c r="D382" s="120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20"/>
      <c r="AV382" s="120"/>
      <c r="AW382" s="120"/>
      <c r="AX382" s="120"/>
      <c r="AY382" s="120"/>
      <c r="AZ382" s="120"/>
      <c r="BA382" s="120"/>
      <c r="BB382" s="120"/>
      <c r="BC382" s="120"/>
      <c r="BD382" s="120"/>
      <c r="BE382" s="120"/>
      <c r="BF382" s="120"/>
      <c r="BG382" s="120"/>
      <c r="BH382" s="120"/>
      <c r="BI382" s="120"/>
    </row>
    <row r="383" spans="1:61" ht="12.75" customHeight="1" x14ac:dyDescent="0.2">
      <c r="A383" s="120"/>
      <c r="B383" s="120"/>
      <c r="C383" s="120"/>
      <c r="D383" s="120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20"/>
      <c r="AV383" s="120"/>
      <c r="AW383" s="120"/>
      <c r="AX383" s="120"/>
      <c r="AY383" s="120"/>
      <c r="AZ383" s="120"/>
      <c r="BA383" s="120"/>
      <c r="BB383" s="120"/>
      <c r="BC383" s="120"/>
      <c r="BD383" s="120"/>
      <c r="BE383" s="120"/>
      <c r="BF383" s="120"/>
      <c r="BG383" s="120"/>
      <c r="BH383" s="120"/>
      <c r="BI383" s="120"/>
    </row>
    <row r="384" spans="1:61" ht="12.75" customHeight="1" x14ac:dyDescent="0.2">
      <c r="A384" s="120"/>
      <c r="B384" s="120"/>
      <c r="C384" s="120"/>
      <c r="D384" s="120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20"/>
      <c r="AV384" s="120"/>
      <c r="AW384" s="120"/>
      <c r="AX384" s="120"/>
      <c r="AY384" s="120"/>
      <c r="AZ384" s="120"/>
      <c r="BA384" s="120"/>
      <c r="BB384" s="120"/>
      <c r="BC384" s="120"/>
      <c r="BD384" s="120"/>
      <c r="BE384" s="120"/>
      <c r="BF384" s="120"/>
      <c r="BG384" s="120"/>
      <c r="BH384" s="120"/>
      <c r="BI384" s="120"/>
    </row>
    <row r="385" spans="1:61" ht="12.75" customHeight="1" x14ac:dyDescent="0.2">
      <c r="A385" s="120"/>
      <c r="B385" s="120"/>
      <c r="C385" s="120"/>
      <c r="D385" s="120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20"/>
      <c r="AV385" s="120"/>
      <c r="AW385" s="120"/>
      <c r="AX385" s="120"/>
      <c r="AY385" s="120"/>
      <c r="AZ385" s="120"/>
      <c r="BA385" s="120"/>
      <c r="BB385" s="120"/>
      <c r="BC385" s="120"/>
      <c r="BD385" s="120"/>
      <c r="BE385" s="120"/>
      <c r="BF385" s="120"/>
      <c r="BG385" s="120"/>
      <c r="BH385" s="120"/>
      <c r="BI385" s="120"/>
    </row>
    <row r="386" spans="1:61" ht="12.75" customHeight="1" x14ac:dyDescent="0.2">
      <c r="A386" s="120"/>
      <c r="B386" s="120"/>
      <c r="C386" s="120"/>
      <c r="D386" s="120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20"/>
      <c r="AV386" s="120"/>
      <c r="AW386" s="120"/>
      <c r="AX386" s="120"/>
      <c r="AY386" s="120"/>
      <c r="AZ386" s="120"/>
      <c r="BA386" s="120"/>
      <c r="BB386" s="120"/>
      <c r="BC386" s="120"/>
      <c r="BD386" s="120"/>
      <c r="BE386" s="120"/>
      <c r="BF386" s="120"/>
      <c r="BG386" s="120"/>
      <c r="BH386" s="120"/>
      <c r="BI386" s="120"/>
    </row>
    <row r="387" spans="1:61" ht="12.75" customHeight="1" x14ac:dyDescent="0.2">
      <c r="A387" s="120"/>
      <c r="B387" s="120"/>
      <c r="C387" s="120"/>
      <c r="D387" s="120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20"/>
      <c r="AV387" s="120"/>
      <c r="AW387" s="120"/>
      <c r="AX387" s="120"/>
      <c r="AY387" s="120"/>
      <c r="AZ387" s="120"/>
      <c r="BA387" s="120"/>
      <c r="BB387" s="120"/>
      <c r="BC387" s="120"/>
      <c r="BD387" s="120"/>
      <c r="BE387" s="120"/>
      <c r="BF387" s="120"/>
      <c r="BG387" s="120"/>
      <c r="BH387" s="120"/>
      <c r="BI387" s="120"/>
    </row>
    <row r="388" spans="1:61" ht="12.75" customHeight="1" x14ac:dyDescent="0.2">
      <c r="A388" s="120"/>
      <c r="B388" s="120"/>
      <c r="C388" s="120"/>
      <c r="D388" s="120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20"/>
      <c r="AV388" s="120"/>
      <c r="AW388" s="120"/>
      <c r="AX388" s="120"/>
      <c r="AY388" s="120"/>
      <c r="AZ388" s="120"/>
      <c r="BA388" s="120"/>
      <c r="BB388" s="120"/>
      <c r="BC388" s="120"/>
      <c r="BD388" s="120"/>
      <c r="BE388" s="120"/>
      <c r="BF388" s="120"/>
      <c r="BG388" s="120"/>
      <c r="BH388" s="120"/>
      <c r="BI388" s="120"/>
    </row>
    <row r="389" spans="1:61" ht="12.75" customHeight="1" x14ac:dyDescent="0.2">
      <c r="A389" s="120"/>
      <c r="B389" s="120"/>
      <c r="C389" s="120"/>
      <c r="D389" s="120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20"/>
      <c r="AV389" s="120"/>
      <c r="AW389" s="120"/>
      <c r="AX389" s="120"/>
      <c r="AY389" s="120"/>
      <c r="AZ389" s="120"/>
      <c r="BA389" s="120"/>
      <c r="BB389" s="120"/>
      <c r="BC389" s="120"/>
      <c r="BD389" s="120"/>
      <c r="BE389" s="120"/>
      <c r="BF389" s="120"/>
      <c r="BG389" s="120"/>
      <c r="BH389" s="120"/>
      <c r="BI389" s="120"/>
    </row>
    <row r="390" spans="1:61" ht="12.75" customHeight="1" x14ac:dyDescent="0.2">
      <c r="A390" s="120"/>
      <c r="B390" s="120"/>
      <c r="C390" s="120"/>
      <c r="D390" s="120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20"/>
      <c r="AV390" s="120"/>
      <c r="AW390" s="120"/>
      <c r="AX390" s="120"/>
      <c r="AY390" s="120"/>
      <c r="AZ390" s="120"/>
      <c r="BA390" s="120"/>
      <c r="BB390" s="120"/>
      <c r="BC390" s="120"/>
      <c r="BD390" s="120"/>
      <c r="BE390" s="120"/>
      <c r="BF390" s="120"/>
      <c r="BG390" s="120"/>
      <c r="BH390" s="120"/>
      <c r="BI390" s="120"/>
    </row>
    <row r="391" spans="1:61" ht="12.75" customHeight="1" x14ac:dyDescent="0.2">
      <c r="A391" s="120"/>
      <c r="B391" s="120"/>
      <c r="C391" s="120"/>
      <c r="D391" s="120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20"/>
      <c r="AV391" s="120"/>
      <c r="AW391" s="120"/>
      <c r="AX391" s="120"/>
      <c r="AY391" s="120"/>
      <c r="AZ391" s="120"/>
      <c r="BA391" s="120"/>
      <c r="BB391" s="120"/>
      <c r="BC391" s="120"/>
      <c r="BD391" s="120"/>
      <c r="BE391" s="120"/>
      <c r="BF391" s="120"/>
      <c r="BG391" s="120"/>
      <c r="BH391" s="120"/>
      <c r="BI391" s="120"/>
    </row>
    <row r="392" spans="1:61" ht="12.75" customHeight="1" x14ac:dyDescent="0.2">
      <c r="A392" s="120"/>
      <c r="B392" s="120"/>
      <c r="C392" s="120"/>
      <c r="D392" s="120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20"/>
      <c r="AV392" s="120"/>
      <c r="AW392" s="120"/>
      <c r="AX392" s="120"/>
      <c r="AY392" s="120"/>
      <c r="AZ392" s="120"/>
      <c r="BA392" s="120"/>
      <c r="BB392" s="120"/>
      <c r="BC392" s="120"/>
      <c r="BD392" s="120"/>
      <c r="BE392" s="120"/>
      <c r="BF392" s="120"/>
      <c r="BG392" s="120"/>
      <c r="BH392" s="120"/>
      <c r="BI392" s="120"/>
    </row>
    <row r="393" spans="1:61" ht="12.75" customHeight="1" x14ac:dyDescent="0.2">
      <c r="A393" s="120"/>
      <c r="B393" s="120"/>
      <c r="C393" s="120"/>
      <c r="D393" s="120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20"/>
      <c r="AV393" s="120"/>
      <c r="AW393" s="120"/>
      <c r="AX393" s="120"/>
      <c r="AY393" s="120"/>
      <c r="AZ393" s="120"/>
      <c r="BA393" s="120"/>
      <c r="BB393" s="120"/>
      <c r="BC393" s="120"/>
      <c r="BD393" s="120"/>
      <c r="BE393" s="120"/>
      <c r="BF393" s="120"/>
      <c r="BG393" s="120"/>
      <c r="BH393" s="120"/>
      <c r="BI393" s="120"/>
    </row>
    <row r="394" spans="1:61" ht="12.75" customHeight="1" x14ac:dyDescent="0.2">
      <c r="A394" s="120"/>
      <c r="B394" s="120"/>
      <c r="C394" s="120"/>
      <c r="D394" s="120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20"/>
      <c r="AV394" s="120"/>
      <c r="AW394" s="120"/>
      <c r="AX394" s="120"/>
      <c r="AY394" s="120"/>
      <c r="AZ394" s="120"/>
      <c r="BA394" s="120"/>
      <c r="BB394" s="120"/>
      <c r="BC394" s="120"/>
      <c r="BD394" s="120"/>
      <c r="BE394" s="120"/>
      <c r="BF394" s="120"/>
      <c r="BG394" s="120"/>
      <c r="BH394" s="120"/>
      <c r="BI394" s="120"/>
    </row>
    <row r="395" spans="1:61" ht="12.75" customHeight="1" x14ac:dyDescent="0.2">
      <c r="A395" s="120"/>
      <c r="B395" s="120"/>
      <c r="C395" s="120"/>
      <c r="D395" s="120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20"/>
      <c r="AV395" s="120"/>
      <c r="AW395" s="120"/>
      <c r="AX395" s="120"/>
      <c r="AY395" s="120"/>
      <c r="AZ395" s="120"/>
      <c r="BA395" s="120"/>
      <c r="BB395" s="120"/>
      <c r="BC395" s="120"/>
      <c r="BD395" s="120"/>
      <c r="BE395" s="120"/>
      <c r="BF395" s="120"/>
      <c r="BG395" s="120"/>
      <c r="BH395" s="120"/>
      <c r="BI395" s="120"/>
    </row>
    <row r="396" spans="1:61" ht="12.75" customHeight="1" x14ac:dyDescent="0.2">
      <c r="A396" s="120"/>
      <c r="B396" s="120"/>
      <c r="C396" s="120"/>
      <c r="D396" s="120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20"/>
      <c r="AV396" s="120"/>
      <c r="AW396" s="120"/>
      <c r="AX396" s="120"/>
      <c r="AY396" s="120"/>
      <c r="AZ396" s="120"/>
      <c r="BA396" s="120"/>
      <c r="BB396" s="120"/>
      <c r="BC396" s="120"/>
      <c r="BD396" s="120"/>
      <c r="BE396" s="120"/>
      <c r="BF396" s="120"/>
      <c r="BG396" s="120"/>
      <c r="BH396" s="120"/>
      <c r="BI396" s="120"/>
    </row>
    <row r="397" spans="1:61" ht="12.75" customHeight="1" x14ac:dyDescent="0.2">
      <c r="A397" s="120"/>
      <c r="B397" s="120"/>
      <c r="C397" s="120"/>
      <c r="D397" s="120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20"/>
      <c r="AV397" s="120"/>
      <c r="AW397" s="120"/>
      <c r="AX397" s="120"/>
      <c r="AY397" s="120"/>
      <c r="AZ397" s="120"/>
      <c r="BA397" s="120"/>
      <c r="BB397" s="120"/>
      <c r="BC397" s="120"/>
      <c r="BD397" s="120"/>
      <c r="BE397" s="120"/>
      <c r="BF397" s="120"/>
      <c r="BG397" s="120"/>
      <c r="BH397" s="120"/>
      <c r="BI397" s="120"/>
    </row>
    <row r="398" spans="1:61" ht="12.75" customHeight="1" x14ac:dyDescent="0.2">
      <c r="A398" s="120"/>
      <c r="B398" s="120"/>
      <c r="C398" s="120"/>
      <c r="D398" s="120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20"/>
      <c r="AV398" s="120"/>
      <c r="AW398" s="120"/>
      <c r="AX398" s="120"/>
      <c r="AY398" s="120"/>
      <c r="AZ398" s="120"/>
      <c r="BA398" s="120"/>
      <c r="BB398" s="120"/>
      <c r="BC398" s="120"/>
      <c r="BD398" s="120"/>
      <c r="BE398" s="120"/>
      <c r="BF398" s="120"/>
      <c r="BG398" s="120"/>
      <c r="BH398" s="120"/>
      <c r="BI398" s="120"/>
    </row>
    <row r="399" spans="1:61" ht="12.75" customHeight="1" x14ac:dyDescent="0.2">
      <c r="A399" s="120"/>
      <c r="B399" s="120"/>
      <c r="C399" s="120"/>
      <c r="D399" s="120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20"/>
      <c r="AV399" s="120"/>
      <c r="AW399" s="120"/>
      <c r="AX399" s="120"/>
      <c r="AY399" s="120"/>
      <c r="AZ399" s="120"/>
      <c r="BA399" s="120"/>
      <c r="BB399" s="120"/>
      <c r="BC399" s="120"/>
      <c r="BD399" s="120"/>
      <c r="BE399" s="120"/>
      <c r="BF399" s="120"/>
      <c r="BG399" s="120"/>
      <c r="BH399" s="120"/>
      <c r="BI399" s="120"/>
    </row>
    <row r="400" spans="1:61" ht="12.75" customHeight="1" x14ac:dyDescent="0.2">
      <c r="A400" s="120"/>
      <c r="B400" s="120"/>
      <c r="C400" s="120"/>
      <c r="D400" s="120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20"/>
      <c r="AV400" s="120"/>
      <c r="AW400" s="120"/>
      <c r="AX400" s="120"/>
      <c r="AY400" s="120"/>
      <c r="AZ400" s="120"/>
      <c r="BA400" s="120"/>
      <c r="BB400" s="120"/>
      <c r="BC400" s="120"/>
      <c r="BD400" s="120"/>
      <c r="BE400" s="120"/>
      <c r="BF400" s="120"/>
      <c r="BG400" s="120"/>
      <c r="BH400" s="120"/>
      <c r="BI400" s="120"/>
    </row>
    <row r="401" spans="1:61" ht="12.75" customHeight="1" x14ac:dyDescent="0.2">
      <c r="A401" s="120"/>
      <c r="B401" s="120"/>
      <c r="C401" s="120"/>
      <c r="D401" s="120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20"/>
      <c r="AV401" s="120"/>
      <c r="AW401" s="120"/>
      <c r="AX401" s="120"/>
      <c r="AY401" s="120"/>
      <c r="AZ401" s="120"/>
      <c r="BA401" s="120"/>
      <c r="BB401" s="120"/>
      <c r="BC401" s="120"/>
      <c r="BD401" s="120"/>
      <c r="BE401" s="120"/>
      <c r="BF401" s="120"/>
      <c r="BG401" s="120"/>
      <c r="BH401" s="120"/>
      <c r="BI401" s="120"/>
    </row>
    <row r="402" spans="1:61" ht="12.75" customHeight="1" x14ac:dyDescent="0.2">
      <c r="A402" s="120"/>
      <c r="B402" s="120"/>
      <c r="C402" s="120"/>
      <c r="D402" s="120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20"/>
      <c r="AV402" s="120"/>
      <c r="AW402" s="120"/>
      <c r="AX402" s="120"/>
      <c r="AY402" s="120"/>
      <c r="AZ402" s="120"/>
      <c r="BA402" s="120"/>
      <c r="BB402" s="120"/>
      <c r="BC402" s="120"/>
      <c r="BD402" s="120"/>
      <c r="BE402" s="120"/>
      <c r="BF402" s="120"/>
      <c r="BG402" s="120"/>
      <c r="BH402" s="120"/>
      <c r="BI402" s="120"/>
    </row>
    <row r="403" spans="1:61" ht="12.75" customHeight="1" x14ac:dyDescent="0.2">
      <c r="A403" s="120"/>
      <c r="B403" s="120"/>
      <c r="C403" s="120"/>
      <c r="D403" s="120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20"/>
      <c r="AV403" s="120"/>
      <c r="AW403" s="120"/>
      <c r="AX403" s="120"/>
      <c r="AY403" s="120"/>
      <c r="AZ403" s="120"/>
      <c r="BA403" s="120"/>
      <c r="BB403" s="120"/>
      <c r="BC403" s="120"/>
      <c r="BD403" s="120"/>
      <c r="BE403" s="120"/>
      <c r="BF403" s="120"/>
      <c r="BG403" s="120"/>
      <c r="BH403" s="120"/>
      <c r="BI403" s="120"/>
    </row>
    <row r="404" spans="1:61" ht="12.75" customHeight="1" x14ac:dyDescent="0.2">
      <c r="A404" s="120"/>
      <c r="B404" s="120"/>
      <c r="C404" s="120"/>
      <c r="D404" s="120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20"/>
      <c r="AV404" s="120"/>
      <c r="AW404" s="120"/>
      <c r="AX404" s="120"/>
      <c r="AY404" s="120"/>
      <c r="AZ404" s="120"/>
      <c r="BA404" s="120"/>
      <c r="BB404" s="120"/>
      <c r="BC404" s="120"/>
      <c r="BD404" s="120"/>
      <c r="BE404" s="120"/>
      <c r="BF404" s="120"/>
      <c r="BG404" s="120"/>
      <c r="BH404" s="120"/>
      <c r="BI404" s="120"/>
    </row>
    <row r="405" spans="1:61" ht="12.75" customHeight="1" x14ac:dyDescent="0.2">
      <c r="A405" s="120"/>
      <c r="B405" s="120"/>
      <c r="C405" s="120"/>
      <c r="D405" s="120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20"/>
      <c r="AV405" s="120"/>
      <c r="AW405" s="120"/>
      <c r="AX405" s="120"/>
      <c r="AY405" s="120"/>
      <c r="AZ405" s="120"/>
      <c r="BA405" s="120"/>
      <c r="BB405" s="120"/>
      <c r="BC405" s="120"/>
      <c r="BD405" s="120"/>
      <c r="BE405" s="120"/>
      <c r="BF405" s="120"/>
      <c r="BG405" s="120"/>
      <c r="BH405" s="120"/>
      <c r="BI405" s="120"/>
    </row>
    <row r="406" spans="1:61" ht="12.75" customHeight="1" x14ac:dyDescent="0.2">
      <c r="A406" s="120"/>
      <c r="B406" s="120"/>
      <c r="C406" s="120"/>
      <c r="D406" s="120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20"/>
      <c r="AV406" s="120"/>
      <c r="AW406" s="120"/>
      <c r="AX406" s="120"/>
      <c r="AY406" s="120"/>
      <c r="AZ406" s="120"/>
      <c r="BA406" s="120"/>
      <c r="BB406" s="120"/>
      <c r="BC406" s="120"/>
      <c r="BD406" s="120"/>
      <c r="BE406" s="120"/>
      <c r="BF406" s="120"/>
      <c r="BG406" s="120"/>
      <c r="BH406" s="120"/>
      <c r="BI406" s="120"/>
    </row>
    <row r="407" spans="1:61" ht="12.75" customHeight="1" x14ac:dyDescent="0.2">
      <c r="A407" s="120"/>
      <c r="B407" s="120"/>
      <c r="C407" s="120"/>
      <c r="D407" s="120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20"/>
      <c r="AV407" s="120"/>
      <c r="AW407" s="120"/>
      <c r="AX407" s="120"/>
      <c r="AY407" s="120"/>
      <c r="AZ407" s="120"/>
      <c r="BA407" s="120"/>
      <c r="BB407" s="120"/>
      <c r="BC407" s="120"/>
      <c r="BD407" s="120"/>
      <c r="BE407" s="120"/>
      <c r="BF407" s="120"/>
      <c r="BG407" s="120"/>
      <c r="BH407" s="120"/>
      <c r="BI407" s="120"/>
    </row>
    <row r="408" spans="1:61" ht="12.75" customHeight="1" x14ac:dyDescent="0.2">
      <c r="A408" s="120"/>
      <c r="B408" s="120"/>
      <c r="C408" s="120"/>
      <c r="D408" s="120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  <c r="V408" s="120"/>
      <c r="W408" s="120"/>
      <c r="X408" s="120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20"/>
      <c r="AM408" s="120"/>
      <c r="AN408" s="120"/>
      <c r="AO408" s="120"/>
      <c r="AP408" s="120"/>
      <c r="AQ408" s="120"/>
      <c r="AR408" s="120"/>
      <c r="AS408" s="120"/>
      <c r="AT408" s="120"/>
      <c r="AU408" s="120"/>
      <c r="AV408" s="120"/>
      <c r="AW408" s="120"/>
      <c r="AX408" s="120"/>
      <c r="AY408" s="120"/>
      <c r="AZ408" s="120"/>
      <c r="BA408" s="120"/>
      <c r="BB408" s="120"/>
      <c r="BC408" s="120"/>
      <c r="BD408" s="120"/>
      <c r="BE408" s="120"/>
      <c r="BF408" s="120"/>
      <c r="BG408" s="120"/>
      <c r="BH408" s="120"/>
      <c r="BI408" s="120"/>
    </row>
    <row r="409" spans="1:61" ht="12.75" customHeight="1" x14ac:dyDescent="0.2">
      <c r="A409" s="120"/>
      <c r="B409" s="120"/>
      <c r="C409" s="120"/>
      <c r="D409" s="120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20"/>
      <c r="AV409" s="120"/>
      <c r="AW409" s="120"/>
      <c r="AX409" s="120"/>
      <c r="AY409" s="120"/>
      <c r="AZ409" s="120"/>
      <c r="BA409" s="120"/>
      <c r="BB409" s="120"/>
      <c r="BC409" s="120"/>
      <c r="BD409" s="120"/>
      <c r="BE409" s="120"/>
      <c r="BF409" s="120"/>
      <c r="BG409" s="120"/>
      <c r="BH409" s="120"/>
      <c r="BI409" s="120"/>
    </row>
    <row r="410" spans="1:61" ht="12.75" customHeight="1" x14ac:dyDescent="0.2">
      <c r="A410" s="120"/>
      <c r="B410" s="120"/>
      <c r="C410" s="120"/>
      <c r="D410" s="120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20"/>
      <c r="AV410" s="120"/>
      <c r="AW410" s="120"/>
      <c r="AX410" s="120"/>
      <c r="AY410" s="120"/>
      <c r="AZ410" s="120"/>
      <c r="BA410" s="120"/>
      <c r="BB410" s="120"/>
      <c r="BC410" s="120"/>
      <c r="BD410" s="120"/>
      <c r="BE410" s="120"/>
      <c r="BF410" s="120"/>
      <c r="BG410" s="120"/>
      <c r="BH410" s="120"/>
      <c r="BI410" s="120"/>
    </row>
    <row r="411" spans="1:61" ht="12.75" customHeight="1" x14ac:dyDescent="0.2">
      <c r="A411" s="120"/>
      <c r="B411" s="120"/>
      <c r="C411" s="120"/>
      <c r="D411" s="120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20"/>
      <c r="AV411" s="120"/>
      <c r="AW411" s="120"/>
      <c r="AX411" s="120"/>
      <c r="AY411" s="120"/>
      <c r="AZ411" s="120"/>
      <c r="BA411" s="120"/>
      <c r="BB411" s="120"/>
      <c r="BC411" s="120"/>
      <c r="BD411" s="120"/>
      <c r="BE411" s="120"/>
      <c r="BF411" s="120"/>
      <c r="BG411" s="120"/>
      <c r="BH411" s="120"/>
      <c r="BI411" s="120"/>
    </row>
    <row r="412" spans="1:61" ht="12.75" customHeight="1" x14ac:dyDescent="0.2">
      <c r="A412" s="120"/>
      <c r="B412" s="120"/>
      <c r="C412" s="120"/>
      <c r="D412" s="120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20"/>
      <c r="AV412" s="120"/>
      <c r="AW412" s="120"/>
      <c r="AX412" s="120"/>
      <c r="AY412" s="120"/>
      <c r="AZ412" s="120"/>
      <c r="BA412" s="120"/>
      <c r="BB412" s="120"/>
      <c r="BC412" s="120"/>
      <c r="BD412" s="120"/>
      <c r="BE412" s="120"/>
      <c r="BF412" s="120"/>
      <c r="BG412" s="120"/>
      <c r="BH412" s="120"/>
      <c r="BI412" s="120"/>
    </row>
    <row r="413" spans="1:61" ht="12.75" customHeight="1" x14ac:dyDescent="0.2">
      <c r="A413" s="120"/>
      <c r="B413" s="120"/>
      <c r="C413" s="120"/>
      <c r="D413" s="120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20"/>
      <c r="AV413" s="120"/>
      <c r="AW413" s="120"/>
      <c r="AX413" s="120"/>
      <c r="AY413" s="120"/>
      <c r="AZ413" s="120"/>
      <c r="BA413" s="120"/>
      <c r="BB413" s="120"/>
      <c r="BC413" s="120"/>
      <c r="BD413" s="120"/>
      <c r="BE413" s="120"/>
      <c r="BF413" s="120"/>
      <c r="BG413" s="120"/>
      <c r="BH413" s="120"/>
      <c r="BI413" s="120"/>
    </row>
    <row r="414" spans="1:61" ht="12.75" customHeight="1" x14ac:dyDescent="0.2">
      <c r="A414" s="120"/>
      <c r="B414" s="120"/>
      <c r="C414" s="120"/>
      <c r="D414" s="120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20"/>
      <c r="AV414" s="120"/>
      <c r="AW414" s="120"/>
      <c r="AX414" s="120"/>
      <c r="AY414" s="120"/>
      <c r="AZ414" s="120"/>
      <c r="BA414" s="120"/>
      <c r="BB414" s="120"/>
      <c r="BC414" s="120"/>
      <c r="BD414" s="120"/>
      <c r="BE414" s="120"/>
      <c r="BF414" s="120"/>
      <c r="BG414" s="120"/>
      <c r="BH414" s="120"/>
      <c r="BI414" s="120"/>
    </row>
    <row r="415" spans="1:61" ht="12.75" customHeight="1" x14ac:dyDescent="0.2">
      <c r="A415" s="120"/>
      <c r="B415" s="120"/>
      <c r="C415" s="120"/>
      <c r="D415" s="120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20"/>
      <c r="AV415" s="120"/>
      <c r="AW415" s="120"/>
      <c r="AX415" s="120"/>
      <c r="AY415" s="120"/>
      <c r="AZ415" s="120"/>
      <c r="BA415" s="120"/>
      <c r="BB415" s="120"/>
      <c r="BC415" s="120"/>
      <c r="BD415" s="120"/>
      <c r="BE415" s="120"/>
      <c r="BF415" s="120"/>
      <c r="BG415" s="120"/>
      <c r="BH415" s="120"/>
      <c r="BI415" s="120"/>
    </row>
    <row r="416" spans="1:61" ht="12.75" customHeight="1" x14ac:dyDescent="0.2">
      <c r="A416" s="120"/>
      <c r="B416" s="120"/>
      <c r="C416" s="120"/>
      <c r="D416" s="120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20"/>
      <c r="AV416" s="120"/>
      <c r="AW416" s="120"/>
      <c r="AX416" s="120"/>
      <c r="AY416" s="120"/>
      <c r="AZ416" s="120"/>
      <c r="BA416" s="120"/>
      <c r="BB416" s="120"/>
      <c r="BC416" s="120"/>
      <c r="BD416" s="120"/>
      <c r="BE416" s="120"/>
      <c r="BF416" s="120"/>
      <c r="BG416" s="120"/>
      <c r="BH416" s="120"/>
      <c r="BI416" s="120"/>
    </row>
    <row r="417" spans="1:61" ht="12.75" customHeight="1" x14ac:dyDescent="0.2">
      <c r="A417" s="120"/>
      <c r="B417" s="120"/>
      <c r="C417" s="120"/>
      <c r="D417" s="120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20"/>
      <c r="AV417" s="120"/>
      <c r="AW417" s="120"/>
      <c r="AX417" s="120"/>
      <c r="AY417" s="120"/>
      <c r="AZ417" s="120"/>
      <c r="BA417" s="120"/>
      <c r="BB417" s="120"/>
      <c r="BC417" s="120"/>
      <c r="BD417" s="120"/>
      <c r="BE417" s="120"/>
      <c r="BF417" s="120"/>
      <c r="BG417" s="120"/>
      <c r="BH417" s="120"/>
      <c r="BI417" s="120"/>
    </row>
    <row r="418" spans="1:61" ht="12.75" customHeight="1" x14ac:dyDescent="0.2">
      <c r="A418" s="120"/>
      <c r="B418" s="120"/>
      <c r="C418" s="120"/>
      <c r="D418" s="120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20"/>
      <c r="AV418" s="120"/>
      <c r="AW418" s="120"/>
      <c r="AX418" s="120"/>
      <c r="AY418" s="120"/>
      <c r="AZ418" s="120"/>
      <c r="BA418" s="120"/>
      <c r="BB418" s="120"/>
      <c r="BC418" s="120"/>
      <c r="BD418" s="120"/>
      <c r="BE418" s="120"/>
      <c r="BF418" s="120"/>
      <c r="BG418" s="120"/>
      <c r="BH418" s="120"/>
      <c r="BI418" s="120"/>
    </row>
    <row r="419" spans="1:61" ht="12.75" customHeight="1" x14ac:dyDescent="0.2">
      <c r="A419" s="120"/>
      <c r="B419" s="120"/>
      <c r="C419" s="120"/>
      <c r="D419" s="120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20"/>
      <c r="AV419" s="120"/>
      <c r="AW419" s="120"/>
      <c r="AX419" s="120"/>
      <c r="AY419" s="120"/>
      <c r="AZ419" s="120"/>
      <c r="BA419" s="120"/>
      <c r="BB419" s="120"/>
      <c r="BC419" s="120"/>
      <c r="BD419" s="120"/>
      <c r="BE419" s="120"/>
      <c r="BF419" s="120"/>
      <c r="BG419" s="120"/>
      <c r="BH419" s="120"/>
      <c r="BI419" s="120"/>
    </row>
    <row r="420" spans="1:61" ht="12.75" customHeight="1" x14ac:dyDescent="0.2">
      <c r="A420" s="120"/>
      <c r="B420" s="120"/>
      <c r="C420" s="120"/>
      <c r="D420" s="120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20"/>
      <c r="AV420" s="120"/>
      <c r="AW420" s="120"/>
      <c r="AX420" s="120"/>
      <c r="AY420" s="120"/>
      <c r="AZ420" s="120"/>
      <c r="BA420" s="120"/>
      <c r="BB420" s="120"/>
      <c r="BC420" s="120"/>
      <c r="BD420" s="120"/>
      <c r="BE420" s="120"/>
      <c r="BF420" s="120"/>
      <c r="BG420" s="120"/>
      <c r="BH420" s="120"/>
      <c r="BI420" s="120"/>
    </row>
    <row r="421" spans="1:61" ht="12.75" customHeight="1" x14ac:dyDescent="0.2">
      <c r="A421" s="120"/>
      <c r="B421" s="120"/>
      <c r="C421" s="120"/>
      <c r="D421" s="120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20"/>
      <c r="AV421" s="120"/>
      <c r="AW421" s="120"/>
      <c r="AX421" s="120"/>
      <c r="AY421" s="120"/>
      <c r="AZ421" s="120"/>
      <c r="BA421" s="120"/>
      <c r="BB421" s="120"/>
      <c r="BC421" s="120"/>
      <c r="BD421" s="120"/>
      <c r="BE421" s="120"/>
      <c r="BF421" s="120"/>
      <c r="BG421" s="120"/>
      <c r="BH421" s="120"/>
      <c r="BI421" s="120"/>
    </row>
    <row r="422" spans="1:61" ht="12.75" customHeight="1" x14ac:dyDescent="0.2">
      <c r="A422" s="120"/>
      <c r="B422" s="120"/>
      <c r="C422" s="120"/>
      <c r="D422" s="120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  <c r="T422" s="120"/>
      <c r="U422" s="120"/>
      <c r="V422" s="120"/>
      <c r="W422" s="120"/>
      <c r="X422" s="120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20"/>
      <c r="AM422" s="120"/>
      <c r="AN422" s="120"/>
      <c r="AO422" s="120"/>
      <c r="AP422" s="120"/>
      <c r="AQ422" s="120"/>
      <c r="AR422" s="120"/>
      <c r="AS422" s="120"/>
      <c r="AT422" s="120"/>
      <c r="AU422" s="120"/>
      <c r="AV422" s="120"/>
      <c r="AW422" s="120"/>
      <c r="AX422" s="120"/>
      <c r="AY422" s="120"/>
      <c r="AZ422" s="120"/>
      <c r="BA422" s="120"/>
      <c r="BB422" s="120"/>
      <c r="BC422" s="120"/>
      <c r="BD422" s="120"/>
      <c r="BE422" s="120"/>
      <c r="BF422" s="120"/>
      <c r="BG422" s="120"/>
      <c r="BH422" s="120"/>
      <c r="BI422" s="120"/>
    </row>
    <row r="423" spans="1:61" ht="12.75" customHeight="1" x14ac:dyDescent="0.2">
      <c r="A423" s="120"/>
      <c r="B423" s="120"/>
      <c r="C423" s="120"/>
      <c r="D423" s="120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20"/>
      <c r="AV423" s="120"/>
      <c r="AW423" s="120"/>
      <c r="AX423" s="120"/>
      <c r="AY423" s="120"/>
      <c r="AZ423" s="120"/>
      <c r="BA423" s="120"/>
      <c r="BB423" s="120"/>
      <c r="BC423" s="120"/>
      <c r="BD423" s="120"/>
      <c r="BE423" s="120"/>
      <c r="BF423" s="120"/>
      <c r="BG423" s="120"/>
      <c r="BH423" s="120"/>
      <c r="BI423" s="120"/>
    </row>
    <row r="424" spans="1:61" ht="12.75" customHeight="1" x14ac:dyDescent="0.2">
      <c r="A424" s="120"/>
      <c r="B424" s="120"/>
      <c r="C424" s="120"/>
      <c r="D424" s="120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20"/>
      <c r="AV424" s="120"/>
      <c r="AW424" s="120"/>
      <c r="AX424" s="120"/>
      <c r="AY424" s="120"/>
      <c r="AZ424" s="120"/>
      <c r="BA424" s="120"/>
      <c r="BB424" s="120"/>
      <c r="BC424" s="120"/>
      <c r="BD424" s="120"/>
      <c r="BE424" s="120"/>
      <c r="BF424" s="120"/>
      <c r="BG424" s="120"/>
      <c r="BH424" s="120"/>
      <c r="BI424" s="120"/>
    </row>
    <row r="425" spans="1:61" ht="12.75" customHeight="1" x14ac:dyDescent="0.2">
      <c r="A425" s="120"/>
      <c r="B425" s="120"/>
      <c r="C425" s="120"/>
      <c r="D425" s="120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20"/>
      <c r="AV425" s="120"/>
      <c r="AW425" s="120"/>
      <c r="AX425" s="120"/>
      <c r="AY425" s="120"/>
      <c r="AZ425" s="120"/>
      <c r="BA425" s="120"/>
      <c r="BB425" s="120"/>
      <c r="BC425" s="120"/>
      <c r="BD425" s="120"/>
      <c r="BE425" s="120"/>
      <c r="BF425" s="120"/>
      <c r="BG425" s="120"/>
      <c r="BH425" s="120"/>
      <c r="BI425" s="120"/>
    </row>
    <row r="426" spans="1:61" ht="12.75" customHeight="1" x14ac:dyDescent="0.2">
      <c r="A426" s="120"/>
      <c r="B426" s="120"/>
      <c r="C426" s="120"/>
      <c r="D426" s="120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20"/>
      <c r="AV426" s="120"/>
      <c r="AW426" s="120"/>
      <c r="AX426" s="120"/>
      <c r="AY426" s="120"/>
      <c r="AZ426" s="120"/>
      <c r="BA426" s="120"/>
      <c r="BB426" s="120"/>
      <c r="BC426" s="120"/>
      <c r="BD426" s="120"/>
      <c r="BE426" s="120"/>
      <c r="BF426" s="120"/>
      <c r="BG426" s="120"/>
      <c r="BH426" s="120"/>
      <c r="BI426" s="120"/>
    </row>
    <row r="427" spans="1:61" ht="12.75" customHeight="1" x14ac:dyDescent="0.2">
      <c r="A427" s="120"/>
      <c r="B427" s="120"/>
      <c r="C427" s="120"/>
      <c r="D427" s="120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20"/>
      <c r="AV427" s="120"/>
      <c r="AW427" s="120"/>
      <c r="AX427" s="120"/>
      <c r="AY427" s="120"/>
      <c r="AZ427" s="120"/>
      <c r="BA427" s="120"/>
      <c r="BB427" s="120"/>
      <c r="BC427" s="120"/>
      <c r="BD427" s="120"/>
      <c r="BE427" s="120"/>
      <c r="BF427" s="120"/>
      <c r="BG427" s="120"/>
      <c r="BH427" s="120"/>
      <c r="BI427" s="120"/>
    </row>
    <row r="428" spans="1:61" ht="12.75" customHeight="1" x14ac:dyDescent="0.2">
      <c r="A428" s="120"/>
      <c r="B428" s="120"/>
      <c r="C428" s="120"/>
      <c r="D428" s="120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20"/>
      <c r="AV428" s="120"/>
      <c r="AW428" s="120"/>
      <c r="AX428" s="120"/>
      <c r="AY428" s="120"/>
      <c r="AZ428" s="120"/>
      <c r="BA428" s="120"/>
      <c r="BB428" s="120"/>
      <c r="BC428" s="120"/>
      <c r="BD428" s="120"/>
      <c r="BE428" s="120"/>
      <c r="BF428" s="120"/>
      <c r="BG428" s="120"/>
      <c r="BH428" s="120"/>
      <c r="BI428" s="120"/>
    </row>
    <row r="429" spans="1:61" ht="12.75" customHeight="1" x14ac:dyDescent="0.2">
      <c r="A429" s="120"/>
      <c r="B429" s="120"/>
      <c r="C429" s="120"/>
      <c r="D429" s="120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20"/>
      <c r="AV429" s="120"/>
      <c r="AW429" s="120"/>
      <c r="AX429" s="120"/>
      <c r="AY429" s="120"/>
      <c r="AZ429" s="120"/>
      <c r="BA429" s="120"/>
      <c r="BB429" s="120"/>
      <c r="BC429" s="120"/>
      <c r="BD429" s="120"/>
      <c r="BE429" s="120"/>
      <c r="BF429" s="120"/>
      <c r="BG429" s="120"/>
      <c r="BH429" s="120"/>
      <c r="BI429" s="120"/>
    </row>
    <row r="430" spans="1:61" ht="12.75" customHeight="1" x14ac:dyDescent="0.2">
      <c r="A430" s="120"/>
      <c r="B430" s="120"/>
      <c r="C430" s="120"/>
      <c r="D430" s="120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20"/>
      <c r="AV430" s="120"/>
      <c r="AW430" s="120"/>
      <c r="AX430" s="120"/>
      <c r="AY430" s="120"/>
      <c r="AZ430" s="120"/>
      <c r="BA430" s="120"/>
      <c r="BB430" s="120"/>
      <c r="BC430" s="120"/>
      <c r="BD430" s="120"/>
      <c r="BE430" s="120"/>
      <c r="BF430" s="120"/>
      <c r="BG430" s="120"/>
      <c r="BH430" s="120"/>
      <c r="BI430" s="120"/>
    </row>
    <row r="431" spans="1:61" ht="12.75" customHeight="1" x14ac:dyDescent="0.2">
      <c r="A431" s="120"/>
      <c r="B431" s="120"/>
      <c r="C431" s="120"/>
      <c r="D431" s="120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20"/>
      <c r="AV431" s="120"/>
      <c r="AW431" s="120"/>
      <c r="AX431" s="120"/>
      <c r="AY431" s="120"/>
      <c r="AZ431" s="120"/>
      <c r="BA431" s="120"/>
      <c r="BB431" s="120"/>
      <c r="BC431" s="120"/>
      <c r="BD431" s="120"/>
      <c r="BE431" s="120"/>
      <c r="BF431" s="120"/>
      <c r="BG431" s="120"/>
      <c r="BH431" s="120"/>
      <c r="BI431" s="120"/>
    </row>
    <row r="432" spans="1:61" ht="12.75" customHeight="1" x14ac:dyDescent="0.2">
      <c r="A432" s="120"/>
      <c r="B432" s="120"/>
      <c r="C432" s="120"/>
      <c r="D432" s="120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20"/>
      <c r="AV432" s="120"/>
      <c r="AW432" s="120"/>
      <c r="AX432" s="120"/>
      <c r="AY432" s="120"/>
      <c r="AZ432" s="120"/>
      <c r="BA432" s="120"/>
      <c r="BB432" s="120"/>
      <c r="BC432" s="120"/>
      <c r="BD432" s="120"/>
      <c r="BE432" s="120"/>
      <c r="BF432" s="120"/>
      <c r="BG432" s="120"/>
      <c r="BH432" s="120"/>
      <c r="BI432" s="120"/>
    </row>
    <row r="433" spans="1:61" ht="12.75" customHeight="1" x14ac:dyDescent="0.2">
      <c r="A433" s="120"/>
      <c r="B433" s="120"/>
      <c r="C433" s="120"/>
      <c r="D433" s="120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20"/>
      <c r="AV433" s="120"/>
      <c r="AW433" s="120"/>
      <c r="AX433" s="120"/>
      <c r="AY433" s="120"/>
      <c r="AZ433" s="120"/>
      <c r="BA433" s="120"/>
      <c r="BB433" s="120"/>
      <c r="BC433" s="120"/>
      <c r="BD433" s="120"/>
      <c r="BE433" s="120"/>
      <c r="BF433" s="120"/>
      <c r="BG433" s="120"/>
      <c r="BH433" s="120"/>
      <c r="BI433" s="120"/>
    </row>
    <row r="434" spans="1:61" ht="12.75" customHeight="1" x14ac:dyDescent="0.2">
      <c r="A434" s="120"/>
      <c r="B434" s="120"/>
      <c r="C434" s="120"/>
      <c r="D434" s="120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20"/>
      <c r="AV434" s="120"/>
      <c r="AW434" s="120"/>
      <c r="AX434" s="120"/>
      <c r="AY434" s="120"/>
      <c r="AZ434" s="120"/>
      <c r="BA434" s="120"/>
      <c r="BB434" s="120"/>
      <c r="BC434" s="120"/>
      <c r="BD434" s="120"/>
      <c r="BE434" s="120"/>
      <c r="BF434" s="120"/>
      <c r="BG434" s="120"/>
      <c r="BH434" s="120"/>
      <c r="BI434" s="120"/>
    </row>
    <row r="435" spans="1:61" ht="12.75" customHeight="1" x14ac:dyDescent="0.2">
      <c r="A435" s="120"/>
      <c r="B435" s="120"/>
      <c r="C435" s="120"/>
      <c r="D435" s="120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20"/>
      <c r="AV435" s="120"/>
      <c r="AW435" s="120"/>
      <c r="AX435" s="120"/>
      <c r="AY435" s="120"/>
      <c r="AZ435" s="120"/>
      <c r="BA435" s="120"/>
      <c r="BB435" s="120"/>
      <c r="BC435" s="120"/>
      <c r="BD435" s="120"/>
      <c r="BE435" s="120"/>
      <c r="BF435" s="120"/>
      <c r="BG435" s="120"/>
      <c r="BH435" s="120"/>
      <c r="BI435" s="120"/>
    </row>
    <row r="436" spans="1:61" ht="12.75" customHeight="1" x14ac:dyDescent="0.2">
      <c r="A436" s="120"/>
      <c r="B436" s="120"/>
      <c r="C436" s="120"/>
      <c r="D436" s="120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20"/>
      <c r="AV436" s="120"/>
      <c r="AW436" s="120"/>
      <c r="AX436" s="120"/>
      <c r="AY436" s="120"/>
      <c r="AZ436" s="120"/>
      <c r="BA436" s="120"/>
      <c r="BB436" s="120"/>
      <c r="BC436" s="120"/>
      <c r="BD436" s="120"/>
      <c r="BE436" s="120"/>
      <c r="BF436" s="120"/>
      <c r="BG436" s="120"/>
      <c r="BH436" s="120"/>
      <c r="BI436" s="120"/>
    </row>
    <row r="437" spans="1:61" ht="12.75" customHeight="1" x14ac:dyDescent="0.2">
      <c r="A437" s="120"/>
      <c r="B437" s="120"/>
      <c r="C437" s="120"/>
      <c r="D437" s="120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20"/>
      <c r="AM437" s="120"/>
      <c r="AN437" s="120"/>
      <c r="AO437" s="120"/>
      <c r="AP437" s="120"/>
      <c r="AQ437" s="120"/>
      <c r="AR437" s="120"/>
      <c r="AS437" s="120"/>
      <c r="AT437" s="120"/>
      <c r="AU437" s="120"/>
      <c r="AV437" s="120"/>
      <c r="AW437" s="120"/>
      <c r="AX437" s="120"/>
      <c r="AY437" s="120"/>
      <c r="AZ437" s="120"/>
      <c r="BA437" s="120"/>
      <c r="BB437" s="120"/>
      <c r="BC437" s="120"/>
      <c r="BD437" s="120"/>
      <c r="BE437" s="120"/>
      <c r="BF437" s="120"/>
      <c r="BG437" s="120"/>
      <c r="BH437" s="120"/>
      <c r="BI437" s="120"/>
    </row>
    <row r="438" spans="1:61" ht="12.75" customHeight="1" x14ac:dyDescent="0.2">
      <c r="A438" s="120"/>
      <c r="B438" s="120"/>
      <c r="C438" s="120"/>
      <c r="D438" s="120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20"/>
      <c r="AV438" s="120"/>
      <c r="AW438" s="120"/>
      <c r="AX438" s="120"/>
      <c r="AY438" s="120"/>
      <c r="AZ438" s="120"/>
      <c r="BA438" s="120"/>
      <c r="BB438" s="120"/>
      <c r="BC438" s="120"/>
      <c r="BD438" s="120"/>
      <c r="BE438" s="120"/>
      <c r="BF438" s="120"/>
      <c r="BG438" s="120"/>
      <c r="BH438" s="120"/>
      <c r="BI438" s="120"/>
    </row>
    <row r="439" spans="1:61" ht="12.75" customHeight="1" x14ac:dyDescent="0.2">
      <c r="A439" s="120"/>
      <c r="B439" s="120"/>
      <c r="C439" s="120"/>
      <c r="D439" s="120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20"/>
      <c r="AV439" s="120"/>
      <c r="AW439" s="120"/>
      <c r="AX439" s="120"/>
      <c r="AY439" s="120"/>
      <c r="AZ439" s="120"/>
      <c r="BA439" s="120"/>
      <c r="BB439" s="120"/>
      <c r="BC439" s="120"/>
      <c r="BD439" s="120"/>
      <c r="BE439" s="120"/>
      <c r="BF439" s="120"/>
      <c r="BG439" s="120"/>
      <c r="BH439" s="120"/>
      <c r="BI439" s="120"/>
    </row>
    <row r="440" spans="1:61" ht="12.75" customHeight="1" x14ac:dyDescent="0.2">
      <c r="A440" s="120"/>
      <c r="B440" s="120"/>
      <c r="C440" s="120"/>
      <c r="D440" s="120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20"/>
      <c r="AV440" s="120"/>
      <c r="AW440" s="120"/>
      <c r="AX440" s="120"/>
      <c r="AY440" s="120"/>
      <c r="AZ440" s="120"/>
      <c r="BA440" s="120"/>
      <c r="BB440" s="120"/>
      <c r="BC440" s="120"/>
      <c r="BD440" s="120"/>
      <c r="BE440" s="120"/>
      <c r="BF440" s="120"/>
      <c r="BG440" s="120"/>
      <c r="BH440" s="120"/>
      <c r="BI440" s="120"/>
    </row>
    <row r="441" spans="1:61" ht="12.75" customHeight="1" x14ac:dyDescent="0.2">
      <c r="A441" s="120"/>
      <c r="B441" s="120"/>
      <c r="C441" s="120"/>
      <c r="D441" s="120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20"/>
      <c r="AV441" s="120"/>
      <c r="AW441" s="120"/>
      <c r="AX441" s="120"/>
      <c r="AY441" s="120"/>
      <c r="AZ441" s="120"/>
      <c r="BA441" s="120"/>
      <c r="BB441" s="120"/>
      <c r="BC441" s="120"/>
      <c r="BD441" s="120"/>
      <c r="BE441" s="120"/>
      <c r="BF441" s="120"/>
      <c r="BG441" s="120"/>
      <c r="BH441" s="120"/>
      <c r="BI441" s="120"/>
    </row>
    <row r="442" spans="1:61" ht="12.75" customHeight="1" x14ac:dyDescent="0.2">
      <c r="A442" s="120"/>
      <c r="B442" s="120"/>
      <c r="C442" s="120"/>
      <c r="D442" s="120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20"/>
      <c r="AV442" s="120"/>
      <c r="AW442" s="120"/>
      <c r="AX442" s="120"/>
      <c r="AY442" s="120"/>
      <c r="AZ442" s="120"/>
      <c r="BA442" s="120"/>
      <c r="BB442" s="120"/>
      <c r="BC442" s="120"/>
      <c r="BD442" s="120"/>
      <c r="BE442" s="120"/>
      <c r="BF442" s="120"/>
      <c r="BG442" s="120"/>
      <c r="BH442" s="120"/>
      <c r="BI442" s="120"/>
    </row>
    <row r="443" spans="1:61" ht="12.75" customHeight="1" x14ac:dyDescent="0.2">
      <c r="A443" s="120"/>
      <c r="B443" s="120"/>
      <c r="C443" s="120"/>
      <c r="D443" s="120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20"/>
      <c r="AV443" s="120"/>
      <c r="AW443" s="120"/>
      <c r="AX443" s="120"/>
      <c r="AY443" s="120"/>
      <c r="AZ443" s="120"/>
      <c r="BA443" s="120"/>
      <c r="BB443" s="120"/>
      <c r="BC443" s="120"/>
      <c r="BD443" s="120"/>
      <c r="BE443" s="120"/>
      <c r="BF443" s="120"/>
      <c r="BG443" s="120"/>
      <c r="BH443" s="120"/>
      <c r="BI443" s="120"/>
    </row>
    <row r="444" spans="1:61" ht="12.75" customHeight="1" x14ac:dyDescent="0.2">
      <c r="A444" s="120"/>
      <c r="B444" s="120"/>
      <c r="C444" s="120"/>
      <c r="D444" s="120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20"/>
      <c r="AV444" s="120"/>
      <c r="AW444" s="120"/>
      <c r="AX444" s="120"/>
      <c r="AY444" s="120"/>
      <c r="AZ444" s="120"/>
      <c r="BA444" s="120"/>
      <c r="BB444" s="120"/>
      <c r="BC444" s="120"/>
      <c r="BD444" s="120"/>
      <c r="BE444" s="120"/>
      <c r="BF444" s="120"/>
      <c r="BG444" s="120"/>
      <c r="BH444" s="120"/>
      <c r="BI444" s="120"/>
    </row>
    <row r="445" spans="1:61" ht="12.75" customHeight="1" x14ac:dyDescent="0.2">
      <c r="A445" s="120"/>
      <c r="B445" s="120"/>
      <c r="C445" s="120"/>
      <c r="D445" s="120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20"/>
      <c r="AV445" s="120"/>
      <c r="AW445" s="120"/>
      <c r="AX445" s="120"/>
      <c r="AY445" s="120"/>
      <c r="AZ445" s="120"/>
      <c r="BA445" s="120"/>
      <c r="BB445" s="120"/>
      <c r="BC445" s="120"/>
      <c r="BD445" s="120"/>
      <c r="BE445" s="120"/>
      <c r="BF445" s="120"/>
      <c r="BG445" s="120"/>
      <c r="BH445" s="120"/>
      <c r="BI445" s="120"/>
    </row>
    <row r="446" spans="1:61" ht="12.75" customHeight="1" x14ac:dyDescent="0.2">
      <c r="A446" s="120"/>
      <c r="B446" s="120"/>
      <c r="C446" s="120"/>
      <c r="D446" s="120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20"/>
      <c r="AV446" s="120"/>
      <c r="AW446" s="120"/>
      <c r="AX446" s="120"/>
      <c r="AY446" s="120"/>
      <c r="AZ446" s="120"/>
      <c r="BA446" s="120"/>
      <c r="BB446" s="120"/>
      <c r="BC446" s="120"/>
      <c r="BD446" s="120"/>
      <c r="BE446" s="120"/>
      <c r="BF446" s="120"/>
      <c r="BG446" s="120"/>
      <c r="BH446" s="120"/>
      <c r="BI446" s="120"/>
    </row>
    <row r="447" spans="1:61" ht="12.75" customHeight="1" x14ac:dyDescent="0.2">
      <c r="A447" s="120"/>
      <c r="B447" s="120"/>
      <c r="C447" s="120"/>
      <c r="D447" s="120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20"/>
      <c r="AV447" s="120"/>
      <c r="AW447" s="120"/>
      <c r="AX447" s="120"/>
      <c r="AY447" s="120"/>
      <c r="AZ447" s="120"/>
      <c r="BA447" s="120"/>
      <c r="BB447" s="120"/>
      <c r="BC447" s="120"/>
      <c r="BD447" s="120"/>
      <c r="BE447" s="120"/>
      <c r="BF447" s="120"/>
      <c r="BG447" s="120"/>
      <c r="BH447" s="120"/>
      <c r="BI447" s="120"/>
    </row>
    <row r="448" spans="1:61" ht="12.75" customHeight="1" x14ac:dyDescent="0.2">
      <c r="A448" s="120"/>
      <c r="B448" s="120"/>
      <c r="C448" s="120"/>
      <c r="D448" s="120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20"/>
      <c r="AV448" s="120"/>
      <c r="AW448" s="120"/>
      <c r="AX448" s="120"/>
      <c r="AY448" s="120"/>
      <c r="AZ448" s="120"/>
      <c r="BA448" s="120"/>
      <c r="BB448" s="120"/>
      <c r="BC448" s="120"/>
      <c r="BD448" s="120"/>
      <c r="BE448" s="120"/>
      <c r="BF448" s="120"/>
      <c r="BG448" s="120"/>
      <c r="BH448" s="120"/>
      <c r="BI448" s="120"/>
    </row>
    <row r="449" spans="1:61" ht="12.75" customHeight="1" x14ac:dyDescent="0.2">
      <c r="A449" s="120"/>
      <c r="B449" s="120"/>
      <c r="C449" s="120"/>
      <c r="D449" s="120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20"/>
      <c r="AV449" s="120"/>
      <c r="AW449" s="120"/>
      <c r="AX449" s="120"/>
      <c r="AY449" s="120"/>
      <c r="AZ449" s="120"/>
      <c r="BA449" s="120"/>
      <c r="BB449" s="120"/>
      <c r="BC449" s="120"/>
      <c r="BD449" s="120"/>
      <c r="BE449" s="120"/>
      <c r="BF449" s="120"/>
      <c r="BG449" s="120"/>
      <c r="BH449" s="120"/>
      <c r="BI449" s="120"/>
    </row>
    <row r="450" spans="1:61" ht="12.75" customHeight="1" x14ac:dyDescent="0.2">
      <c r="A450" s="120"/>
      <c r="B450" s="120"/>
      <c r="C450" s="120"/>
      <c r="D450" s="120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20"/>
      <c r="AV450" s="120"/>
      <c r="AW450" s="120"/>
      <c r="AX450" s="120"/>
      <c r="AY450" s="120"/>
      <c r="AZ450" s="120"/>
      <c r="BA450" s="120"/>
      <c r="BB450" s="120"/>
      <c r="BC450" s="120"/>
      <c r="BD450" s="120"/>
      <c r="BE450" s="120"/>
      <c r="BF450" s="120"/>
      <c r="BG450" s="120"/>
      <c r="BH450" s="120"/>
      <c r="BI450" s="120"/>
    </row>
    <row r="451" spans="1:61" ht="12.75" customHeight="1" x14ac:dyDescent="0.2">
      <c r="A451" s="120"/>
      <c r="B451" s="120"/>
      <c r="C451" s="120"/>
      <c r="D451" s="120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20"/>
      <c r="AM451" s="120"/>
      <c r="AN451" s="120"/>
      <c r="AO451" s="120"/>
      <c r="AP451" s="120"/>
      <c r="AQ451" s="120"/>
      <c r="AR451" s="120"/>
      <c r="AS451" s="120"/>
      <c r="AT451" s="120"/>
      <c r="AU451" s="120"/>
      <c r="AV451" s="120"/>
      <c r="AW451" s="120"/>
      <c r="AX451" s="120"/>
      <c r="AY451" s="120"/>
      <c r="AZ451" s="120"/>
      <c r="BA451" s="120"/>
      <c r="BB451" s="120"/>
      <c r="BC451" s="120"/>
      <c r="BD451" s="120"/>
      <c r="BE451" s="120"/>
      <c r="BF451" s="120"/>
      <c r="BG451" s="120"/>
      <c r="BH451" s="120"/>
      <c r="BI451" s="120"/>
    </row>
    <row r="452" spans="1:61" ht="12.75" customHeight="1" x14ac:dyDescent="0.2">
      <c r="A452" s="120"/>
      <c r="B452" s="120"/>
      <c r="C452" s="120"/>
      <c r="D452" s="120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20"/>
      <c r="AV452" s="120"/>
      <c r="AW452" s="120"/>
      <c r="AX452" s="120"/>
      <c r="AY452" s="120"/>
      <c r="AZ452" s="120"/>
      <c r="BA452" s="120"/>
      <c r="BB452" s="120"/>
      <c r="BC452" s="120"/>
      <c r="BD452" s="120"/>
      <c r="BE452" s="120"/>
      <c r="BF452" s="120"/>
      <c r="BG452" s="120"/>
      <c r="BH452" s="120"/>
      <c r="BI452" s="120"/>
    </row>
    <row r="453" spans="1:61" ht="12.75" customHeight="1" x14ac:dyDescent="0.2">
      <c r="A453" s="120"/>
      <c r="B453" s="120"/>
      <c r="C453" s="120"/>
      <c r="D453" s="120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20"/>
      <c r="AV453" s="120"/>
      <c r="AW453" s="120"/>
      <c r="AX453" s="120"/>
      <c r="AY453" s="120"/>
      <c r="AZ453" s="120"/>
      <c r="BA453" s="120"/>
      <c r="BB453" s="120"/>
      <c r="BC453" s="120"/>
      <c r="BD453" s="120"/>
      <c r="BE453" s="120"/>
      <c r="BF453" s="120"/>
      <c r="BG453" s="120"/>
      <c r="BH453" s="120"/>
      <c r="BI453" s="120"/>
    </row>
    <row r="454" spans="1:61" ht="12.75" customHeight="1" x14ac:dyDescent="0.2">
      <c r="A454" s="120"/>
      <c r="B454" s="120"/>
      <c r="C454" s="120"/>
      <c r="D454" s="120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20"/>
      <c r="AV454" s="120"/>
      <c r="AW454" s="120"/>
      <c r="AX454" s="120"/>
      <c r="AY454" s="120"/>
      <c r="AZ454" s="120"/>
      <c r="BA454" s="120"/>
      <c r="BB454" s="120"/>
      <c r="BC454" s="120"/>
      <c r="BD454" s="120"/>
      <c r="BE454" s="120"/>
      <c r="BF454" s="120"/>
      <c r="BG454" s="120"/>
      <c r="BH454" s="120"/>
      <c r="BI454" s="120"/>
    </row>
    <row r="455" spans="1:61" ht="12.75" customHeight="1" x14ac:dyDescent="0.2">
      <c r="A455" s="120"/>
      <c r="B455" s="120"/>
      <c r="C455" s="120"/>
      <c r="D455" s="120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20"/>
      <c r="AV455" s="120"/>
      <c r="AW455" s="120"/>
      <c r="AX455" s="120"/>
      <c r="AY455" s="120"/>
      <c r="AZ455" s="120"/>
      <c r="BA455" s="120"/>
      <c r="BB455" s="120"/>
      <c r="BC455" s="120"/>
      <c r="BD455" s="120"/>
      <c r="BE455" s="120"/>
      <c r="BF455" s="120"/>
      <c r="BG455" s="120"/>
      <c r="BH455" s="120"/>
      <c r="BI455" s="120"/>
    </row>
    <row r="456" spans="1:61" ht="12.75" customHeight="1" x14ac:dyDescent="0.2">
      <c r="A456" s="120"/>
      <c r="B456" s="120"/>
      <c r="C456" s="120"/>
      <c r="D456" s="120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20"/>
      <c r="AV456" s="120"/>
      <c r="AW456" s="120"/>
      <c r="AX456" s="120"/>
      <c r="AY456" s="120"/>
      <c r="AZ456" s="120"/>
      <c r="BA456" s="120"/>
      <c r="BB456" s="120"/>
      <c r="BC456" s="120"/>
      <c r="BD456" s="120"/>
      <c r="BE456" s="120"/>
      <c r="BF456" s="120"/>
      <c r="BG456" s="120"/>
      <c r="BH456" s="120"/>
      <c r="BI456" s="120"/>
    </row>
    <row r="457" spans="1:61" ht="12.75" customHeight="1" x14ac:dyDescent="0.2">
      <c r="A457" s="120"/>
      <c r="B457" s="120"/>
      <c r="C457" s="120"/>
      <c r="D457" s="120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20"/>
      <c r="AV457" s="120"/>
      <c r="AW457" s="120"/>
      <c r="AX457" s="120"/>
      <c r="AY457" s="120"/>
      <c r="AZ457" s="120"/>
      <c r="BA457" s="120"/>
      <c r="BB457" s="120"/>
      <c r="BC457" s="120"/>
      <c r="BD457" s="120"/>
      <c r="BE457" s="120"/>
      <c r="BF457" s="120"/>
      <c r="BG457" s="120"/>
      <c r="BH457" s="120"/>
      <c r="BI457" s="120"/>
    </row>
    <row r="458" spans="1:61" ht="12.75" customHeight="1" x14ac:dyDescent="0.2">
      <c r="A458" s="120"/>
      <c r="B458" s="120"/>
      <c r="C458" s="120"/>
      <c r="D458" s="120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20"/>
      <c r="AV458" s="120"/>
      <c r="AW458" s="120"/>
      <c r="AX458" s="120"/>
      <c r="AY458" s="120"/>
      <c r="AZ458" s="120"/>
      <c r="BA458" s="120"/>
      <c r="BB458" s="120"/>
      <c r="BC458" s="120"/>
      <c r="BD458" s="120"/>
      <c r="BE458" s="120"/>
      <c r="BF458" s="120"/>
      <c r="BG458" s="120"/>
      <c r="BH458" s="120"/>
      <c r="BI458" s="120"/>
    </row>
    <row r="459" spans="1:61" ht="12.75" customHeight="1" x14ac:dyDescent="0.2">
      <c r="A459" s="120"/>
      <c r="B459" s="120"/>
      <c r="C459" s="120"/>
      <c r="D459" s="120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20"/>
      <c r="AV459" s="120"/>
      <c r="AW459" s="120"/>
      <c r="AX459" s="120"/>
      <c r="AY459" s="120"/>
      <c r="AZ459" s="120"/>
      <c r="BA459" s="120"/>
      <c r="BB459" s="120"/>
      <c r="BC459" s="120"/>
      <c r="BD459" s="120"/>
      <c r="BE459" s="120"/>
      <c r="BF459" s="120"/>
      <c r="BG459" s="120"/>
      <c r="BH459" s="120"/>
      <c r="BI459" s="120"/>
    </row>
    <row r="460" spans="1:61" ht="12.75" customHeight="1" x14ac:dyDescent="0.2">
      <c r="A460" s="120"/>
      <c r="B460" s="120"/>
      <c r="C460" s="120"/>
      <c r="D460" s="120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20"/>
      <c r="AV460" s="120"/>
      <c r="AW460" s="120"/>
      <c r="AX460" s="120"/>
      <c r="AY460" s="120"/>
      <c r="AZ460" s="120"/>
      <c r="BA460" s="120"/>
      <c r="BB460" s="120"/>
      <c r="BC460" s="120"/>
      <c r="BD460" s="120"/>
      <c r="BE460" s="120"/>
      <c r="BF460" s="120"/>
      <c r="BG460" s="120"/>
      <c r="BH460" s="120"/>
      <c r="BI460" s="120"/>
    </row>
    <row r="461" spans="1:61" ht="12.75" customHeight="1" x14ac:dyDescent="0.2">
      <c r="A461" s="120"/>
      <c r="B461" s="120"/>
      <c r="C461" s="120"/>
      <c r="D461" s="120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20"/>
      <c r="AV461" s="120"/>
      <c r="AW461" s="120"/>
      <c r="AX461" s="120"/>
      <c r="AY461" s="120"/>
      <c r="AZ461" s="120"/>
      <c r="BA461" s="120"/>
      <c r="BB461" s="120"/>
      <c r="BC461" s="120"/>
      <c r="BD461" s="120"/>
      <c r="BE461" s="120"/>
      <c r="BF461" s="120"/>
      <c r="BG461" s="120"/>
      <c r="BH461" s="120"/>
      <c r="BI461" s="120"/>
    </row>
    <row r="462" spans="1:61" ht="12.75" customHeight="1" x14ac:dyDescent="0.2">
      <c r="A462" s="120"/>
      <c r="B462" s="120"/>
      <c r="C462" s="120"/>
      <c r="D462" s="120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20"/>
      <c r="AV462" s="120"/>
      <c r="AW462" s="120"/>
      <c r="AX462" s="120"/>
      <c r="AY462" s="120"/>
      <c r="AZ462" s="120"/>
      <c r="BA462" s="120"/>
      <c r="BB462" s="120"/>
      <c r="BC462" s="120"/>
      <c r="BD462" s="120"/>
      <c r="BE462" s="120"/>
      <c r="BF462" s="120"/>
      <c r="BG462" s="120"/>
      <c r="BH462" s="120"/>
      <c r="BI462" s="120"/>
    </row>
    <row r="463" spans="1:61" ht="12.75" customHeight="1" x14ac:dyDescent="0.2">
      <c r="A463" s="120"/>
      <c r="B463" s="120"/>
      <c r="C463" s="120"/>
      <c r="D463" s="120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20"/>
      <c r="AV463" s="120"/>
      <c r="AW463" s="120"/>
      <c r="AX463" s="120"/>
      <c r="AY463" s="120"/>
      <c r="AZ463" s="120"/>
      <c r="BA463" s="120"/>
      <c r="BB463" s="120"/>
      <c r="BC463" s="120"/>
      <c r="BD463" s="120"/>
      <c r="BE463" s="120"/>
      <c r="BF463" s="120"/>
      <c r="BG463" s="120"/>
      <c r="BH463" s="120"/>
      <c r="BI463" s="120"/>
    </row>
    <row r="464" spans="1:61" ht="12.75" customHeight="1" x14ac:dyDescent="0.2">
      <c r="A464" s="120"/>
      <c r="B464" s="120"/>
      <c r="C464" s="120"/>
      <c r="D464" s="120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20"/>
      <c r="AV464" s="120"/>
      <c r="AW464" s="120"/>
      <c r="AX464" s="120"/>
      <c r="AY464" s="120"/>
      <c r="AZ464" s="120"/>
      <c r="BA464" s="120"/>
      <c r="BB464" s="120"/>
      <c r="BC464" s="120"/>
      <c r="BD464" s="120"/>
      <c r="BE464" s="120"/>
      <c r="BF464" s="120"/>
      <c r="BG464" s="120"/>
      <c r="BH464" s="120"/>
      <c r="BI464" s="120"/>
    </row>
    <row r="465" spans="1:61" ht="12.75" customHeight="1" x14ac:dyDescent="0.2">
      <c r="A465" s="120"/>
      <c r="B465" s="120"/>
      <c r="C465" s="120"/>
      <c r="D465" s="120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20"/>
      <c r="AV465" s="120"/>
      <c r="AW465" s="120"/>
      <c r="AX465" s="120"/>
      <c r="AY465" s="120"/>
      <c r="AZ465" s="120"/>
      <c r="BA465" s="120"/>
      <c r="BB465" s="120"/>
      <c r="BC465" s="120"/>
      <c r="BD465" s="120"/>
      <c r="BE465" s="120"/>
      <c r="BF465" s="120"/>
      <c r="BG465" s="120"/>
      <c r="BH465" s="120"/>
      <c r="BI465" s="120"/>
    </row>
    <row r="466" spans="1:61" ht="12.75" customHeight="1" x14ac:dyDescent="0.2">
      <c r="A466" s="120"/>
      <c r="B466" s="120"/>
      <c r="C466" s="120"/>
      <c r="D466" s="120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  <c r="T466" s="120"/>
      <c r="U466" s="120"/>
      <c r="V466" s="120"/>
      <c r="W466" s="120"/>
      <c r="X466" s="120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20"/>
      <c r="AM466" s="120"/>
      <c r="AN466" s="120"/>
      <c r="AO466" s="120"/>
      <c r="AP466" s="120"/>
      <c r="AQ466" s="120"/>
      <c r="AR466" s="120"/>
      <c r="AS466" s="120"/>
      <c r="AT466" s="120"/>
      <c r="AU466" s="120"/>
      <c r="AV466" s="120"/>
      <c r="AW466" s="120"/>
      <c r="AX466" s="120"/>
      <c r="AY466" s="120"/>
      <c r="AZ466" s="120"/>
      <c r="BA466" s="120"/>
      <c r="BB466" s="120"/>
      <c r="BC466" s="120"/>
      <c r="BD466" s="120"/>
      <c r="BE466" s="120"/>
      <c r="BF466" s="120"/>
      <c r="BG466" s="120"/>
      <c r="BH466" s="120"/>
      <c r="BI466" s="120"/>
    </row>
    <row r="467" spans="1:61" ht="12.75" customHeight="1" x14ac:dyDescent="0.2">
      <c r="A467" s="120"/>
      <c r="B467" s="120"/>
      <c r="C467" s="120"/>
      <c r="D467" s="120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20"/>
      <c r="AV467" s="120"/>
      <c r="AW467" s="120"/>
      <c r="AX467" s="120"/>
      <c r="AY467" s="120"/>
      <c r="AZ467" s="120"/>
      <c r="BA467" s="120"/>
      <c r="BB467" s="120"/>
      <c r="BC467" s="120"/>
      <c r="BD467" s="120"/>
      <c r="BE467" s="120"/>
      <c r="BF467" s="120"/>
      <c r="BG467" s="120"/>
      <c r="BH467" s="120"/>
      <c r="BI467" s="120"/>
    </row>
    <row r="468" spans="1:61" ht="12.75" customHeight="1" x14ac:dyDescent="0.2">
      <c r="A468" s="120"/>
      <c r="B468" s="120"/>
      <c r="C468" s="120"/>
      <c r="D468" s="120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20"/>
      <c r="AV468" s="120"/>
      <c r="AW468" s="120"/>
      <c r="AX468" s="120"/>
      <c r="AY468" s="120"/>
      <c r="AZ468" s="120"/>
      <c r="BA468" s="120"/>
      <c r="BB468" s="120"/>
      <c r="BC468" s="120"/>
      <c r="BD468" s="120"/>
      <c r="BE468" s="120"/>
      <c r="BF468" s="120"/>
      <c r="BG468" s="120"/>
      <c r="BH468" s="120"/>
      <c r="BI468" s="120"/>
    </row>
    <row r="469" spans="1:61" ht="12.75" customHeight="1" x14ac:dyDescent="0.2">
      <c r="A469" s="120"/>
      <c r="B469" s="120"/>
      <c r="C469" s="120"/>
      <c r="D469" s="120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20"/>
      <c r="AV469" s="120"/>
      <c r="AW469" s="120"/>
      <c r="AX469" s="120"/>
      <c r="AY469" s="120"/>
      <c r="AZ469" s="120"/>
      <c r="BA469" s="120"/>
      <c r="BB469" s="120"/>
      <c r="BC469" s="120"/>
      <c r="BD469" s="120"/>
      <c r="BE469" s="120"/>
      <c r="BF469" s="120"/>
      <c r="BG469" s="120"/>
      <c r="BH469" s="120"/>
      <c r="BI469" s="120"/>
    </row>
    <row r="470" spans="1:61" ht="12.75" customHeight="1" x14ac:dyDescent="0.2">
      <c r="A470" s="120"/>
      <c r="B470" s="120"/>
      <c r="C470" s="120"/>
      <c r="D470" s="120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20"/>
      <c r="AV470" s="120"/>
      <c r="AW470" s="120"/>
      <c r="AX470" s="120"/>
      <c r="AY470" s="120"/>
      <c r="AZ470" s="120"/>
      <c r="BA470" s="120"/>
      <c r="BB470" s="120"/>
      <c r="BC470" s="120"/>
      <c r="BD470" s="120"/>
      <c r="BE470" s="120"/>
      <c r="BF470" s="120"/>
      <c r="BG470" s="120"/>
      <c r="BH470" s="120"/>
      <c r="BI470" s="120"/>
    </row>
    <row r="471" spans="1:61" ht="12.75" customHeight="1" x14ac:dyDescent="0.2">
      <c r="A471" s="120"/>
      <c r="B471" s="120"/>
      <c r="C471" s="120"/>
      <c r="D471" s="120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20"/>
      <c r="AV471" s="120"/>
      <c r="AW471" s="120"/>
      <c r="AX471" s="120"/>
      <c r="AY471" s="120"/>
      <c r="AZ471" s="120"/>
      <c r="BA471" s="120"/>
      <c r="BB471" s="120"/>
      <c r="BC471" s="120"/>
      <c r="BD471" s="120"/>
      <c r="BE471" s="120"/>
      <c r="BF471" s="120"/>
      <c r="BG471" s="120"/>
      <c r="BH471" s="120"/>
      <c r="BI471" s="120"/>
    </row>
    <row r="472" spans="1:61" ht="12.75" customHeight="1" x14ac:dyDescent="0.2">
      <c r="A472" s="120"/>
      <c r="B472" s="120"/>
      <c r="C472" s="120"/>
      <c r="D472" s="120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20"/>
      <c r="AV472" s="120"/>
      <c r="AW472" s="120"/>
      <c r="AX472" s="120"/>
      <c r="AY472" s="120"/>
      <c r="AZ472" s="120"/>
      <c r="BA472" s="120"/>
      <c r="BB472" s="120"/>
      <c r="BC472" s="120"/>
      <c r="BD472" s="120"/>
      <c r="BE472" s="120"/>
      <c r="BF472" s="120"/>
      <c r="BG472" s="120"/>
      <c r="BH472" s="120"/>
      <c r="BI472" s="120"/>
    </row>
    <row r="473" spans="1:61" ht="12.75" customHeight="1" x14ac:dyDescent="0.2">
      <c r="A473" s="120"/>
      <c r="B473" s="120"/>
      <c r="C473" s="120"/>
      <c r="D473" s="120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20"/>
      <c r="AV473" s="120"/>
      <c r="AW473" s="120"/>
      <c r="AX473" s="120"/>
      <c r="AY473" s="120"/>
      <c r="AZ473" s="120"/>
      <c r="BA473" s="120"/>
      <c r="BB473" s="120"/>
      <c r="BC473" s="120"/>
      <c r="BD473" s="120"/>
      <c r="BE473" s="120"/>
      <c r="BF473" s="120"/>
      <c r="BG473" s="120"/>
      <c r="BH473" s="120"/>
      <c r="BI473" s="120"/>
    </row>
    <row r="474" spans="1:61" ht="12.75" customHeight="1" x14ac:dyDescent="0.2">
      <c r="A474" s="120"/>
      <c r="B474" s="120"/>
      <c r="C474" s="120"/>
      <c r="D474" s="120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20"/>
      <c r="AV474" s="120"/>
      <c r="AW474" s="120"/>
      <c r="AX474" s="120"/>
      <c r="AY474" s="120"/>
      <c r="AZ474" s="120"/>
      <c r="BA474" s="120"/>
      <c r="BB474" s="120"/>
      <c r="BC474" s="120"/>
      <c r="BD474" s="120"/>
      <c r="BE474" s="120"/>
      <c r="BF474" s="120"/>
      <c r="BG474" s="120"/>
      <c r="BH474" s="120"/>
      <c r="BI474" s="120"/>
    </row>
    <row r="475" spans="1:61" ht="12.75" customHeight="1" x14ac:dyDescent="0.2">
      <c r="A475" s="120"/>
      <c r="B475" s="120"/>
      <c r="C475" s="120"/>
      <c r="D475" s="120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20"/>
      <c r="AV475" s="120"/>
      <c r="AW475" s="120"/>
      <c r="AX475" s="120"/>
      <c r="AY475" s="120"/>
      <c r="AZ475" s="120"/>
      <c r="BA475" s="120"/>
      <c r="BB475" s="120"/>
      <c r="BC475" s="120"/>
      <c r="BD475" s="120"/>
      <c r="BE475" s="120"/>
      <c r="BF475" s="120"/>
      <c r="BG475" s="120"/>
      <c r="BH475" s="120"/>
      <c r="BI475" s="120"/>
    </row>
    <row r="476" spans="1:61" ht="12.75" customHeight="1" x14ac:dyDescent="0.2">
      <c r="A476" s="120"/>
      <c r="B476" s="120"/>
      <c r="C476" s="120"/>
      <c r="D476" s="120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20"/>
      <c r="AV476" s="120"/>
      <c r="AW476" s="120"/>
      <c r="AX476" s="120"/>
      <c r="AY476" s="120"/>
      <c r="AZ476" s="120"/>
      <c r="BA476" s="120"/>
      <c r="BB476" s="120"/>
      <c r="BC476" s="120"/>
      <c r="BD476" s="120"/>
      <c r="BE476" s="120"/>
      <c r="BF476" s="120"/>
      <c r="BG476" s="120"/>
      <c r="BH476" s="120"/>
      <c r="BI476" s="120"/>
    </row>
    <row r="477" spans="1:61" ht="12.75" customHeight="1" x14ac:dyDescent="0.2">
      <c r="A477" s="120"/>
      <c r="B477" s="120"/>
      <c r="C477" s="120"/>
      <c r="D477" s="120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  <c r="T477" s="120"/>
      <c r="U477" s="120"/>
      <c r="V477" s="120"/>
      <c r="W477" s="120"/>
      <c r="X477" s="120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20"/>
      <c r="AM477" s="120"/>
      <c r="AN477" s="120"/>
      <c r="AO477" s="120"/>
      <c r="AP477" s="120"/>
      <c r="AQ477" s="120"/>
      <c r="AR477" s="120"/>
      <c r="AS477" s="120"/>
      <c r="AT477" s="120"/>
      <c r="AU477" s="120"/>
      <c r="AV477" s="120"/>
      <c r="AW477" s="120"/>
      <c r="AX477" s="120"/>
      <c r="AY477" s="120"/>
      <c r="AZ477" s="120"/>
      <c r="BA477" s="120"/>
      <c r="BB477" s="120"/>
      <c r="BC477" s="120"/>
      <c r="BD477" s="120"/>
      <c r="BE477" s="120"/>
      <c r="BF477" s="120"/>
      <c r="BG477" s="120"/>
      <c r="BH477" s="120"/>
      <c r="BI477" s="120"/>
    </row>
    <row r="478" spans="1:61" ht="12.75" customHeight="1" x14ac:dyDescent="0.2">
      <c r="A478" s="120"/>
      <c r="B478" s="120"/>
      <c r="C478" s="120"/>
      <c r="D478" s="120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20"/>
      <c r="AV478" s="120"/>
      <c r="AW478" s="120"/>
      <c r="AX478" s="120"/>
      <c r="AY478" s="120"/>
      <c r="AZ478" s="120"/>
      <c r="BA478" s="120"/>
      <c r="BB478" s="120"/>
      <c r="BC478" s="120"/>
      <c r="BD478" s="120"/>
      <c r="BE478" s="120"/>
      <c r="BF478" s="120"/>
      <c r="BG478" s="120"/>
      <c r="BH478" s="120"/>
      <c r="BI478" s="120"/>
    </row>
    <row r="479" spans="1:61" ht="12.75" customHeight="1" x14ac:dyDescent="0.2">
      <c r="A479" s="120"/>
      <c r="B479" s="120"/>
      <c r="C479" s="120"/>
      <c r="D479" s="120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20"/>
      <c r="AV479" s="120"/>
      <c r="AW479" s="120"/>
      <c r="AX479" s="120"/>
      <c r="AY479" s="120"/>
      <c r="AZ479" s="120"/>
      <c r="BA479" s="120"/>
      <c r="BB479" s="120"/>
      <c r="BC479" s="120"/>
      <c r="BD479" s="120"/>
      <c r="BE479" s="120"/>
      <c r="BF479" s="120"/>
      <c r="BG479" s="120"/>
      <c r="BH479" s="120"/>
      <c r="BI479" s="120"/>
    </row>
    <row r="480" spans="1:61" ht="12.75" customHeight="1" x14ac:dyDescent="0.2">
      <c r="A480" s="120"/>
      <c r="B480" s="120"/>
      <c r="C480" s="120"/>
      <c r="D480" s="120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  <c r="T480" s="120"/>
      <c r="U480" s="120"/>
      <c r="V480" s="120"/>
      <c r="W480" s="120"/>
      <c r="X480" s="120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20"/>
      <c r="AM480" s="120"/>
      <c r="AN480" s="120"/>
      <c r="AO480" s="120"/>
      <c r="AP480" s="120"/>
      <c r="AQ480" s="120"/>
      <c r="AR480" s="120"/>
      <c r="AS480" s="120"/>
      <c r="AT480" s="120"/>
      <c r="AU480" s="120"/>
      <c r="AV480" s="120"/>
      <c r="AW480" s="120"/>
      <c r="AX480" s="120"/>
      <c r="AY480" s="120"/>
      <c r="AZ480" s="120"/>
      <c r="BA480" s="120"/>
      <c r="BB480" s="120"/>
      <c r="BC480" s="120"/>
      <c r="BD480" s="120"/>
      <c r="BE480" s="120"/>
      <c r="BF480" s="120"/>
      <c r="BG480" s="120"/>
      <c r="BH480" s="120"/>
      <c r="BI480" s="120"/>
    </row>
    <row r="481" spans="1:61" ht="12.75" customHeight="1" x14ac:dyDescent="0.2">
      <c r="A481" s="120"/>
      <c r="B481" s="120"/>
      <c r="C481" s="120"/>
      <c r="D481" s="120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20"/>
      <c r="AV481" s="120"/>
      <c r="AW481" s="120"/>
      <c r="AX481" s="120"/>
      <c r="AY481" s="120"/>
      <c r="AZ481" s="120"/>
      <c r="BA481" s="120"/>
      <c r="BB481" s="120"/>
      <c r="BC481" s="120"/>
      <c r="BD481" s="120"/>
      <c r="BE481" s="120"/>
      <c r="BF481" s="120"/>
      <c r="BG481" s="120"/>
      <c r="BH481" s="120"/>
      <c r="BI481" s="120"/>
    </row>
    <row r="482" spans="1:61" ht="12.75" customHeight="1" x14ac:dyDescent="0.2">
      <c r="A482" s="120"/>
      <c r="B482" s="120"/>
      <c r="C482" s="120"/>
      <c r="D482" s="120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20"/>
      <c r="AV482" s="120"/>
      <c r="AW482" s="120"/>
      <c r="AX482" s="120"/>
      <c r="AY482" s="120"/>
      <c r="AZ482" s="120"/>
      <c r="BA482" s="120"/>
      <c r="BB482" s="120"/>
      <c r="BC482" s="120"/>
      <c r="BD482" s="120"/>
      <c r="BE482" s="120"/>
      <c r="BF482" s="120"/>
      <c r="BG482" s="120"/>
      <c r="BH482" s="120"/>
      <c r="BI482" s="120"/>
    </row>
    <row r="483" spans="1:61" ht="12.75" customHeight="1" x14ac:dyDescent="0.2">
      <c r="A483" s="120"/>
      <c r="B483" s="120"/>
      <c r="C483" s="120"/>
      <c r="D483" s="120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20"/>
      <c r="AV483" s="120"/>
      <c r="AW483" s="120"/>
      <c r="AX483" s="120"/>
      <c r="AY483" s="120"/>
      <c r="AZ483" s="120"/>
      <c r="BA483" s="120"/>
      <c r="BB483" s="120"/>
      <c r="BC483" s="120"/>
      <c r="BD483" s="120"/>
      <c r="BE483" s="120"/>
      <c r="BF483" s="120"/>
      <c r="BG483" s="120"/>
      <c r="BH483" s="120"/>
      <c r="BI483" s="120"/>
    </row>
    <row r="484" spans="1:61" ht="12.75" customHeight="1" x14ac:dyDescent="0.2">
      <c r="A484" s="120"/>
      <c r="B484" s="120"/>
      <c r="C484" s="120"/>
      <c r="D484" s="120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20"/>
      <c r="AV484" s="120"/>
      <c r="AW484" s="120"/>
      <c r="AX484" s="120"/>
      <c r="AY484" s="120"/>
      <c r="AZ484" s="120"/>
      <c r="BA484" s="120"/>
      <c r="BB484" s="120"/>
      <c r="BC484" s="120"/>
      <c r="BD484" s="120"/>
      <c r="BE484" s="120"/>
      <c r="BF484" s="120"/>
      <c r="BG484" s="120"/>
      <c r="BH484" s="120"/>
      <c r="BI484" s="120"/>
    </row>
    <row r="485" spans="1:61" ht="12.75" customHeight="1" x14ac:dyDescent="0.2">
      <c r="A485" s="120"/>
      <c r="B485" s="120"/>
      <c r="C485" s="120"/>
      <c r="D485" s="120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20"/>
      <c r="AV485" s="120"/>
      <c r="AW485" s="120"/>
      <c r="AX485" s="120"/>
      <c r="AY485" s="120"/>
      <c r="AZ485" s="120"/>
      <c r="BA485" s="120"/>
      <c r="BB485" s="120"/>
      <c r="BC485" s="120"/>
      <c r="BD485" s="120"/>
      <c r="BE485" s="120"/>
      <c r="BF485" s="120"/>
      <c r="BG485" s="120"/>
      <c r="BH485" s="120"/>
      <c r="BI485" s="120"/>
    </row>
    <row r="486" spans="1:61" ht="12.75" customHeight="1" x14ac:dyDescent="0.2">
      <c r="A486" s="120"/>
      <c r="B486" s="120"/>
      <c r="C486" s="120"/>
      <c r="D486" s="120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20"/>
      <c r="AV486" s="120"/>
      <c r="AW486" s="120"/>
      <c r="AX486" s="120"/>
      <c r="AY486" s="120"/>
      <c r="AZ486" s="120"/>
      <c r="BA486" s="120"/>
      <c r="BB486" s="120"/>
      <c r="BC486" s="120"/>
      <c r="BD486" s="120"/>
      <c r="BE486" s="120"/>
      <c r="BF486" s="120"/>
      <c r="BG486" s="120"/>
      <c r="BH486" s="120"/>
      <c r="BI486" s="120"/>
    </row>
    <row r="487" spans="1:61" ht="12.75" customHeight="1" x14ac:dyDescent="0.2">
      <c r="A487" s="120"/>
      <c r="B487" s="120"/>
      <c r="C487" s="120"/>
      <c r="D487" s="120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20"/>
      <c r="AV487" s="120"/>
      <c r="AW487" s="120"/>
      <c r="AX487" s="120"/>
      <c r="AY487" s="120"/>
      <c r="AZ487" s="120"/>
      <c r="BA487" s="120"/>
      <c r="BB487" s="120"/>
      <c r="BC487" s="120"/>
      <c r="BD487" s="120"/>
      <c r="BE487" s="120"/>
      <c r="BF487" s="120"/>
      <c r="BG487" s="120"/>
      <c r="BH487" s="120"/>
      <c r="BI487" s="120"/>
    </row>
    <row r="488" spans="1:61" ht="12.75" customHeight="1" x14ac:dyDescent="0.2">
      <c r="A488" s="120"/>
      <c r="B488" s="120"/>
      <c r="C488" s="120"/>
      <c r="D488" s="120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20"/>
      <c r="AV488" s="120"/>
      <c r="AW488" s="120"/>
      <c r="AX488" s="120"/>
      <c r="AY488" s="120"/>
      <c r="AZ488" s="120"/>
      <c r="BA488" s="120"/>
      <c r="BB488" s="120"/>
      <c r="BC488" s="120"/>
      <c r="BD488" s="120"/>
      <c r="BE488" s="120"/>
      <c r="BF488" s="120"/>
      <c r="BG488" s="120"/>
      <c r="BH488" s="120"/>
      <c r="BI488" s="120"/>
    </row>
    <row r="489" spans="1:61" ht="12.75" customHeight="1" x14ac:dyDescent="0.2">
      <c r="A489" s="120"/>
      <c r="B489" s="120"/>
      <c r="C489" s="120"/>
      <c r="D489" s="120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20"/>
      <c r="AV489" s="120"/>
      <c r="AW489" s="120"/>
      <c r="AX489" s="120"/>
      <c r="AY489" s="120"/>
      <c r="AZ489" s="120"/>
      <c r="BA489" s="120"/>
      <c r="BB489" s="120"/>
      <c r="BC489" s="120"/>
      <c r="BD489" s="120"/>
      <c r="BE489" s="120"/>
      <c r="BF489" s="120"/>
      <c r="BG489" s="120"/>
      <c r="BH489" s="120"/>
      <c r="BI489" s="120"/>
    </row>
    <row r="490" spans="1:61" ht="12.75" customHeight="1" x14ac:dyDescent="0.2">
      <c r="A490" s="120"/>
      <c r="B490" s="120"/>
      <c r="C490" s="120"/>
      <c r="D490" s="120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20"/>
      <c r="AV490" s="120"/>
      <c r="AW490" s="120"/>
      <c r="AX490" s="120"/>
      <c r="AY490" s="120"/>
      <c r="AZ490" s="120"/>
      <c r="BA490" s="120"/>
      <c r="BB490" s="120"/>
      <c r="BC490" s="120"/>
      <c r="BD490" s="120"/>
      <c r="BE490" s="120"/>
      <c r="BF490" s="120"/>
      <c r="BG490" s="120"/>
      <c r="BH490" s="120"/>
      <c r="BI490" s="120"/>
    </row>
    <row r="491" spans="1:61" ht="12.75" customHeight="1" x14ac:dyDescent="0.2">
      <c r="A491" s="120"/>
      <c r="B491" s="120"/>
      <c r="C491" s="120"/>
      <c r="D491" s="120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  <c r="S491" s="120"/>
      <c r="T491" s="120"/>
      <c r="U491" s="120"/>
      <c r="V491" s="120"/>
      <c r="W491" s="120"/>
      <c r="X491" s="120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20"/>
      <c r="AM491" s="120"/>
      <c r="AN491" s="120"/>
      <c r="AO491" s="120"/>
      <c r="AP491" s="120"/>
      <c r="AQ491" s="120"/>
      <c r="AR491" s="120"/>
      <c r="AS491" s="120"/>
      <c r="AT491" s="120"/>
      <c r="AU491" s="120"/>
      <c r="AV491" s="120"/>
      <c r="AW491" s="120"/>
      <c r="AX491" s="120"/>
      <c r="AY491" s="120"/>
      <c r="AZ491" s="120"/>
      <c r="BA491" s="120"/>
      <c r="BB491" s="120"/>
      <c r="BC491" s="120"/>
      <c r="BD491" s="120"/>
      <c r="BE491" s="120"/>
      <c r="BF491" s="120"/>
      <c r="BG491" s="120"/>
      <c r="BH491" s="120"/>
      <c r="BI491" s="120"/>
    </row>
    <row r="492" spans="1:61" ht="12.75" customHeight="1" x14ac:dyDescent="0.2">
      <c r="A492" s="120"/>
      <c r="B492" s="120"/>
      <c r="C492" s="120"/>
      <c r="D492" s="120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20"/>
      <c r="AV492" s="120"/>
      <c r="AW492" s="120"/>
      <c r="AX492" s="120"/>
      <c r="AY492" s="120"/>
      <c r="AZ492" s="120"/>
      <c r="BA492" s="120"/>
      <c r="BB492" s="120"/>
      <c r="BC492" s="120"/>
      <c r="BD492" s="120"/>
      <c r="BE492" s="120"/>
      <c r="BF492" s="120"/>
      <c r="BG492" s="120"/>
      <c r="BH492" s="120"/>
      <c r="BI492" s="120"/>
    </row>
    <row r="493" spans="1:61" ht="12.75" customHeight="1" x14ac:dyDescent="0.2">
      <c r="A493" s="120"/>
      <c r="B493" s="120"/>
      <c r="C493" s="120"/>
      <c r="D493" s="120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20"/>
      <c r="AV493" s="120"/>
      <c r="AW493" s="120"/>
      <c r="AX493" s="120"/>
      <c r="AY493" s="120"/>
      <c r="AZ493" s="120"/>
      <c r="BA493" s="120"/>
      <c r="BB493" s="120"/>
      <c r="BC493" s="120"/>
      <c r="BD493" s="120"/>
      <c r="BE493" s="120"/>
      <c r="BF493" s="120"/>
      <c r="BG493" s="120"/>
      <c r="BH493" s="120"/>
      <c r="BI493" s="120"/>
    </row>
    <row r="494" spans="1:61" ht="12.75" customHeight="1" x14ac:dyDescent="0.2">
      <c r="A494" s="120"/>
      <c r="B494" s="120"/>
      <c r="C494" s="120"/>
      <c r="D494" s="120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20"/>
      <c r="AV494" s="120"/>
      <c r="AW494" s="120"/>
      <c r="AX494" s="120"/>
      <c r="AY494" s="120"/>
      <c r="AZ494" s="120"/>
      <c r="BA494" s="120"/>
      <c r="BB494" s="120"/>
      <c r="BC494" s="120"/>
      <c r="BD494" s="120"/>
      <c r="BE494" s="120"/>
      <c r="BF494" s="120"/>
      <c r="BG494" s="120"/>
      <c r="BH494" s="120"/>
      <c r="BI494" s="120"/>
    </row>
    <row r="495" spans="1:61" ht="12.75" customHeight="1" x14ac:dyDescent="0.2">
      <c r="A495" s="120"/>
      <c r="B495" s="120"/>
      <c r="C495" s="120"/>
      <c r="D495" s="120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20"/>
      <c r="AV495" s="120"/>
      <c r="AW495" s="120"/>
      <c r="AX495" s="120"/>
      <c r="AY495" s="120"/>
      <c r="AZ495" s="120"/>
      <c r="BA495" s="120"/>
      <c r="BB495" s="120"/>
      <c r="BC495" s="120"/>
      <c r="BD495" s="120"/>
      <c r="BE495" s="120"/>
      <c r="BF495" s="120"/>
      <c r="BG495" s="120"/>
      <c r="BH495" s="120"/>
      <c r="BI495" s="120"/>
    </row>
    <row r="496" spans="1:61" ht="12.75" customHeight="1" x14ac:dyDescent="0.2">
      <c r="A496" s="120"/>
      <c r="B496" s="120"/>
      <c r="C496" s="120"/>
      <c r="D496" s="120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20"/>
      <c r="AV496" s="120"/>
      <c r="AW496" s="120"/>
      <c r="AX496" s="120"/>
      <c r="AY496" s="120"/>
      <c r="AZ496" s="120"/>
      <c r="BA496" s="120"/>
      <c r="BB496" s="120"/>
      <c r="BC496" s="120"/>
      <c r="BD496" s="120"/>
      <c r="BE496" s="120"/>
      <c r="BF496" s="120"/>
      <c r="BG496" s="120"/>
      <c r="BH496" s="120"/>
      <c r="BI496" s="120"/>
    </row>
    <row r="497" spans="1:61" ht="12.75" customHeight="1" x14ac:dyDescent="0.2">
      <c r="A497" s="120"/>
      <c r="B497" s="120"/>
      <c r="C497" s="120"/>
      <c r="D497" s="120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20"/>
      <c r="AV497" s="120"/>
      <c r="AW497" s="120"/>
      <c r="AX497" s="120"/>
      <c r="AY497" s="120"/>
      <c r="AZ497" s="120"/>
      <c r="BA497" s="120"/>
      <c r="BB497" s="120"/>
      <c r="BC497" s="120"/>
      <c r="BD497" s="120"/>
      <c r="BE497" s="120"/>
      <c r="BF497" s="120"/>
      <c r="BG497" s="120"/>
      <c r="BH497" s="120"/>
      <c r="BI497" s="120"/>
    </row>
    <row r="498" spans="1:61" ht="12.75" customHeight="1" x14ac:dyDescent="0.2">
      <c r="A498" s="120"/>
      <c r="B498" s="120"/>
      <c r="C498" s="120"/>
      <c r="D498" s="120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20"/>
      <c r="AV498" s="120"/>
      <c r="AW498" s="120"/>
      <c r="AX498" s="120"/>
      <c r="AY498" s="120"/>
      <c r="AZ498" s="120"/>
      <c r="BA498" s="120"/>
      <c r="BB498" s="120"/>
      <c r="BC498" s="120"/>
      <c r="BD498" s="120"/>
      <c r="BE498" s="120"/>
      <c r="BF498" s="120"/>
      <c r="BG498" s="120"/>
      <c r="BH498" s="120"/>
      <c r="BI498" s="120"/>
    </row>
    <row r="499" spans="1:61" ht="12.75" customHeight="1" x14ac:dyDescent="0.2">
      <c r="A499" s="120"/>
      <c r="B499" s="120"/>
      <c r="C499" s="120"/>
      <c r="D499" s="120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20"/>
      <c r="AV499" s="120"/>
      <c r="AW499" s="120"/>
      <c r="AX499" s="120"/>
      <c r="AY499" s="120"/>
      <c r="AZ499" s="120"/>
      <c r="BA499" s="120"/>
      <c r="BB499" s="120"/>
      <c r="BC499" s="120"/>
      <c r="BD499" s="120"/>
      <c r="BE499" s="120"/>
      <c r="BF499" s="120"/>
      <c r="BG499" s="120"/>
      <c r="BH499" s="120"/>
      <c r="BI499" s="120"/>
    </row>
    <row r="500" spans="1:61" ht="12.75" customHeight="1" x14ac:dyDescent="0.2">
      <c r="A500" s="120"/>
      <c r="B500" s="120"/>
      <c r="C500" s="120"/>
      <c r="D500" s="120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20"/>
      <c r="AV500" s="120"/>
      <c r="AW500" s="120"/>
      <c r="AX500" s="120"/>
      <c r="AY500" s="120"/>
      <c r="AZ500" s="120"/>
      <c r="BA500" s="120"/>
      <c r="BB500" s="120"/>
      <c r="BC500" s="120"/>
      <c r="BD500" s="120"/>
      <c r="BE500" s="120"/>
      <c r="BF500" s="120"/>
      <c r="BG500" s="120"/>
      <c r="BH500" s="120"/>
      <c r="BI500" s="120"/>
    </row>
    <row r="501" spans="1:61" ht="12.75" customHeight="1" x14ac:dyDescent="0.2">
      <c r="A501" s="120"/>
      <c r="B501" s="120"/>
      <c r="C501" s="120"/>
      <c r="D501" s="120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20"/>
      <c r="AV501" s="120"/>
      <c r="AW501" s="120"/>
      <c r="AX501" s="120"/>
      <c r="AY501" s="120"/>
      <c r="AZ501" s="120"/>
      <c r="BA501" s="120"/>
      <c r="BB501" s="120"/>
      <c r="BC501" s="120"/>
      <c r="BD501" s="120"/>
      <c r="BE501" s="120"/>
      <c r="BF501" s="120"/>
      <c r="BG501" s="120"/>
      <c r="BH501" s="120"/>
      <c r="BI501" s="120"/>
    </row>
    <row r="502" spans="1:61" ht="12.75" customHeight="1" x14ac:dyDescent="0.2">
      <c r="A502" s="120"/>
      <c r="B502" s="120"/>
      <c r="C502" s="120"/>
      <c r="D502" s="120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20"/>
      <c r="AV502" s="120"/>
      <c r="AW502" s="120"/>
      <c r="AX502" s="120"/>
      <c r="AY502" s="120"/>
      <c r="AZ502" s="120"/>
      <c r="BA502" s="120"/>
      <c r="BB502" s="120"/>
      <c r="BC502" s="120"/>
      <c r="BD502" s="120"/>
      <c r="BE502" s="120"/>
      <c r="BF502" s="120"/>
      <c r="BG502" s="120"/>
      <c r="BH502" s="120"/>
      <c r="BI502" s="120"/>
    </row>
    <row r="503" spans="1:61" ht="12.75" customHeight="1" x14ac:dyDescent="0.2">
      <c r="A503" s="120"/>
      <c r="B503" s="120"/>
      <c r="C503" s="120"/>
      <c r="D503" s="120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20"/>
      <c r="AV503" s="120"/>
      <c r="AW503" s="120"/>
      <c r="AX503" s="120"/>
      <c r="AY503" s="120"/>
      <c r="AZ503" s="120"/>
      <c r="BA503" s="120"/>
      <c r="BB503" s="120"/>
      <c r="BC503" s="120"/>
      <c r="BD503" s="120"/>
      <c r="BE503" s="120"/>
      <c r="BF503" s="120"/>
      <c r="BG503" s="120"/>
      <c r="BH503" s="120"/>
      <c r="BI503" s="120"/>
    </row>
    <row r="504" spans="1:61" ht="12.75" customHeight="1" x14ac:dyDescent="0.2">
      <c r="A504" s="120"/>
      <c r="B504" s="120"/>
      <c r="C504" s="120"/>
      <c r="D504" s="120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20"/>
      <c r="AM504" s="120"/>
      <c r="AN504" s="120"/>
      <c r="AO504" s="120"/>
      <c r="AP504" s="120"/>
      <c r="AQ504" s="120"/>
      <c r="AR504" s="120"/>
      <c r="AS504" s="120"/>
      <c r="AT504" s="120"/>
      <c r="AU504" s="120"/>
      <c r="AV504" s="120"/>
      <c r="AW504" s="120"/>
      <c r="AX504" s="120"/>
      <c r="AY504" s="120"/>
      <c r="AZ504" s="120"/>
      <c r="BA504" s="120"/>
      <c r="BB504" s="120"/>
      <c r="BC504" s="120"/>
      <c r="BD504" s="120"/>
      <c r="BE504" s="120"/>
      <c r="BF504" s="120"/>
      <c r="BG504" s="120"/>
      <c r="BH504" s="120"/>
      <c r="BI504" s="120"/>
    </row>
    <row r="505" spans="1:61" ht="12.75" customHeight="1" x14ac:dyDescent="0.2">
      <c r="A505" s="120"/>
      <c r="B505" s="120"/>
      <c r="C505" s="120"/>
      <c r="D505" s="120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20"/>
      <c r="AM505" s="120"/>
      <c r="AN505" s="120"/>
      <c r="AO505" s="120"/>
      <c r="AP505" s="120"/>
      <c r="AQ505" s="120"/>
      <c r="AR505" s="120"/>
      <c r="AS505" s="120"/>
      <c r="AT505" s="120"/>
      <c r="AU505" s="120"/>
      <c r="AV505" s="120"/>
      <c r="AW505" s="120"/>
      <c r="AX505" s="120"/>
      <c r="AY505" s="120"/>
      <c r="AZ505" s="120"/>
      <c r="BA505" s="120"/>
      <c r="BB505" s="120"/>
      <c r="BC505" s="120"/>
      <c r="BD505" s="120"/>
      <c r="BE505" s="120"/>
      <c r="BF505" s="120"/>
      <c r="BG505" s="120"/>
      <c r="BH505" s="120"/>
      <c r="BI505" s="120"/>
    </row>
    <row r="506" spans="1:61" ht="12.75" customHeight="1" x14ac:dyDescent="0.2">
      <c r="A506" s="120"/>
      <c r="B506" s="120"/>
      <c r="C506" s="120"/>
      <c r="D506" s="120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20"/>
      <c r="AV506" s="120"/>
      <c r="AW506" s="120"/>
      <c r="AX506" s="120"/>
      <c r="AY506" s="120"/>
      <c r="AZ506" s="120"/>
      <c r="BA506" s="120"/>
      <c r="BB506" s="120"/>
      <c r="BC506" s="120"/>
      <c r="BD506" s="120"/>
      <c r="BE506" s="120"/>
      <c r="BF506" s="120"/>
      <c r="BG506" s="120"/>
      <c r="BH506" s="120"/>
      <c r="BI506" s="120"/>
    </row>
    <row r="507" spans="1:61" ht="12.75" customHeight="1" x14ac:dyDescent="0.2">
      <c r="A507" s="120"/>
      <c r="B507" s="120"/>
      <c r="C507" s="120"/>
      <c r="D507" s="120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20"/>
      <c r="AV507" s="120"/>
      <c r="AW507" s="120"/>
      <c r="AX507" s="120"/>
      <c r="AY507" s="120"/>
      <c r="AZ507" s="120"/>
      <c r="BA507" s="120"/>
      <c r="BB507" s="120"/>
      <c r="BC507" s="120"/>
      <c r="BD507" s="120"/>
      <c r="BE507" s="120"/>
      <c r="BF507" s="120"/>
      <c r="BG507" s="120"/>
      <c r="BH507" s="120"/>
      <c r="BI507" s="120"/>
    </row>
    <row r="508" spans="1:61" ht="12.75" customHeight="1" x14ac:dyDescent="0.2">
      <c r="A508" s="120"/>
      <c r="B508" s="120"/>
      <c r="C508" s="120"/>
      <c r="D508" s="120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20"/>
      <c r="AV508" s="120"/>
      <c r="AW508" s="120"/>
      <c r="AX508" s="120"/>
      <c r="AY508" s="120"/>
      <c r="AZ508" s="120"/>
      <c r="BA508" s="120"/>
      <c r="BB508" s="120"/>
      <c r="BC508" s="120"/>
      <c r="BD508" s="120"/>
      <c r="BE508" s="120"/>
      <c r="BF508" s="120"/>
      <c r="BG508" s="120"/>
      <c r="BH508" s="120"/>
      <c r="BI508" s="120"/>
    </row>
    <row r="509" spans="1:61" ht="12.75" customHeight="1" x14ac:dyDescent="0.2">
      <c r="A509" s="120"/>
      <c r="B509" s="120"/>
      <c r="C509" s="120"/>
      <c r="D509" s="120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20"/>
      <c r="AV509" s="120"/>
      <c r="AW509" s="120"/>
      <c r="AX509" s="120"/>
      <c r="AY509" s="120"/>
      <c r="AZ509" s="120"/>
      <c r="BA509" s="120"/>
      <c r="BB509" s="120"/>
      <c r="BC509" s="120"/>
      <c r="BD509" s="120"/>
      <c r="BE509" s="120"/>
      <c r="BF509" s="120"/>
      <c r="BG509" s="120"/>
      <c r="BH509" s="120"/>
      <c r="BI509" s="120"/>
    </row>
    <row r="510" spans="1:61" ht="12.75" customHeight="1" x14ac:dyDescent="0.2">
      <c r="A510" s="120"/>
      <c r="B510" s="120"/>
      <c r="C510" s="120"/>
      <c r="D510" s="120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20"/>
      <c r="AM510" s="120"/>
      <c r="AN510" s="120"/>
      <c r="AO510" s="120"/>
      <c r="AP510" s="120"/>
      <c r="AQ510" s="120"/>
      <c r="AR510" s="120"/>
      <c r="AS510" s="120"/>
      <c r="AT510" s="120"/>
      <c r="AU510" s="120"/>
      <c r="AV510" s="120"/>
      <c r="AW510" s="120"/>
      <c r="AX510" s="120"/>
      <c r="AY510" s="120"/>
      <c r="AZ510" s="120"/>
      <c r="BA510" s="120"/>
      <c r="BB510" s="120"/>
      <c r="BC510" s="120"/>
      <c r="BD510" s="120"/>
      <c r="BE510" s="120"/>
      <c r="BF510" s="120"/>
      <c r="BG510" s="120"/>
      <c r="BH510" s="120"/>
      <c r="BI510" s="120"/>
    </row>
    <row r="511" spans="1:61" ht="12.75" customHeight="1" x14ac:dyDescent="0.2">
      <c r="A511" s="120"/>
      <c r="B511" s="120"/>
      <c r="C511" s="120"/>
      <c r="D511" s="120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20"/>
      <c r="AV511" s="120"/>
      <c r="AW511" s="120"/>
      <c r="AX511" s="120"/>
      <c r="AY511" s="120"/>
      <c r="AZ511" s="120"/>
      <c r="BA511" s="120"/>
      <c r="BB511" s="120"/>
      <c r="BC511" s="120"/>
      <c r="BD511" s="120"/>
      <c r="BE511" s="120"/>
      <c r="BF511" s="120"/>
      <c r="BG511" s="120"/>
      <c r="BH511" s="120"/>
      <c r="BI511" s="120"/>
    </row>
    <row r="512" spans="1:61" ht="12.75" customHeight="1" x14ac:dyDescent="0.2">
      <c r="A512" s="120"/>
      <c r="B512" s="120"/>
      <c r="C512" s="120"/>
      <c r="D512" s="120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20"/>
      <c r="AV512" s="120"/>
      <c r="AW512" s="120"/>
      <c r="AX512" s="120"/>
      <c r="AY512" s="120"/>
      <c r="AZ512" s="120"/>
      <c r="BA512" s="120"/>
      <c r="BB512" s="120"/>
      <c r="BC512" s="120"/>
      <c r="BD512" s="120"/>
      <c r="BE512" s="120"/>
      <c r="BF512" s="120"/>
      <c r="BG512" s="120"/>
      <c r="BH512" s="120"/>
      <c r="BI512" s="120"/>
    </row>
    <row r="513" spans="1:61" ht="12.75" customHeight="1" x14ac:dyDescent="0.2">
      <c r="A513" s="120"/>
      <c r="B513" s="120"/>
      <c r="C513" s="120"/>
      <c r="D513" s="120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20"/>
      <c r="AV513" s="120"/>
      <c r="AW513" s="120"/>
      <c r="AX513" s="120"/>
      <c r="AY513" s="120"/>
      <c r="AZ513" s="120"/>
      <c r="BA513" s="120"/>
      <c r="BB513" s="120"/>
      <c r="BC513" s="120"/>
      <c r="BD513" s="120"/>
      <c r="BE513" s="120"/>
      <c r="BF513" s="120"/>
      <c r="BG513" s="120"/>
      <c r="BH513" s="120"/>
      <c r="BI513" s="120"/>
    </row>
    <row r="514" spans="1:61" ht="12.75" customHeight="1" x14ac:dyDescent="0.2">
      <c r="A514" s="120"/>
      <c r="B514" s="120"/>
      <c r="C514" s="120"/>
      <c r="D514" s="120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20"/>
      <c r="AV514" s="120"/>
      <c r="AW514" s="120"/>
      <c r="AX514" s="120"/>
      <c r="AY514" s="120"/>
      <c r="AZ514" s="120"/>
      <c r="BA514" s="120"/>
      <c r="BB514" s="120"/>
      <c r="BC514" s="120"/>
      <c r="BD514" s="120"/>
      <c r="BE514" s="120"/>
      <c r="BF514" s="120"/>
      <c r="BG514" s="120"/>
      <c r="BH514" s="120"/>
      <c r="BI514" s="120"/>
    </row>
    <row r="515" spans="1:61" ht="12.75" customHeight="1" x14ac:dyDescent="0.2">
      <c r="A515" s="120"/>
      <c r="B515" s="120"/>
      <c r="C515" s="120"/>
      <c r="D515" s="120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20"/>
      <c r="AV515" s="120"/>
      <c r="AW515" s="120"/>
      <c r="AX515" s="120"/>
      <c r="AY515" s="120"/>
      <c r="AZ515" s="120"/>
      <c r="BA515" s="120"/>
      <c r="BB515" s="120"/>
      <c r="BC515" s="120"/>
      <c r="BD515" s="120"/>
      <c r="BE515" s="120"/>
      <c r="BF515" s="120"/>
      <c r="BG515" s="120"/>
      <c r="BH515" s="120"/>
      <c r="BI515" s="120"/>
    </row>
    <row r="516" spans="1:61" ht="12.75" customHeight="1" x14ac:dyDescent="0.2">
      <c r="A516" s="120"/>
      <c r="B516" s="120"/>
      <c r="C516" s="120"/>
      <c r="D516" s="120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20"/>
      <c r="AV516" s="120"/>
      <c r="AW516" s="120"/>
      <c r="AX516" s="120"/>
      <c r="AY516" s="120"/>
      <c r="AZ516" s="120"/>
      <c r="BA516" s="120"/>
      <c r="BB516" s="120"/>
      <c r="BC516" s="120"/>
      <c r="BD516" s="120"/>
      <c r="BE516" s="120"/>
      <c r="BF516" s="120"/>
      <c r="BG516" s="120"/>
      <c r="BH516" s="120"/>
      <c r="BI516" s="120"/>
    </row>
    <row r="517" spans="1:61" ht="12.75" customHeight="1" x14ac:dyDescent="0.2">
      <c r="A517" s="120"/>
      <c r="B517" s="120"/>
      <c r="C517" s="120"/>
      <c r="D517" s="120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  <c r="V517" s="120"/>
      <c r="W517" s="120"/>
      <c r="X517" s="120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20"/>
      <c r="AM517" s="120"/>
      <c r="AN517" s="120"/>
      <c r="AO517" s="120"/>
      <c r="AP517" s="120"/>
      <c r="AQ517" s="120"/>
      <c r="AR517" s="120"/>
      <c r="AS517" s="120"/>
      <c r="AT517" s="120"/>
      <c r="AU517" s="120"/>
      <c r="AV517" s="120"/>
      <c r="AW517" s="120"/>
      <c r="AX517" s="120"/>
      <c r="AY517" s="120"/>
      <c r="AZ517" s="120"/>
      <c r="BA517" s="120"/>
      <c r="BB517" s="120"/>
      <c r="BC517" s="120"/>
      <c r="BD517" s="120"/>
      <c r="BE517" s="120"/>
      <c r="BF517" s="120"/>
      <c r="BG517" s="120"/>
      <c r="BH517" s="120"/>
      <c r="BI517" s="120"/>
    </row>
    <row r="518" spans="1:61" ht="12.75" customHeight="1" x14ac:dyDescent="0.2">
      <c r="A518" s="120"/>
      <c r="B518" s="120"/>
      <c r="C518" s="120"/>
      <c r="D518" s="120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20"/>
      <c r="AM518" s="120"/>
      <c r="AN518" s="120"/>
      <c r="AO518" s="120"/>
      <c r="AP518" s="120"/>
      <c r="AQ518" s="120"/>
      <c r="AR518" s="120"/>
      <c r="AS518" s="120"/>
      <c r="AT518" s="120"/>
      <c r="AU518" s="120"/>
      <c r="AV518" s="120"/>
      <c r="AW518" s="120"/>
      <c r="AX518" s="120"/>
      <c r="AY518" s="120"/>
      <c r="AZ518" s="120"/>
      <c r="BA518" s="120"/>
      <c r="BB518" s="120"/>
      <c r="BC518" s="120"/>
      <c r="BD518" s="120"/>
      <c r="BE518" s="120"/>
      <c r="BF518" s="120"/>
      <c r="BG518" s="120"/>
      <c r="BH518" s="120"/>
      <c r="BI518" s="120"/>
    </row>
    <row r="519" spans="1:61" ht="12.75" customHeight="1" x14ac:dyDescent="0.2">
      <c r="A519" s="120"/>
      <c r="B519" s="120"/>
      <c r="C519" s="120"/>
      <c r="D519" s="120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20"/>
      <c r="AM519" s="120"/>
      <c r="AN519" s="120"/>
      <c r="AO519" s="120"/>
      <c r="AP519" s="120"/>
      <c r="AQ519" s="120"/>
      <c r="AR519" s="120"/>
      <c r="AS519" s="120"/>
      <c r="AT519" s="120"/>
      <c r="AU519" s="120"/>
      <c r="AV519" s="120"/>
      <c r="AW519" s="120"/>
      <c r="AX519" s="120"/>
      <c r="AY519" s="120"/>
      <c r="AZ519" s="120"/>
      <c r="BA519" s="120"/>
      <c r="BB519" s="120"/>
      <c r="BC519" s="120"/>
      <c r="BD519" s="120"/>
      <c r="BE519" s="120"/>
      <c r="BF519" s="120"/>
      <c r="BG519" s="120"/>
      <c r="BH519" s="120"/>
      <c r="BI519" s="120"/>
    </row>
    <row r="520" spans="1:61" ht="12.75" customHeight="1" x14ac:dyDescent="0.2">
      <c r="A520" s="120"/>
      <c r="B520" s="120"/>
      <c r="C520" s="120"/>
      <c r="D520" s="120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20"/>
      <c r="AV520" s="120"/>
      <c r="AW520" s="120"/>
      <c r="AX520" s="120"/>
      <c r="AY520" s="120"/>
      <c r="AZ520" s="120"/>
      <c r="BA520" s="120"/>
      <c r="BB520" s="120"/>
      <c r="BC520" s="120"/>
      <c r="BD520" s="120"/>
      <c r="BE520" s="120"/>
      <c r="BF520" s="120"/>
      <c r="BG520" s="120"/>
      <c r="BH520" s="120"/>
      <c r="BI520" s="120"/>
    </row>
    <row r="521" spans="1:61" ht="12.75" customHeight="1" x14ac:dyDescent="0.2">
      <c r="A521" s="120"/>
      <c r="B521" s="120"/>
      <c r="C521" s="120"/>
      <c r="D521" s="120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20"/>
      <c r="AV521" s="120"/>
      <c r="AW521" s="120"/>
      <c r="AX521" s="120"/>
      <c r="AY521" s="120"/>
      <c r="AZ521" s="120"/>
      <c r="BA521" s="120"/>
      <c r="BB521" s="120"/>
      <c r="BC521" s="120"/>
      <c r="BD521" s="120"/>
      <c r="BE521" s="120"/>
      <c r="BF521" s="120"/>
      <c r="BG521" s="120"/>
      <c r="BH521" s="120"/>
      <c r="BI521" s="120"/>
    </row>
    <row r="522" spans="1:61" ht="12.75" customHeight="1" x14ac:dyDescent="0.2">
      <c r="A522" s="120"/>
      <c r="B522" s="120"/>
      <c r="C522" s="120"/>
      <c r="D522" s="120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20"/>
      <c r="AM522" s="120"/>
      <c r="AN522" s="120"/>
      <c r="AO522" s="120"/>
      <c r="AP522" s="120"/>
      <c r="AQ522" s="120"/>
      <c r="AR522" s="120"/>
      <c r="AS522" s="120"/>
      <c r="AT522" s="120"/>
      <c r="AU522" s="120"/>
      <c r="AV522" s="120"/>
      <c r="AW522" s="120"/>
      <c r="AX522" s="120"/>
      <c r="AY522" s="120"/>
      <c r="AZ522" s="120"/>
      <c r="BA522" s="120"/>
      <c r="BB522" s="120"/>
      <c r="BC522" s="120"/>
      <c r="BD522" s="120"/>
      <c r="BE522" s="120"/>
      <c r="BF522" s="120"/>
      <c r="BG522" s="120"/>
      <c r="BH522" s="120"/>
      <c r="BI522" s="120"/>
    </row>
    <row r="523" spans="1:61" ht="12.75" customHeight="1" x14ac:dyDescent="0.2">
      <c r="A523" s="120"/>
      <c r="B523" s="120"/>
      <c r="C523" s="120"/>
      <c r="D523" s="120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20"/>
      <c r="AM523" s="120"/>
      <c r="AN523" s="120"/>
      <c r="AO523" s="120"/>
      <c r="AP523" s="120"/>
      <c r="AQ523" s="120"/>
      <c r="AR523" s="120"/>
      <c r="AS523" s="120"/>
      <c r="AT523" s="120"/>
      <c r="AU523" s="120"/>
      <c r="AV523" s="120"/>
      <c r="AW523" s="120"/>
      <c r="AX523" s="120"/>
      <c r="AY523" s="120"/>
      <c r="AZ523" s="120"/>
      <c r="BA523" s="120"/>
      <c r="BB523" s="120"/>
      <c r="BC523" s="120"/>
      <c r="BD523" s="120"/>
      <c r="BE523" s="120"/>
      <c r="BF523" s="120"/>
      <c r="BG523" s="120"/>
      <c r="BH523" s="120"/>
      <c r="BI523" s="120"/>
    </row>
    <row r="524" spans="1:61" ht="12.75" customHeight="1" x14ac:dyDescent="0.2">
      <c r="A524" s="120"/>
      <c r="B524" s="120"/>
      <c r="C524" s="120"/>
      <c r="D524" s="120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20"/>
      <c r="AM524" s="120"/>
      <c r="AN524" s="120"/>
      <c r="AO524" s="120"/>
      <c r="AP524" s="120"/>
      <c r="AQ524" s="120"/>
      <c r="AR524" s="120"/>
      <c r="AS524" s="120"/>
      <c r="AT524" s="120"/>
      <c r="AU524" s="120"/>
      <c r="AV524" s="120"/>
      <c r="AW524" s="120"/>
      <c r="AX524" s="120"/>
      <c r="AY524" s="120"/>
      <c r="AZ524" s="120"/>
      <c r="BA524" s="120"/>
      <c r="BB524" s="120"/>
      <c r="BC524" s="120"/>
      <c r="BD524" s="120"/>
      <c r="BE524" s="120"/>
      <c r="BF524" s="120"/>
      <c r="BG524" s="120"/>
      <c r="BH524" s="120"/>
      <c r="BI524" s="120"/>
    </row>
    <row r="525" spans="1:61" ht="12.75" customHeight="1" x14ac:dyDescent="0.2">
      <c r="A525" s="120"/>
      <c r="B525" s="120"/>
      <c r="C525" s="120"/>
      <c r="D525" s="120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20"/>
      <c r="AV525" s="120"/>
      <c r="AW525" s="120"/>
      <c r="AX525" s="120"/>
      <c r="AY525" s="120"/>
      <c r="AZ525" s="120"/>
      <c r="BA525" s="120"/>
      <c r="BB525" s="120"/>
      <c r="BC525" s="120"/>
      <c r="BD525" s="120"/>
      <c r="BE525" s="120"/>
      <c r="BF525" s="120"/>
      <c r="BG525" s="120"/>
      <c r="BH525" s="120"/>
      <c r="BI525" s="120"/>
    </row>
    <row r="526" spans="1:61" ht="12.75" customHeight="1" x14ac:dyDescent="0.2">
      <c r="A526" s="120"/>
      <c r="B526" s="120"/>
      <c r="C526" s="120"/>
      <c r="D526" s="120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20"/>
      <c r="AV526" s="120"/>
      <c r="AW526" s="120"/>
      <c r="AX526" s="120"/>
      <c r="AY526" s="120"/>
      <c r="AZ526" s="120"/>
      <c r="BA526" s="120"/>
      <c r="BB526" s="120"/>
      <c r="BC526" s="120"/>
      <c r="BD526" s="120"/>
      <c r="BE526" s="120"/>
      <c r="BF526" s="120"/>
      <c r="BG526" s="120"/>
      <c r="BH526" s="120"/>
      <c r="BI526" s="120"/>
    </row>
    <row r="527" spans="1:61" ht="12.75" customHeight="1" x14ac:dyDescent="0.2">
      <c r="A527" s="120"/>
      <c r="B527" s="120"/>
      <c r="C527" s="120"/>
      <c r="D527" s="120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20"/>
      <c r="AV527" s="120"/>
      <c r="AW527" s="120"/>
      <c r="AX527" s="120"/>
      <c r="AY527" s="120"/>
      <c r="AZ527" s="120"/>
      <c r="BA527" s="120"/>
      <c r="BB527" s="120"/>
      <c r="BC527" s="120"/>
      <c r="BD527" s="120"/>
      <c r="BE527" s="120"/>
      <c r="BF527" s="120"/>
      <c r="BG527" s="120"/>
      <c r="BH527" s="120"/>
      <c r="BI527" s="120"/>
    </row>
    <row r="528" spans="1:61" ht="12.75" customHeight="1" x14ac:dyDescent="0.2">
      <c r="A528" s="120"/>
      <c r="B528" s="120"/>
      <c r="C528" s="120"/>
      <c r="D528" s="120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20"/>
      <c r="AV528" s="120"/>
      <c r="AW528" s="120"/>
      <c r="AX528" s="120"/>
      <c r="AY528" s="120"/>
      <c r="AZ528" s="120"/>
      <c r="BA528" s="120"/>
      <c r="BB528" s="120"/>
      <c r="BC528" s="120"/>
      <c r="BD528" s="120"/>
      <c r="BE528" s="120"/>
      <c r="BF528" s="120"/>
      <c r="BG528" s="120"/>
      <c r="BH528" s="120"/>
      <c r="BI528" s="120"/>
    </row>
    <row r="529" spans="1:61" ht="12.75" customHeight="1" x14ac:dyDescent="0.2">
      <c r="A529" s="120"/>
      <c r="B529" s="120"/>
      <c r="C529" s="120"/>
      <c r="D529" s="120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20"/>
      <c r="AV529" s="120"/>
      <c r="AW529" s="120"/>
      <c r="AX529" s="120"/>
      <c r="AY529" s="120"/>
      <c r="AZ529" s="120"/>
      <c r="BA529" s="120"/>
      <c r="BB529" s="120"/>
      <c r="BC529" s="120"/>
      <c r="BD529" s="120"/>
      <c r="BE529" s="120"/>
      <c r="BF529" s="120"/>
      <c r="BG529" s="120"/>
      <c r="BH529" s="120"/>
      <c r="BI529" s="120"/>
    </row>
    <row r="530" spans="1:61" ht="12.75" customHeight="1" x14ac:dyDescent="0.2">
      <c r="A530" s="120"/>
      <c r="B530" s="120"/>
      <c r="C530" s="120"/>
      <c r="D530" s="120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20"/>
      <c r="AV530" s="120"/>
      <c r="AW530" s="120"/>
      <c r="AX530" s="120"/>
      <c r="AY530" s="120"/>
      <c r="AZ530" s="120"/>
      <c r="BA530" s="120"/>
      <c r="BB530" s="120"/>
      <c r="BC530" s="120"/>
      <c r="BD530" s="120"/>
      <c r="BE530" s="120"/>
      <c r="BF530" s="120"/>
      <c r="BG530" s="120"/>
      <c r="BH530" s="120"/>
      <c r="BI530" s="120"/>
    </row>
    <row r="531" spans="1:61" ht="12.75" customHeight="1" x14ac:dyDescent="0.2">
      <c r="A531" s="120"/>
      <c r="B531" s="120"/>
      <c r="C531" s="120"/>
      <c r="D531" s="120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  <c r="Q531" s="120"/>
      <c r="R531" s="120"/>
      <c r="S531" s="120"/>
      <c r="T531" s="120"/>
      <c r="U531" s="120"/>
      <c r="V531" s="120"/>
      <c r="W531" s="120"/>
      <c r="X531" s="120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20"/>
      <c r="AM531" s="120"/>
      <c r="AN531" s="120"/>
      <c r="AO531" s="120"/>
      <c r="AP531" s="120"/>
      <c r="AQ531" s="120"/>
      <c r="AR531" s="120"/>
      <c r="AS531" s="120"/>
      <c r="AT531" s="120"/>
      <c r="AU531" s="120"/>
      <c r="AV531" s="120"/>
      <c r="AW531" s="120"/>
      <c r="AX531" s="120"/>
      <c r="AY531" s="120"/>
      <c r="AZ531" s="120"/>
      <c r="BA531" s="120"/>
      <c r="BB531" s="120"/>
      <c r="BC531" s="120"/>
      <c r="BD531" s="120"/>
      <c r="BE531" s="120"/>
      <c r="BF531" s="120"/>
      <c r="BG531" s="120"/>
      <c r="BH531" s="120"/>
      <c r="BI531" s="120"/>
    </row>
    <row r="532" spans="1:61" ht="12.75" customHeight="1" x14ac:dyDescent="0.2">
      <c r="A532" s="120"/>
      <c r="B532" s="120"/>
      <c r="C532" s="120"/>
      <c r="D532" s="120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20"/>
      <c r="AV532" s="120"/>
      <c r="AW532" s="120"/>
      <c r="AX532" s="120"/>
      <c r="AY532" s="120"/>
      <c r="AZ532" s="120"/>
      <c r="BA532" s="120"/>
      <c r="BB532" s="120"/>
      <c r="BC532" s="120"/>
      <c r="BD532" s="120"/>
      <c r="BE532" s="120"/>
      <c r="BF532" s="120"/>
      <c r="BG532" s="120"/>
      <c r="BH532" s="120"/>
      <c r="BI532" s="120"/>
    </row>
    <row r="533" spans="1:61" ht="12.75" customHeight="1" x14ac:dyDescent="0.2">
      <c r="A533" s="120"/>
      <c r="B533" s="120"/>
      <c r="C533" s="120"/>
      <c r="D533" s="120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20"/>
      <c r="AV533" s="120"/>
      <c r="AW533" s="120"/>
      <c r="AX533" s="120"/>
      <c r="AY533" s="120"/>
      <c r="AZ533" s="120"/>
      <c r="BA533" s="120"/>
      <c r="BB533" s="120"/>
      <c r="BC533" s="120"/>
      <c r="BD533" s="120"/>
      <c r="BE533" s="120"/>
      <c r="BF533" s="120"/>
      <c r="BG533" s="120"/>
      <c r="BH533" s="120"/>
      <c r="BI533" s="120"/>
    </row>
    <row r="534" spans="1:61" ht="12.75" customHeight="1" x14ac:dyDescent="0.2">
      <c r="A534" s="120"/>
      <c r="B534" s="120"/>
      <c r="C534" s="120"/>
      <c r="D534" s="120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20"/>
      <c r="AV534" s="120"/>
      <c r="AW534" s="120"/>
      <c r="AX534" s="120"/>
      <c r="AY534" s="120"/>
      <c r="AZ534" s="120"/>
      <c r="BA534" s="120"/>
      <c r="BB534" s="120"/>
      <c r="BC534" s="120"/>
      <c r="BD534" s="120"/>
      <c r="BE534" s="120"/>
      <c r="BF534" s="120"/>
      <c r="BG534" s="120"/>
      <c r="BH534" s="120"/>
      <c r="BI534" s="120"/>
    </row>
    <row r="535" spans="1:61" ht="12.75" customHeight="1" x14ac:dyDescent="0.2">
      <c r="A535" s="120"/>
      <c r="B535" s="120"/>
      <c r="C535" s="120"/>
      <c r="D535" s="120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20"/>
      <c r="AV535" s="120"/>
      <c r="AW535" s="120"/>
      <c r="AX535" s="120"/>
      <c r="AY535" s="120"/>
      <c r="AZ535" s="120"/>
      <c r="BA535" s="120"/>
      <c r="BB535" s="120"/>
      <c r="BC535" s="120"/>
      <c r="BD535" s="120"/>
      <c r="BE535" s="120"/>
      <c r="BF535" s="120"/>
      <c r="BG535" s="120"/>
      <c r="BH535" s="120"/>
      <c r="BI535" s="120"/>
    </row>
    <row r="536" spans="1:61" ht="12.75" customHeight="1" x14ac:dyDescent="0.2">
      <c r="A536" s="120"/>
      <c r="B536" s="120"/>
      <c r="C536" s="120"/>
      <c r="D536" s="120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20"/>
      <c r="AV536" s="120"/>
      <c r="AW536" s="120"/>
      <c r="AX536" s="120"/>
      <c r="AY536" s="120"/>
      <c r="AZ536" s="120"/>
      <c r="BA536" s="120"/>
      <c r="BB536" s="120"/>
      <c r="BC536" s="120"/>
      <c r="BD536" s="120"/>
      <c r="BE536" s="120"/>
      <c r="BF536" s="120"/>
      <c r="BG536" s="120"/>
      <c r="BH536" s="120"/>
      <c r="BI536" s="120"/>
    </row>
    <row r="537" spans="1:61" ht="12.75" customHeight="1" x14ac:dyDescent="0.2">
      <c r="A537" s="120"/>
      <c r="B537" s="120"/>
      <c r="C537" s="120"/>
      <c r="D537" s="120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20"/>
      <c r="AV537" s="120"/>
      <c r="AW537" s="120"/>
      <c r="AX537" s="120"/>
      <c r="AY537" s="120"/>
      <c r="AZ537" s="120"/>
      <c r="BA537" s="120"/>
      <c r="BB537" s="120"/>
      <c r="BC537" s="120"/>
      <c r="BD537" s="120"/>
      <c r="BE537" s="120"/>
      <c r="BF537" s="120"/>
      <c r="BG537" s="120"/>
      <c r="BH537" s="120"/>
      <c r="BI537" s="120"/>
    </row>
    <row r="538" spans="1:61" ht="12.75" customHeight="1" x14ac:dyDescent="0.2">
      <c r="A538" s="120"/>
      <c r="B538" s="120"/>
      <c r="C538" s="120"/>
      <c r="D538" s="120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20"/>
      <c r="AV538" s="120"/>
      <c r="AW538" s="120"/>
      <c r="AX538" s="120"/>
      <c r="AY538" s="120"/>
      <c r="AZ538" s="120"/>
      <c r="BA538" s="120"/>
      <c r="BB538" s="120"/>
      <c r="BC538" s="120"/>
      <c r="BD538" s="120"/>
      <c r="BE538" s="120"/>
      <c r="BF538" s="120"/>
      <c r="BG538" s="120"/>
      <c r="BH538" s="120"/>
      <c r="BI538" s="120"/>
    </row>
    <row r="539" spans="1:61" ht="12.75" customHeight="1" x14ac:dyDescent="0.2">
      <c r="A539" s="120"/>
      <c r="B539" s="120"/>
      <c r="C539" s="120"/>
      <c r="D539" s="120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20"/>
      <c r="AV539" s="120"/>
      <c r="AW539" s="120"/>
      <c r="AX539" s="120"/>
      <c r="AY539" s="120"/>
      <c r="AZ539" s="120"/>
      <c r="BA539" s="120"/>
      <c r="BB539" s="120"/>
      <c r="BC539" s="120"/>
      <c r="BD539" s="120"/>
      <c r="BE539" s="120"/>
      <c r="BF539" s="120"/>
      <c r="BG539" s="120"/>
      <c r="BH539" s="120"/>
      <c r="BI539" s="120"/>
    </row>
    <row r="540" spans="1:61" ht="12.75" customHeight="1" x14ac:dyDescent="0.2">
      <c r="A540" s="120"/>
      <c r="B540" s="120"/>
      <c r="C540" s="120"/>
      <c r="D540" s="120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20"/>
      <c r="AV540" s="120"/>
      <c r="AW540" s="120"/>
      <c r="AX540" s="120"/>
      <c r="AY540" s="120"/>
      <c r="AZ540" s="120"/>
      <c r="BA540" s="120"/>
      <c r="BB540" s="120"/>
      <c r="BC540" s="120"/>
      <c r="BD540" s="120"/>
      <c r="BE540" s="120"/>
      <c r="BF540" s="120"/>
      <c r="BG540" s="120"/>
      <c r="BH540" s="120"/>
      <c r="BI540" s="120"/>
    </row>
    <row r="541" spans="1:61" ht="12.75" customHeight="1" x14ac:dyDescent="0.2">
      <c r="A541" s="120"/>
      <c r="B541" s="120"/>
      <c r="C541" s="120"/>
      <c r="D541" s="120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20"/>
      <c r="AV541" s="120"/>
      <c r="AW541" s="120"/>
      <c r="AX541" s="120"/>
      <c r="AY541" s="120"/>
      <c r="AZ541" s="120"/>
      <c r="BA541" s="120"/>
      <c r="BB541" s="120"/>
      <c r="BC541" s="120"/>
      <c r="BD541" s="120"/>
      <c r="BE541" s="120"/>
      <c r="BF541" s="120"/>
      <c r="BG541" s="120"/>
      <c r="BH541" s="120"/>
      <c r="BI541" s="120"/>
    </row>
    <row r="542" spans="1:61" ht="12.75" customHeight="1" x14ac:dyDescent="0.2">
      <c r="A542" s="120"/>
      <c r="B542" s="120"/>
      <c r="C542" s="120"/>
      <c r="D542" s="120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20"/>
      <c r="AV542" s="120"/>
      <c r="AW542" s="120"/>
      <c r="AX542" s="120"/>
      <c r="AY542" s="120"/>
      <c r="AZ542" s="120"/>
      <c r="BA542" s="120"/>
      <c r="BB542" s="120"/>
      <c r="BC542" s="120"/>
      <c r="BD542" s="120"/>
      <c r="BE542" s="120"/>
      <c r="BF542" s="120"/>
      <c r="BG542" s="120"/>
      <c r="BH542" s="120"/>
      <c r="BI542" s="120"/>
    </row>
    <row r="543" spans="1:61" ht="12.75" customHeight="1" x14ac:dyDescent="0.2">
      <c r="A543" s="120"/>
      <c r="B543" s="120"/>
      <c r="C543" s="120"/>
      <c r="D543" s="120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20"/>
      <c r="AV543" s="120"/>
      <c r="AW543" s="120"/>
      <c r="AX543" s="120"/>
      <c r="AY543" s="120"/>
      <c r="AZ543" s="120"/>
      <c r="BA543" s="120"/>
      <c r="BB543" s="120"/>
      <c r="BC543" s="120"/>
      <c r="BD543" s="120"/>
      <c r="BE543" s="120"/>
      <c r="BF543" s="120"/>
      <c r="BG543" s="120"/>
      <c r="BH543" s="120"/>
      <c r="BI543" s="120"/>
    </row>
    <row r="544" spans="1:61" ht="12.75" customHeight="1" x14ac:dyDescent="0.2">
      <c r="A544" s="120"/>
      <c r="B544" s="120"/>
      <c r="C544" s="120"/>
      <c r="D544" s="120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20"/>
      <c r="AV544" s="120"/>
      <c r="AW544" s="120"/>
      <c r="AX544" s="120"/>
      <c r="AY544" s="120"/>
      <c r="AZ544" s="120"/>
      <c r="BA544" s="120"/>
      <c r="BB544" s="120"/>
      <c r="BC544" s="120"/>
      <c r="BD544" s="120"/>
      <c r="BE544" s="120"/>
      <c r="BF544" s="120"/>
      <c r="BG544" s="120"/>
      <c r="BH544" s="120"/>
      <c r="BI544" s="120"/>
    </row>
    <row r="545" spans="1:61" ht="12.75" customHeight="1" x14ac:dyDescent="0.2">
      <c r="A545" s="120"/>
      <c r="B545" s="120"/>
      <c r="C545" s="120"/>
      <c r="D545" s="120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20"/>
      <c r="AV545" s="120"/>
      <c r="AW545" s="120"/>
      <c r="AX545" s="120"/>
      <c r="AY545" s="120"/>
      <c r="AZ545" s="120"/>
      <c r="BA545" s="120"/>
      <c r="BB545" s="120"/>
      <c r="BC545" s="120"/>
      <c r="BD545" s="120"/>
      <c r="BE545" s="120"/>
      <c r="BF545" s="120"/>
      <c r="BG545" s="120"/>
      <c r="BH545" s="120"/>
      <c r="BI545" s="120"/>
    </row>
    <row r="546" spans="1:61" ht="12.75" customHeight="1" x14ac:dyDescent="0.2">
      <c r="A546" s="120"/>
      <c r="B546" s="120"/>
      <c r="C546" s="120"/>
      <c r="D546" s="120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20"/>
      <c r="AV546" s="120"/>
      <c r="AW546" s="120"/>
      <c r="AX546" s="120"/>
      <c r="AY546" s="120"/>
      <c r="AZ546" s="120"/>
      <c r="BA546" s="120"/>
      <c r="BB546" s="120"/>
      <c r="BC546" s="120"/>
      <c r="BD546" s="120"/>
      <c r="BE546" s="120"/>
      <c r="BF546" s="120"/>
      <c r="BG546" s="120"/>
      <c r="BH546" s="120"/>
      <c r="BI546" s="120"/>
    </row>
    <row r="547" spans="1:61" ht="12.75" customHeight="1" x14ac:dyDescent="0.2">
      <c r="A547" s="120"/>
      <c r="B547" s="120"/>
      <c r="C547" s="120"/>
      <c r="D547" s="120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20"/>
      <c r="AV547" s="120"/>
      <c r="AW547" s="120"/>
      <c r="AX547" s="120"/>
      <c r="AY547" s="120"/>
      <c r="AZ547" s="120"/>
      <c r="BA547" s="120"/>
      <c r="BB547" s="120"/>
      <c r="BC547" s="120"/>
      <c r="BD547" s="120"/>
      <c r="BE547" s="120"/>
      <c r="BF547" s="120"/>
      <c r="BG547" s="120"/>
      <c r="BH547" s="120"/>
      <c r="BI547" s="120"/>
    </row>
    <row r="548" spans="1:61" ht="12.75" customHeight="1" x14ac:dyDescent="0.2">
      <c r="A548" s="120"/>
      <c r="B548" s="120"/>
      <c r="C548" s="120"/>
      <c r="D548" s="120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20"/>
      <c r="AV548" s="120"/>
      <c r="AW548" s="120"/>
      <c r="AX548" s="120"/>
      <c r="AY548" s="120"/>
      <c r="AZ548" s="120"/>
      <c r="BA548" s="120"/>
      <c r="BB548" s="120"/>
      <c r="BC548" s="120"/>
      <c r="BD548" s="120"/>
      <c r="BE548" s="120"/>
      <c r="BF548" s="120"/>
      <c r="BG548" s="120"/>
      <c r="BH548" s="120"/>
      <c r="BI548" s="120"/>
    </row>
    <row r="549" spans="1:61" ht="12.75" customHeight="1" x14ac:dyDescent="0.2">
      <c r="A549" s="120"/>
      <c r="B549" s="120"/>
      <c r="C549" s="120"/>
      <c r="D549" s="120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20"/>
      <c r="AV549" s="120"/>
      <c r="AW549" s="120"/>
      <c r="AX549" s="120"/>
      <c r="AY549" s="120"/>
      <c r="AZ549" s="120"/>
      <c r="BA549" s="120"/>
      <c r="BB549" s="120"/>
      <c r="BC549" s="120"/>
      <c r="BD549" s="120"/>
      <c r="BE549" s="120"/>
      <c r="BF549" s="120"/>
      <c r="BG549" s="120"/>
      <c r="BH549" s="120"/>
      <c r="BI549" s="120"/>
    </row>
    <row r="550" spans="1:61" ht="12.75" customHeight="1" x14ac:dyDescent="0.2">
      <c r="A550" s="120"/>
      <c r="B550" s="120"/>
      <c r="C550" s="120"/>
      <c r="D550" s="120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20"/>
      <c r="AV550" s="120"/>
      <c r="AW550" s="120"/>
      <c r="AX550" s="120"/>
      <c r="AY550" s="120"/>
      <c r="AZ550" s="120"/>
      <c r="BA550" s="120"/>
      <c r="BB550" s="120"/>
      <c r="BC550" s="120"/>
      <c r="BD550" s="120"/>
      <c r="BE550" s="120"/>
      <c r="BF550" s="120"/>
      <c r="BG550" s="120"/>
      <c r="BH550" s="120"/>
      <c r="BI550" s="120"/>
    </row>
    <row r="551" spans="1:61" ht="12.75" customHeight="1" x14ac:dyDescent="0.2">
      <c r="A551" s="120"/>
      <c r="B551" s="120"/>
      <c r="C551" s="120"/>
      <c r="D551" s="120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20"/>
      <c r="AV551" s="120"/>
      <c r="AW551" s="120"/>
      <c r="AX551" s="120"/>
      <c r="AY551" s="120"/>
      <c r="AZ551" s="120"/>
      <c r="BA551" s="120"/>
      <c r="BB551" s="120"/>
      <c r="BC551" s="120"/>
      <c r="BD551" s="120"/>
      <c r="BE551" s="120"/>
      <c r="BF551" s="120"/>
      <c r="BG551" s="120"/>
      <c r="BH551" s="120"/>
      <c r="BI551" s="120"/>
    </row>
    <row r="552" spans="1:61" ht="12.75" customHeight="1" x14ac:dyDescent="0.2">
      <c r="A552" s="120"/>
      <c r="B552" s="120"/>
      <c r="C552" s="120"/>
      <c r="D552" s="120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20"/>
      <c r="AV552" s="120"/>
      <c r="AW552" s="120"/>
      <c r="AX552" s="120"/>
      <c r="AY552" s="120"/>
      <c r="AZ552" s="120"/>
      <c r="BA552" s="120"/>
      <c r="BB552" s="120"/>
      <c r="BC552" s="120"/>
      <c r="BD552" s="120"/>
      <c r="BE552" s="120"/>
      <c r="BF552" s="120"/>
      <c r="BG552" s="120"/>
      <c r="BH552" s="120"/>
      <c r="BI552" s="120"/>
    </row>
    <row r="553" spans="1:61" ht="12.75" customHeight="1" x14ac:dyDescent="0.2">
      <c r="A553" s="120"/>
      <c r="B553" s="120"/>
      <c r="C553" s="120"/>
      <c r="D553" s="120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20"/>
      <c r="AV553" s="120"/>
      <c r="AW553" s="120"/>
      <c r="AX553" s="120"/>
      <c r="AY553" s="120"/>
      <c r="AZ553" s="120"/>
      <c r="BA553" s="120"/>
      <c r="BB553" s="120"/>
      <c r="BC553" s="120"/>
      <c r="BD553" s="120"/>
      <c r="BE553" s="120"/>
      <c r="BF553" s="120"/>
      <c r="BG553" s="120"/>
      <c r="BH553" s="120"/>
      <c r="BI553" s="120"/>
    </row>
    <row r="554" spans="1:61" ht="12.75" customHeight="1" x14ac:dyDescent="0.2">
      <c r="A554" s="120"/>
      <c r="B554" s="120"/>
      <c r="C554" s="120"/>
      <c r="D554" s="120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20"/>
      <c r="AV554" s="120"/>
      <c r="AW554" s="120"/>
      <c r="AX554" s="120"/>
      <c r="AY554" s="120"/>
      <c r="AZ554" s="120"/>
      <c r="BA554" s="120"/>
      <c r="BB554" s="120"/>
      <c r="BC554" s="120"/>
      <c r="BD554" s="120"/>
      <c r="BE554" s="120"/>
      <c r="BF554" s="120"/>
      <c r="BG554" s="120"/>
      <c r="BH554" s="120"/>
      <c r="BI554" s="120"/>
    </row>
    <row r="555" spans="1:61" ht="12.75" customHeight="1" x14ac:dyDescent="0.2">
      <c r="A555" s="120"/>
      <c r="B555" s="120"/>
      <c r="C555" s="120"/>
      <c r="D555" s="120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20"/>
      <c r="AV555" s="120"/>
      <c r="AW555" s="120"/>
      <c r="AX555" s="120"/>
      <c r="AY555" s="120"/>
      <c r="AZ555" s="120"/>
      <c r="BA555" s="120"/>
      <c r="BB555" s="120"/>
      <c r="BC555" s="120"/>
      <c r="BD555" s="120"/>
      <c r="BE555" s="120"/>
      <c r="BF555" s="120"/>
      <c r="BG555" s="120"/>
      <c r="BH555" s="120"/>
      <c r="BI555" s="120"/>
    </row>
    <row r="556" spans="1:61" ht="12.75" customHeight="1" x14ac:dyDescent="0.2">
      <c r="A556" s="120"/>
      <c r="B556" s="120"/>
      <c r="C556" s="120"/>
      <c r="D556" s="120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20"/>
      <c r="AV556" s="120"/>
      <c r="AW556" s="120"/>
      <c r="AX556" s="120"/>
      <c r="AY556" s="120"/>
      <c r="AZ556" s="120"/>
      <c r="BA556" s="120"/>
      <c r="BB556" s="120"/>
      <c r="BC556" s="120"/>
      <c r="BD556" s="120"/>
      <c r="BE556" s="120"/>
      <c r="BF556" s="120"/>
      <c r="BG556" s="120"/>
      <c r="BH556" s="120"/>
      <c r="BI556" s="120"/>
    </row>
    <row r="557" spans="1:61" ht="12.75" customHeight="1" x14ac:dyDescent="0.2">
      <c r="A557" s="120"/>
      <c r="B557" s="120"/>
      <c r="C557" s="120"/>
      <c r="D557" s="120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20"/>
      <c r="AV557" s="120"/>
      <c r="AW557" s="120"/>
      <c r="AX557" s="120"/>
      <c r="AY557" s="120"/>
      <c r="AZ557" s="120"/>
      <c r="BA557" s="120"/>
      <c r="BB557" s="120"/>
      <c r="BC557" s="120"/>
      <c r="BD557" s="120"/>
      <c r="BE557" s="120"/>
      <c r="BF557" s="120"/>
      <c r="BG557" s="120"/>
      <c r="BH557" s="120"/>
      <c r="BI557" s="120"/>
    </row>
    <row r="558" spans="1:61" ht="12.75" customHeight="1" x14ac:dyDescent="0.2">
      <c r="A558" s="120"/>
      <c r="B558" s="120"/>
      <c r="C558" s="120"/>
      <c r="D558" s="120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20"/>
      <c r="AV558" s="120"/>
      <c r="AW558" s="120"/>
      <c r="AX558" s="120"/>
      <c r="AY558" s="120"/>
      <c r="AZ558" s="120"/>
      <c r="BA558" s="120"/>
      <c r="BB558" s="120"/>
      <c r="BC558" s="120"/>
      <c r="BD558" s="120"/>
      <c r="BE558" s="120"/>
      <c r="BF558" s="120"/>
      <c r="BG558" s="120"/>
      <c r="BH558" s="120"/>
      <c r="BI558" s="120"/>
    </row>
    <row r="559" spans="1:61" ht="12.75" customHeight="1" x14ac:dyDescent="0.2">
      <c r="A559" s="120"/>
      <c r="B559" s="120"/>
      <c r="C559" s="120"/>
      <c r="D559" s="120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20"/>
      <c r="AV559" s="120"/>
      <c r="AW559" s="120"/>
      <c r="AX559" s="120"/>
      <c r="AY559" s="120"/>
      <c r="AZ559" s="120"/>
      <c r="BA559" s="120"/>
      <c r="BB559" s="120"/>
      <c r="BC559" s="120"/>
      <c r="BD559" s="120"/>
      <c r="BE559" s="120"/>
      <c r="BF559" s="120"/>
      <c r="BG559" s="120"/>
      <c r="BH559" s="120"/>
      <c r="BI559" s="120"/>
    </row>
    <row r="560" spans="1:61" ht="12.75" customHeight="1" x14ac:dyDescent="0.2">
      <c r="A560" s="120"/>
      <c r="B560" s="120"/>
      <c r="C560" s="120"/>
      <c r="D560" s="120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20"/>
      <c r="AV560" s="120"/>
      <c r="AW560" s="120"/>
      <c r="AX560" s="120"/>
      <c r="AY560" s="120"/>
      <c r="AZ560" s="120"/>
      <c r="BA560" s="120"/>
      <c r="BB560" s="120"/>
      <c r="BC560" s="120"/>
      <c r="BD560" s="120"/>
      <c r="BE560" s="120"/>
      <c r="BF560" s="120"/>
      <c r="BG560" s="120"/>
      <c r="BH560" s="120"/>
      <c r="BI560" s="120"/>
    </row>
    <row r="561" spans="1:61" ht="12.75" customHeight="1" x14ac:dyDescent="0.2">
      <c r="A561" s="120"/>
      <c r="B561" s="120"/>
      <c r="C561" s="120"/>
      <c r="D561" s="120"/>
      <c r="E561" s="12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  <c r="V561" s="120"/>
      <c r="W561" s="120"/>
      <c r="X561" s="120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20"/>
      <c r="AM561" s="120"/>
      <c r="AN561" s="120"/>
      <c r="AO561" s="120"/>
      <c r="AP561" s="120"/>
      <c r="AQ561" s="120"/>
      <c r="AR561" s="120"/>
      <c r="AS561" s="120"/>
      <c r="AT561" s="120"/>
      <c r="AU561" s="120"/>
      <c r="AV561" s="120"/>
      <c r="AW561" s="120"/>
      <c r="AX561" s="120"/>
      <c r="AY561" s="120"/>
      <c r="AZ561" s="120"/>
      <c r="BA561" s="120"/>
      <c r="BB561" s="120"/>
      <c r="BC561" s="120"/>
      <c r="BD561" s="120"/>
      <c r="BE561" s="120"/>
      <c r="BF561" s="120"/>
      <c r="BG561" s="120"/>
      <c r="BH561" s="120"/>
      <c r="BI561" s="120"/>
    </row>
    <row r="562" spans="1:61" ht="12.75" customHeight="1" x14ac:dyDescent="0.2">
      <c r="A562" s="120"/>
      <c r="B562" s="120"/>
      <c r="C562" s="120"/>
      <c r="D562" s="120"/>
      <c r="E562" s="12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  <c r="W562" s="120"/>
      <c r="X562" s="120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20"/>
      <c r="AM562" s="120"/>
      <c r="AN562" s="120"/>
      <c r="AO562" s="120"/>
      <c r="AP562" s="120"/>
      <c r="AQ562" s="120"/>
      <c r="AR562" s="120"/>
      <c r="AS562" s="120"/>
      <c r="AT562" s="120"/>
      <c r="AU562" s="120"/>
      <c r="AV562" s="120"/>
      <c r="AW562" s="120"/>
      <c r="AX562" s="120"/>
      <c r="AY562" s="120"/>
      <c r="AZ562" s="120"/>
      <c r="BA562" s="120"/>
      <c r="BB562" s="120"/>
      <c r="BC562" s="120"/>
      <c r="BD562" s="120"/>
      <c r="BE562" s="120"/>
      <c r="BF562" s="120"/>
      <c r="BG562" s="120"/>
      <c r="BH562" s="120"/>
      <c r="BI562" s="120"/>
    </row>
    <row r="563" spans="1:61" ht="12.75" customHeight="1" x14ac:dyDescent="0.2">
      <c r="A563" s="120"/>
      <c r="B563" s="120"/>
      <c r="C563" s="120"/>
      <c r="D563" s="120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20"/>
      <c r="AV563" s="120"/>
      <c r="AW563" s="120"/>
      <c r="AX563" s="120"/>
      <c r="AY563" s="120"/>
      <c r="AZ563" s="120"/>
      <c r="BA563" s="120"/>
      <c r="BB563" s="120"/>
      <c r="BC563" s="120"/>
      <c r="BD563" s="120"/>
      <c r="BE563" s="120"/>
      <c r="BF563" s="120"/>
      <c r="BG563" s="120"/>
      <c r="BH563" s="120"/>
      <c r="BI563" s="120"/>
    </row>
    <row r="564" spans="1:61" ht="12.75" customHeight="1" x14ac:dyDescent="0.2">
      <c r="A564" s="120"/>
      <c r="B564" s="120"/>
      <c r="C564" s="120"/>
      <c r="D564" s="120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20"/>
      <c r="AV564" s="120"/>
      <c r="AW564" s="120"/>
      <c r="AX564" s="120"/>
      <c r="AY564" s="120"/>
      <c r="AZ564" s="120"/>
      <c r="BA564" s="120"/>
      <c r="BB564" s="120"/>
      <c r="BC564" s="120"/>
      <c r="BD564" s="120"/>
      <c r="BE564" s="120"/>
      <c r="BF564" s="120"/>
      <c r="BG564" s="120"/>
      <c r="BH564" s="120"/>
      <c r="BI564" s="120"/>
    </row>
    <row r="565" spans="1:61" ht="12.75" customHeight="1" x14ac:dyDescent="0.2">
      <c r="A565" s="120"/>
      <c r="B565" s="120"/>
      <c r="C565" s="120"/>
      <c r="D565" s="120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20"/>
      <c r="AV565" s="120"/>
      <c r="AW565" s="120"/>
      <c r="AX565" s="120"/>
      <c r="AY565" s="120"/>
      <c r="AZ565" s="120"/>
      <c r="BA565" s="120"/>
      <c r="BB565" s="120"/>
      <c r="BC565" s="120"/>
      <c r="BD565" s="120"/>
      <c r="BE565" s="120"/>
      <c r="BF565" s="120"/>
      <c r="BG565" s="120"/>
      <c r="BH565" s="120"/>
      <c r="BI565" s="120"/>
    </row>
    <row r="566" spans="1:61" ht="12.75" customHeight="1" x14ac:dyDescent="0.2">
      <c r="A566" s="120"/>
      <c r="B566" s="120"/>
      <c r="C566" s="120"/>
      <c r="D566" s="120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20"/>
      <c r="AV566" s="120"/>
      <c r="AW566" s="120"/>
      <c r="AX566" s="120"/>
      <c r="AY566" s="120"/>
      <c r="AZ566" s="120"/>
      <c r="BA566" s="120"/>
      <c r="BB566" s="120"/>
      <c r="BC566" s="120"/>
      <c r="BD566" s="120"/>
      <c r="BE566" s="120"/>
      <c r="BF566" s="120"/>
      <c r="BG566" s="120"/>
      <c r="BH566" s="120"/>
      <c r="BI566" s="120"/>
    </row>
    <row r="567" spans="1:61" ht="12.75" customHeight="1" x14ac:dyDescent="0.2">
      <c r="A567" s="120"/>
      <c r="B567" s="120"/>
      <c r="C567" s="120"/>
      <c r="D567" s="120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20"/>
      <c r="AV567" s="120"/>
      <c r="AW567" s="120"/>
      <c r="AX567" s="120"/>
      <c r="AY567" s="120"/>
      <c r="AZ567" s="120"/>
      <c r="BA567" s="120"/>
      <c r="BB567" s="120"/>
      <c r="BC567" s="120"/>
      <c r="BD567" s="120"/>
      <c r="BE567" s="120"/>
      <c r="BF567" s="120"/>
      <c r="BG567" s="120"/>
      <c r="BH567" s="120"/>
      <c r="BI567" s="120"/>
    </row>
    <row r="568" spans="1:61" ht="12.75" customHeight="1" x14ac:dyDescent="0.2">
      <c r="A568" s="120"/>
      <c r="B568" s="120"/>
      <c r="C568" s="120"/>
      <c r="D568" s="120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20"/>
      <c r="AV568" s="120"/>
      <c r="AW568" s="120"/>
      <c r="AX568" s="120"/>
      <c r="AY568" s="120"/>
      <c r="AZ568" s="120"/>
      <c r="BA568" s="120"/>
      <c r="BB568" s="120"/>
      <c r="BC568" s="120"/>
      <c r="BD568" s="120"/>
      <c r="BE568" s="120"/>
      <c r="BF568" s="120"/>
      <c r="BG568" s="120"/>
      <c r="BH568" s="120"/>
      <c r="BI568" s="120"/>
    </row>
    <row r="569" spans="1:61" ht="12.75" customHeight="1" x14ac:dyDescent="0.2">
      <c r="A569" s="120"/>
      <c r="B569" s="120"/>
      <c r="C569" s="120"/>
      <c r="D569" s="120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/>
      <c r="AR569" s="120"/>
      <c r="AS569" s="120"/>
      <c r="AT569" s="120"/>
      <c r="AU569" s="120"/>
      <c r="AV569" s="120"/>
      <c r="AW569" s="120"/>
      <c r="AX569" s="120"/>
      <c r="AY569" s="120"/>
      <c r="AZ569" s="120"/>
      <c r="BA569" s="120"/>
      <c r="BB569" s="120"/>
      <c r="BC569" s="120"/>
      <c r="BD569" s="120"/>
      <c r="BE569" s="120"/>
      <c r="BF569" s="120"/>
      <c r="BG569" s="120"/>
      <c r="BH569" s="120"/>
      <c r="BI569" s="120"/>
    </row>
    <row r="570" spans="1:61" ht="12.75" customHeight="1" x14ac:dyDescent="0.2">
      <c r="A570" s="120"/>
      <c r="B570" s="120"/>
      <c r="C570" s="120"/>
      <c r="D570" s="120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20"/>
      <c r="AV570" s="120"/>
      <c r="AW570" s="120"/>
      <c r="AX570" s="120"/>
      <c r="AY570" s="120"/>
      <c r="AZ570" s="120"/>
      <c r="BA570" s="120"/>
      <c r="BB570" s="120"/>
      <c r="BC570" s="120"/>
      <c r="BD570" s="120"/>
      <c r="BE570" s="120"/>
      <c r="BF570" s="120"/>
      <c r="BG570" s="120"/>
      <c r="BH570" s="120"/>
      <c r="BI570" s="120"/>
    </row>
    <row r="571" spans="1:61" ht="12.75" customHeight="1" x14ac:dyDescent="0.2">
      <c r="A571" s="120"/>
      <c r="B571" s="120"/>
      <c r="C571" s="120"/>
      <c r="D571" s="120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20"/>
      <c r="AV571" s="120"/>
      <c r="AW571" s="120"/>
      <c r="AX571" s="120"/>
      <c r="AY571" s="120"/>
      <c r="AZ571" s="120"/>
      <c r="BA571" s="120"/>
      <c r="BB571" s="120"/>
      <c r="BC571" s="120"/>
      <c r="BD571" s="120"/>
      <c r="BE571" s="120"/>
      <c r="BF571" s="120"/>
      <c r="BG571" s="120"/>
      <c r="BH571" s="120"/>
      <c r="BI571" s="120"/>
    </row>
    <row r="572" spans="1:61" ht="12.75" customHeight="1" x14ac:dyDescent="0.2">
      <c r="A572" s="120"/>
      <c r="B572" s="120"/>
      <c r="C572" s="120"/>
      <c r="D572" s="120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20"/>
      <c r="AV572" s="120"/>
      <c r="AW572" s="120"/>
      <c r="AX572" s="120"/>
      <c r="AY572" s="120"/>
      <c r="AZ572" s="120"/>
      <c r="BA572" s="120"/>
      <c r="BB572" s="120"/>
      <c r="BC572" s="120"/>
      <c r="BD572" s="120"/>
      <c r="BE572" s="120"/>
      <c r="BF572" s="120"/>
      <c r="BG572" s="120"/>
      <c r="BH572" s="120"/>
      <c r="BI572" s="120"/>
    </row>
    <row r="573" spans="1:61" ht="12.75" customHeight="1" x14ac:dyDescent="0.2">
      <c r="A573" s="120"/>
      <c r="B573" s="120"/>
      <c r="C573" s="120"/>
      <c r="D573" s="120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0"/>
      <c r="AS573" s="120"/>
      <c r="AT573" s="120"/>
      <c r="AU573" s="120"/>
      <c r="AV573" s="120"/>
      <c r="AW573" s="120"/>
      <c r="AX573" s="120"/>
      <c r="AY573" s="120"/>
      <c r="AZ573" s="120"/>
      <c r="BA573" s="120"/>
      <c r="BB573" s="120"/>
      <c r="BC573" s="120"/>
      <c r="BD573" s="120"/>
      <c r="BE573" s="120"/>
      <c r="BF573" s="120"/>
      <c r="BG573" s="120"/>
      <c r="BH573" s="120"/>
      <c r="BI573" s="120"/>
    </row>
    <row r="574" spans="1:61" ht="12.75" customHeight="1" x14ac:dyDescent="0.2">
      <c r="A574" s="120"/>
      <c r="B574" s="120"/>
      <c r="C574" s="120"/>
      <c r="D574" s="120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20"/>
      <c r="AM574" s="120"/>
      <c r="AN574" s="120"/>
      <c r="AO574" s="120"/>
      <c r="AP574" s="120"/>
      <c r="AQ574" s="120"/>
      <c r="AR574" s="120"/>
      <c r="AS574" s="120"/>
      <c r="AT574" s="120"/>
      <c r="AU574" s="120"/>
      <c r="AV574" s="120"/>
      <c r="AW574" s="120"/>
      <c r="AX574" s="120"/>
      <c r="AY574" s="120"/>
      <c r="AZ574" s="120"/>
      <c r="BA574" s="120"/>
      <c r="BB574" s="120"/>
      <c r="BC574" s="120"/>
      <c r="BD574" s="120"/>
      <c r="BE574" s="120"/>
      <c r="BF574" s="120"/>
      <c r="BG574" s="120"/>
      <c r="BH574" s="120"/>
      <c r="BI574" s="120"/>
    </row>
    <row r="575" spans="1:61" ht="12.75" customHeight="1" x14ac:dyDescent="0.2">
      <c r="A575" s="120"/>
      <c r="B575" s="120"/>
      <c r="C575" s="120"/>
      <c r="D575" s="120"/>
      <c r="E575" s="120"/>
      <c r="F575" s="120"/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  <c r="S575" s="120"/>
      <c r="T575" s="120"/>
      <c r="U575" s="120"/>
      <c r="V575" s="120"/>
      <c r="W575" s="120"/>
      <c r="X575" s="120"/>
      <c r="Y575" s="120"/>
      <c r="Z575" s="120"/>
      <c r="AA575" s="120"/>
      <c r="AB575" s="120"/>
      <c r="AC575" s="120"/>
      <c r="AD575" s="120"/>
      <c r="AE575" s="120"/>
      <c r="AF575" s="120"/>
      <c r="AG575" s="120"/>
      <c r="AH575" s="120"/>
      <c r="AI575" s="120"/>
      <c r="AJ575" s="120"/>
      <c r="AK575" s="120"/>
      <c r="AL575" s="120"/>
      <c r="AM575" s="120"/>
      <c r="AN575" s="120"/>
      <c r="AO575" s="120"/>
      <c r="AP575" s="120"/>
      <c r="AQ575" s="120"/>
      <c r="AR575" s="120"/>
      <c r="AS575" s="120"/>
      <c r="AT575" s="120"/>
      <c r="AU575" s="120"/>
      <c r="AV575" s="120"/>
      <c r="AW575" s="120"/>
      <c r="AX575" s="120"/>
      <c r="AY575" s="120"/>
      <c r="AZ575" s="120"/>
      <c r="BA575" s="120"/>
      <c r="BB575" s="120"/>
      <c r="BC575" s="120"/>
      <c r="BD575" s="120"/>
      <c r="BE575" s="120"/>
      <c r="BF575" s="120"/>
      <c r="BG575" s="120"/>
      <c r="BH575" s="120"/>
      <c r="BI575" s="120"/>
    </row>
    <row r="576" spans="1:61" ht="12.75" customHeight="1" x14ac:dyDescent="0.2">
      <c r="A576" s="120"/>
      <c r="B576" s="120"/>
      <c r="C576" s="120"/>
      <c r="D576" s="120"/>
      <c r="E576" s="120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/>
      <c r="U576" s="120"/>
      <c r="V576" s="120"/>
      <c r="W576" s="120"/>
      <c r="X576" s="120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/>
      <c r="AL576" s="120"/>
      <c r="AM576" s="120"/>
      <c r="AN576" s="120"/>
      <c r="AO576" s="120"/>
      <c r="AP576" s="120"/>
      <c r="AQ576" s="120"/>
      <c r="AR576" s="120"/>
      <c r="AS576" s="120"/>
      <c r="AT576" s="120"/>
      <c r="AU576" s="120"/>
      <c r="AV576" s="120"/>
      <c r="AW576" s="120"/>
      <c r="AX576" s="120"/>
      <c r="AY576" s="120"/>
      <c r="AZ576" s="120"/>
      <c r="BA576" s="120"/>
      <c r="BB576" s="120"/>
      <c r="BC576" s="120"/>
      <c r="BD576" s="120"/>
      <c r="BE576" s="120"/>
      <c r="BF576" s="120"/>
      <c r="BG576" s="120"/>
      <c r="BH576" s="120"/>
      <c r="BI576" s="120"/>
    </row>
    <row r="577" spans="1:61" ht="12.75" customHeight="1" x14ac:dyDescent="0.2">
      <c r="A577" s="120"/>
      <c r="B577" s="120"/>
      <c r="C577" s="120"/>
      <c r="D577" s="120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20"/>
      <c r="AV577" s="120"/>
      <c r="AW577" s="120"/>
      <c r="AX577" s="120"/>
      <c r="AY577" s="120"/>
      <c r="AZ577" s="120"/>
      <c r="BA577" s="120"/>
      <c r="BB577" s="120"/>
      <c r="BC577" s="120"/>
      <c r="BD577" s="120"/>
      <c r="BE577" s="120"/>
      <c r="BF577" s="120"/>
      <c r="BG577" s="120"/>
      <c r="BH577" s="120"/>
      <c r="BI577" s="120"/>
    </row>
    <row r="578" spans="1:61" ht="12.75" customHeight="1" x14ac:dyDescent="0.2">
      <c r="A578" s="120"/>
      <c r="B578" s="120"/>
      <c r="C578" s="120"/>
      <c r="D578" s="120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20"/>
      <c r="AM578" s="120"/>
      <c r="AN578" s="120"/>
      <c r="AO578" s="120"/>
      <c r="AP578" s="120"/>
      <c r="AQ578" s="120"/>
      <c r="AR578" s="120"/>
      <c r="AS578" s="120"/>
      <c r="AT578" s="120"/>
      <c r="AU578" s="120"/>
      <c r="AV578" s="120"/>
      <c r="AW578" s="120"/>
      <c r="AX578" s="120"/>
      <c r="AY578" s="120"/>
      <c r="AZ578" s="120"/>
      <c r="BA578" s="120"/>
      <c r="BB578" s="120"/>
      <c r="BC578" s="120"/>
      <c r="BD578" s="120"/>
      <c r="BE578" s="120"/>
      <c r="BF578" s="120"/>
      <c r="BG578" s="120"/>
      <c r="BH578" s="120"/>
      <c r="BI578" s="120"/>
    </row>
    <row r="579" spans="1:61" ht="12.75" customHeight="1" x14ac:dyDescent="0.2">
      <c r="A579" s="120"/>
      <c r="B579" s="120"/>
      <c r="C579" s="120"/>
      <c r="D579" s="120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20"/>
      <c r="AV579" s="120"/>
      <c r="AW579" s="120"/>
      <c r="AX579" s="120"/>
      <c r="AY579" s="120"/>
      <c r="AZ579" s="120"/>
      <c r="BA579" s="120"/>
      <c r="BB579" s="120"/>
      <c r="BC579" s="120"/>
      <c r="BD579" s="120"/>
      <c r="BE579" s="120"/>
      <c r="BF579" s="120"/>
      <c r="BG579" s="120"/>
      <c r="BH579" s="120"/>
      <c r="BI579" s="120"/>
    </row>
    <row r="580" spans="1:61" ht="12.75" customHeight="1" x14ac:dyDescent="0.2">
      <c r="A580" s="120"/>
      <c r="B580" s="120"/>
      <c r="C580" s="120"/>
      <c r="D580" s="120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20"/>
      <c r="AV580" s="120"/>
      <c r="AW580" s="120"/>
      <c r="AX580" s="120"/>
      <c r="AY580" s="120"/>
      <c r="AZ580" s="120"/>
      <c r="BA580" s="120"/>
      <c r="BB580" s="120"/>
      <c r="BC580" s="120"/>
      <c r="BD580" s="120"/>
      <c r="BE580" s="120"/>
      <c r="BF580" s="120"/>
      <c r="BG580" s="120"/>
      <c r="BH580" s="120"/>
      <c r="BI580" s="120"/>
    </row>
    <row r="581" spans="1:61" ht="12.75" customHeight="1" x14ac:dyDescent="0.2">
      <c r="A581" s="120"/>
      <c r="B581" s="120"/>
      <c r="C581" s="120"/>
      <c r="D581" s="120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20"/>
      <c r="AV581" s="120"/>
      <c r="AW581" s="120"/>
      <c r="AX581" s="120"/>
      <c r="AY581" s="120"/>
      <c r="AZ581" s="120"/>
      <c r="BA581" s="120"/>
      <c r="BB581" s="120"/>
      <c r="BC581" s="120"/>
      <c r="BD581" s="120"/>
      <c r="BE581" s="120"/>
      <c r="BF581" s="120"/>
      <c r="BG581" s="120"/>
      <c r="BH581" s="120"/>
      <c r="BI581" s="120"/>
    </row>
    <row r="582" spans="1:61" ht="12.75" customHeight="1" x14ac:dyDescent="0.2">
      <c r="A582" s="120"/>
      <c r="B582" s="120"/>
      <c r="C582" s="120"/>
      <c r="D582" s="120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20"/>
      <c r="AV582" s="120"/>
      <c r="AW582" s="120"/>
      <c r="AX582" s="120"/>
      <c r="AY582" s="120"/>
      <c r="AZ582" s="120"/>
      <c r="BA582" s="120"/>
      <c r="BB582" s="120"/>
      <c r="BC582" s="120"/>
      <c r="BD582" s="120"/>
      <c r="BE582" s="120"/>
      <c r="BF582" s="120"/>
      <c r="BG582" s="120"/>
      <c r="BH582" s="120"/>
      <c r="BI582" s="120"/>
    </row>
    <row r="583" spans="1:61" ht="12.75" customHeight="1" x14ac:dyDescent="0.2">
      <c r="A583" s="120"/>
      <c r="B583" s="120"/>
      <c r="C583" s="120"/>
      <c r="D583" s="120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/>
      <c r="AR583" s="120"/>
      <c r="AS583" s="120"/>
      <c r="AT583" s="120"/>
      <c r="AU583" s="120"/>
      <c r="AV583" s="120"/>
      <c r="AW583" s="120"/>
      <c r="AX583" s="120"/>
      <c r="AY583" s="120"/>
      <c r="AZ583" s="120"/>
      <c r="BA583" s="120"/>
      <c r="BB583" s="120"/>
      <c r="BC583" s="120"/>
      <c r="BD583" s="120"/>
      <c r="BE583" s="120"/>
      <c r="BF583" s="120"/>
      <c r="BG583" s="120"/>
      <c r="BH583" s="120"/>
      <c r="BI583" s="120"/>
    </row>
    <row r="584" spans="1:61" ht="12.75" customHeight="1" x14ac:dyDescent="0.2">
      <c r="A584" s="120"/>
      <c r="B584" s="120"/>
      <c r="C584" s="120"/>
      <c r="D584" s="120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20"/>
      <c r="AV584" s="120"/>
      <c r="AW584" s="120"/>
      <c r="AX584" s="120"/>
      <c r="AY584" s="120"/>
      <c r="AZ584" s="120"/>
      <c r="BA584" s="120"/>
      <c r="BB584" s="120"/>
      <c r="BC584" s="120"/>
      <c r="BD584" s="120"/>
      <c r="BE584" s="120"/>
      <c r="BF584" s="120"/>
      <c r="BG584" s="120"/>
      <c r="BH584" s="120"/>
      <c r="BI584" s="120"/>
    </row>
    <row r="585" spans="1:61" ht="12.75" customHeight="1" x14ac:dyDescent="0.2">
      <c r="A585" s="120"/>
      <c r="B585" s="120"/>
      <c r="C585" s="120"/>
      <c r="D585" s="120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20"/>
      <c r="AV585" s="120"/>
      <c r="AW585" s="120"/>
      <c r="AX585" s="120"/>
      <c r="AY585" s="120"/>
      <c r="AZ585" s="120"/>
      <c r="BA585" s="120"/>
      <c r="BB585" s="120"/>
      <c r="BC585" s="120"/>
      <c r="BD585" s="120"/>
      <c r="BE585" s="120"/>
      <c r="BF585" s="120"/>
      <c r="BG585" s="120"/>
      <c r="BH585" s="120"/>
      <c r="BI585" s="120"/>
    </row>
    <row r="586" spans="1:61" ht="12.75" customHeight="1" x14ac:dyDescent="0.2">
      <c r="A586" s="120"/>
      <c r="B586" s="120"/>
      <c r="C586" s="120"/>
      <c r="D586" s="120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20"/>
      <c r="AV586" s="120"/>
      <c r="AW586" s="120"/>
      <c r="AX586" s="120"/>
      <c r="AY586" s="120"/>
      <c r="AZ586" s="120"/>
      <c r="BA586" s="120"/>
      <c r="BB586" s="120"/>
      <c r="BC586" s="120"/>
      <c r="BD586" s="120"/>
      <c r="BE586" s="120"/>
      <c r="BF586" s="120"/>
      <c r="BG586" s="120"/>
      <c r="BH586" s="120"/>
      <c r="BI586" s="120"/>
    </row>
    <row r="587" spans="1:61" ht="12.75" customHeight="1" x14ac:dyDescent="0.2">
      <c r="A587" s="120"/>
      <c r="B587" s="120"/>
      <c r="C587" s="120"/>
      <c r="D587" s="120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20"/>
      <c r="AV587" s="120"/>
      <c r="AW587" s="120"/>
      <c r="AX587" s="120"/>
      <c r="AY587" s="120"/>
      <c r="AZ587" s="120"/>
      <c r="BA587" s="120"/>
      <c r="BB587" s="120"/>
      <c r="BC587" s="120"/>
      <c r="BD587" s="120"/>
      <c r="BE587" s="120"/>
      <c r="BF587" s="120"/>
      <c r="BG587" s="120"/>
      <c r="BH587" s="120"/>
      <c r="BI587" s="120"/>
    </row>
    <row r="588" spans="1:61" ht="12.75" customHeight="1" x14ac:dyDescent="0.2">
      <c r="A588" s="120"/>
      <c r="B588" s="120"/>
      <c r="C588" s="120"/>
      <c r="D588" s="120"/>
      <c r="E588" s="120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20"/>
      <c r="AM588" s="120"/>
      <c r="AN588" s="120"/>
      <c r="AO588" s="120"/>
      <c r="AP588" s="120"/>
      <c r="AQ588" s="120"/>
      <c r="AR588" s="120"/>
      <c r="AS588" s="120"/>
      <c r="AT588" s="120"/>
      <c r="AU588" s="120"/>
      <c r="AV588" s="120"/>
      <c r="AW588" s="120"/>
      <c r="AX588" s="120"/>
      <c r="AY588" s="120"/>
      <c r="AZ588" s="120"/>
      <c r="BA588" s="120"/>
      <c r="BB588" s="120"/>
      <c r="BC588" s="120"/>
      <c r="BD588" s="120"/>
      <c r="BE588" s="120"/>
      <c r="BF588" s="120"/>
      <c r="BG588" s="120"/>
      <c r="BH588" s="120"/>
      <c r="BI588" s="120"/>
    </row>
    <row r="589" spans="1:61" ht="12.75" customHeight="1" x14ac:dyDescent="0.2">
      <c r="A589" s="120"/>
      <c r="B589" s="120"/>
      <c r="C589" s="120"/>
      <c r="D589" s="120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20"/>
      <c r="AM589" s="120"/>
      <c r="AN589" s="120"/>
      <c r="AO589" s="120"/>
      <c r="AP589" s="120"/>
      <c r="AQ589" s="120"/>
      <c r="AR589" s="120"/>
      <c r="AS589" s="120"/>
      <c r="AT589" s="120"/>
      <c r="AU589" s="120"/>
      <c r="AV589" s="120"/>
      <c r="AW589" s="120"/>
      <c r="AX589" s="120"/>
      <c r="AY589" s="120"/>
      <c r="AZ589" s="120"/>
      <c r="BA589" s="120"/>
      <c r="BB589" s="120"/>
      <c r="BC589" s="120"/>
      <c r="BD589" s="120"/>
      <c r="BE589" s="120"/>
      <c r="BF589" s="120"/>
      <c r="BG589" s="120"/>
      <c r="BH589" s="120"/>
      <c r="BI589" s="120"/>
    </row>
    <row r="590" spans="1:61" ht="12.75" customHeight="1" x14ac:dyDescent="0.2">
      <c r="A590" s="120"/>
      <c r="B590" s="120"/>
      <c r="C590" s="120"/>
      <c r="D590" s="120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20"/>
      <c r="AV590" s="120"/>
      <c r="AW590" s="120"/>
      <c r="AX590" s="120"/>
      <c r="AY590" s="120"/>
      <c r="AZ590" s="120"/>
      <c r="BA590" s="120"/>
      <c r="BB590" s="120"/>
      <c r="BC590" s="120"/>
      <c r="BD590" s="120"/>
      <c r="BE590" s="120"/>
      <c r="BF590" s="120"/>
      <c r="BG590" s="120"/>
      <c r="BH590" s="120"/>
      <c r="BI590" s="120"/>
    </row>
    <row r="591" spans="1:61" ht="12.75" customHeight="1" x14ac:dyDescent="0.2">
      <c r="A591" s="120"/>
      <c r="B591" s="120"/>
      <c r="C591" s="120"/>
      <c r="D591" s="120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20"/>
      <c r="AV591" s="120"/>
      <c r="AW591" s="120"/>
      <c r="AX591" s="120"/>
      <c r="AY591" s="120"/>
      <c r="AZ591" s="120"/>
      <c r="BA591" s="120"/>
      <c r="BB591" s="120"/>
      <c r="BC591" s="120"/>
      <c r="BD591" s="120"/>
      <c r="BE591" s="120"/>
      <c r="BF591" s="120"/>
      <c r="BG591" s="120"/>
      <c r="BH591" s="120"/>
      <c r="BI591" s="120"/>
    </row>
    <row r="592" spans="1:61" ht="12.75" customHeight="1" x14ac:dyDescent="0.2">
      <c r="A592" s="120"/>
      <c r="B592" s="120"/>
      <c r="C592" s="120"/>
      <c r="D592" s="120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0"/>
      <c r="AS592" s="120"/>
      <c r="AT592" s="120"/>
      <c r="AU592" s="120"/>
      <c r="AV592" s="120"/>
      <c r="AW592" s="120"/>
      <c r="AX592" s="120"/>
      <c r="AY592" s="120"/>
      <c r="AZ592" s="120"/>
      <c r="BA592" s="120"/>
      <c r="BB592" s="120"/>
      <c r="BC592" s="120"/>
      <c r="BD592" s="120"/>
      <c r="BE592" s="120"/>
      <c r="BF592" s="120"/>
      <c r="BG592" s="120"/>
      <c r="BH592" s="120"/>
      <c r="BI592" s="120"/>
    </row>
    <row r="593" spans="1:61" ht="12.75" customHeight="1" x14ac:dyDescent="0.2">
      <c r="A593" s="120"/>
      <c r="B593" s="120"/>
      <c r="C593" s="120"/>
      <c r="D593" s="120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20"/>
      <c r="AV593" s="120"/>
      <c r="AW593" s="120"/>
      <c r="AX593" s="120"/>
      <c r="AY593" s="120"/>
      <c r="AZ593" s="120"/>
      <c r="BA593" s="120"/>
      <c r="BB593" s="120"/>
      <c r="BC593" s="120"/>
      <c r="BD593" s="120"/>
      <c r="BE593" s="120"/>
      <c r="BF593" s="120"/>
      <c r="BG593" s="120"/>
      <c r="BH593" s="120"/>
      <c r="BI593" s="120"/>
    </row>
    <row r="594" spans="1:61" ht="12.75" customHeight="1" x14ac:dyDescent="0.2">
      <c r="A594" s="120"/>
      <c r="B594" s="120"/>
      <c r="C594" s="120"/>
      <c r="D594" s="120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20"/>
      <c r="AV594" s="120"/>
      <c r="AW594" s="120"/>
      <c r="AX594" s="120"/>
      <c r="AY594" s="120"/>
      <c r="AZ594" s="120"/>
      <c r="BA594" s="120"/>
      <c r="BB594" s="120"/>
      <c r="BC594" s="120"/>
      <c r="BD594" s="120"/>
      <c r="BE594" s="120"/>
      <c r="BF594" s="120"/>
      <c r="BG594" s="120"/>
      <c r="BH594" s="120"/>
      <c r="BI594" s="120"/>
    </row>
    <row r="595" spans="1:61" ht="12.75" customHeight="1" x14ac:dyDescent="0.2">
      <c r="A595" s="120"/>
      <c r="B595" s="120"/>
      <c r="C595" s="120"/>
      <c r="D595" s="120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20"/>
      <c r="AV595" s="120"/>
      <c r="AW595" s="120"/>
      <c r="AX595" s="120"/>
      <c r="AY595" s="120"/>
      <c r="AZ595" s="120"/>
      <c r="BA595" s="120"/>
      <c r="BB595" s="120"/>
      <c r="BC595" s="120"/>
      <c r="BD595" s="120"/>
      <c r="BE595" s="120"/>
      <c r="BF595" s="120"/>
      <c r="BG595" s="120"/>
      <c r="BH595" s="120"/>
      <c r="BI595" s="120"/>
    </row>
    <row r="596" spans="1:61" ht="12.75" customHeight="1" x14ac:dyDescent="0.2">
      <c r="A596" s="120"/>
      <c r="B596" s="120"/>
      <c r="C596" s="120"/>
      <c r="D596" s="120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20"/>
      <c r="AV596" s="120"/>
      <c r="AW596" s="120"/>
      <c r="AX596" s="120"/>
      <c r="AY596" s="120"/>
      <c r="AZ596" s="120"/>
      <c r="BA596" s="120"/>
      <c r="BB596" s="120"/>
      <c r="BC596" s="120"/>
      <c r="BD596" s="120"/>
      <c r="BE596" s="120"/>
      <c r="BF596" s="120"/>
      <c r="BG596" s="120"/>
      <c r="BH596" s="120"/>
      <c r="BI596" s="120"/>
    </row>
    <row r="597" spans="1:61" ht="12.75" customHeight="1" x14ac:dyDescent="0.2">
      <c r="A597" s="120"/>
      <c r="B597" s="120"/>
      <c r="C597" s="120"/>
      <c r="D597" s="120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20"/>
      <c r="AV597" s="120"/>
      <c r="AW597" s="120"/>
      <c r="AX597" s="120"/>
      <c r="AY597" s="120"/>
      <c r="AZ597" s="120"/>
      <c r="BA597" s="120"/>
      <c r="BB597" s="120"/>
      <c r="BC597" s="120"/>
      <c r="BD597" s="120"/>
      <c r="BE597" s="120"/>
      <c r="BF597" s="120"/>
      <c r="BG597" s="120"/>
      <c r="BH597" s="120"/>
      <c r="BI597" s="120"/>
    </row>
    <row r="598" spans="1:61" ht="12.75" customHeight="1" x14ac:dyDescent="0.2">
      <c r="A598" s="120"/>
      <c r="B598" s="120"/>
      <c r="C598" s="120"/>
      <c r="D598" s="120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20"/>
      <c r="AV598" s="120"/>
      <c r="AW598" s="120"/>
      <c r="AX598" s="120"/>
      <c r="AY598" s="120"/>
      <c r="AZ598" s="120"/>
      <c r="BA598" s="120"/>
      <c r="BB598" s="120"/>
      <c r="BC598" s="120"/>
      <c r="BD598" s="120"/>
      <c r="BE598" s="120"/>
      <c r="BF598" s="120"/>
      <c r="BG598" s="120"/>
      <c r="BH598" s="120"/>
      <c r="BI598" s="120"/>
    </row>
    <row r="599" spans="1:61" ht="12.75" customHeight="1" x14ac:dyDescent="0.2">
      <c r="A599" s="120"/>
      <c r="B599" s="120"/>
      <c r="C599" s="120"/>
      <c r="D599" s="120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20"/>
      <c r="AV599" s="120"/>
      <c r="AW599" s="120"/>
      <c r="AX599" s="120"/>
      <c r="AY599" s="120"/>
      <c r="AZ599" s="120"/>
      <c r="BA599" s="120"/>
      <c r="BB599" s="120"/>
      <c r="BC599" s="120"/>
      <c r="BD599" s="120"/>
      <c r="BE599" s="120"/>
      <c r="BF599" s="120"/>
      <c r="BG599" s="120"/>
      <c r="BH599" s="120"/>
      <c r="BI599" s="120"/>
    </row>
    <row r="600" spans="1:61" ht="12.75" customHeight="1" x14ac:dyDescent="0.2">
      <c r="A600" s="120"/>
      <c r="B600" s="120"/>
      <c r="C600" s="120"/>
      <c r="D600" s="120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20"/>
      <c r="AV600" s="120"/>
      <c r="AW600" s="120"/>
      <c r="AX600" s="120"/>
      <c r="AY600" s="120"/>
      <c r="AZ600" s="120"/>
      <c r="BA600" s="120"/>
      <c r="BB600" s="120"/>
      <c r="BC600" s="120"/>
      <c r="BD600" s="120"/>
      <c r="BE600" s="120"/>
      <c r="BF600" s="120"/>
      <c r="BG600" s="120"/>
      <c r="BH600" s="120"/>
      <c r="BI600" s="120"/>
    </row>
    <row r="601" spans="1:61" ht="12.75" customHeight="1" x14ac:dyDescent="0.2">
      <c r="A601" s="120"/>
      <c r="B601" s="120"/>
      <c r="C601" s="120"/>
      <c r="D601" s="120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20"/>
      <c r="AV601" s="120"/>
      <c r="AW601" s="120"/>
      <c r="AX601" s="120"/>
      <c r="AY601" s="120"/>
      <c r="AZ601" s="120"/>
      <c r="BA601" s="120"/>
      <c r="BB601" s="120"/>
      <c r="BC601" s="120"/>
      <c r="BD601" s="120"/>
      <c r="BE601" s="120"/>
      <c r="BF601" s="120"/>
      <c r="BG601" s="120"/>
      <c r="BH601" s="120"/>
      <c r="BI601" s="120"/>
    </row>
    <row r="602" spans="1:61" ht="12.75" customHeight="1" x14ac:dyDescent="0.2">
      <c r="A602" s="120"/>
      <c r="B602" s="120"/>
      <c r="C602" s="120"/>
      <c r="D602" s="120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20"/>
      <c r="AV602" s="120"/>
      <c r="AW602" s="120"/>
      <c r="AX602" s="120"/>
      <c r="AY602" s="120"/>
      <c r="AZ602" s="120"/>
      <c r="BA602" s="120"/>
      <c r="BB602" s="120"/>
      <c r="BC602" s="120"/>
      <c r="BD602" s="120"/>
      <c r="BE602" s="120"/>
      <c r="BF602" s="120"/>
      <c r="BG602" s="120"/>
      <c r="BH602" s="120"/>
      <c r="BI602" s="120"/>
    </row>
    <row r="603" spans="1:61" ht="12.75" customHeight="1" x14ac:dyDescent="0.2">
      <c r="A603" s="120"/>
      <c r="B603" s="120"/>
      <c r="C603" s="120"/>
      <c r="D603" s="120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20"/>
      <c r="AV603" s="120"/>
      <c r="AW603" s="120"/>
      <c r="AX603" s="120"/>
      <c r="AY603" s="120"/>
      <c r="AZ603" s="120"/>
      <c r="BA603" s="120"/>
      <c r="BB603" s="120"/>
      <c r="BC603" s="120"/>
      <c r="BD603" s="120"/>
      <c r="BE603" s="120"/>
      <c r="BF603" s="120"/>
      <c r="BG603" s="120"/>
      <c r="BH603" s="120"/>
      <c r="BI603" s="120"/>
    </row>
    <row r="604" spans="1:61" ht="12.75" customHeight="1" x14ac:dyDescent="0.2">
      <c r="A604" s="120"/>
      <c r="B604" s="120"/>
      <c r="C604" s="120"/>
      <c r="D604" s="120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20"/>
      <c r="AV604" s="120"/>
      <c r="AW604" s="120"/>
      <c r="AX604" s="120"/>
      <c r="AY604" s="120"/>
      <c r="AZ604" s="120"/>
      <c r="BA604" s="120"/>
      <c r="BB604" s="120"/>
      <c r="BC604" s="120"/>
      <c r="BD604" s="120"/>
      <c r="BE604" s="120"/>
      <c r="BF604" s="120"/>
      <c r="BG604" s="120"/>
      <c r="BH604" s="120"/>
      <c r="BI604" s="120"/>
    </row>
    <row r="605" spans="1:61" ht="12.75" customHeight="1" x14ac:dyDescent="0.2">
      <c r="A605" s="120"/>
      <c r="B605" s="120"/>
      <c r="C605" s="120"/>
      <c r="D605" s="120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20"/>
      <c r="AV605" s="120"/>
      <c r="AW605" s="120"/>
      <c r="AX605" s="120"/>
      <c r="AY605" s="120"/>
      <c r="AZ605" s="120"/>
      <c r="BA605" s="120"/>
      <c r="BB605" s="120"/>
      <c r="BC605" s="120"/>
      <c r="BD605" s="120"/>
      <c r="BE605" s="120"/>
      <c r="BF605" s="120"/>
      <c r="BG605" s="120"/>
      <c r="BH605" s="120"/>
      <c r="BI605" s="120"/>
    </row>
    <row r="606" spans="1:61" ht="12.75" customHeight="1" x14ac:dyDescent="0.2">
      <c r="A606" s="120"/>
      <c r="B606" s="120"/>
      <c r="C606" s="120"/>
      <c r="D606" s="120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20"/>
      <c r="AV606" s="120"/>
      <c r="AW606" s="120"/>
      <c r="AX606" s="120"/>
      <c r="AY606" s="120"/>
      <c r="AZ606" s="120"/>
      <c r="BA606" s="120"/>
      <c r="BB606" s="120"/>
      <c r="BC606" s="120"/>
      <c r="BD606" s="120"/>
      <c r="BE606" s="120"/>
      <c r="BF606" s="120"/>
      <c r="BG606" s="120"/>
      <c r="BH606" s="120"/>
      <c r="BI606" s="120"/>
    </row>
    <row r="607" spans="1:61" ht="12.75" customHeight="1" x14ac:dyDescent="0.2">
      <c r="A607" s="120"/>
      <c r="B607" s="120"/>
      <c r="C607" s="120"/>
      <c r="D607" s="120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20"/>
      <c r="AV607" s="120"/>
      <c r="AW607" s="120"/>
      <c r="AX607" s="120"/>
      <c r="AY607" s="120"/>
      <c r="AZ607" s="120"/>
      <c r="BA607" s="120"/>
      <c r="BB607" s="120"/>
      <c r="BC607" s="120"/>
      <c r="BD607" s="120"/>
      <c r="BE607" s="120"/>
      <c r="BF607" s="120"/>
      <c r="BG607" s="120"/>
      <c r="BH607" s="120"/>
      <c r="BI607" s="120"/>
    </row>
    <row r="608" spans="1:61" ht="12.75" customHeight="1" x14ac:dyDescent="0.2">
      <c r="A608" s="120"/>
      <c r="B608" s="120"/>
      <c r="C608" s="120"/>
      <c r="D608" s="120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20"/>
      <c r="AV608" s="120"/>
      <c r="AW608" s="120"/>
      <c r="AX608" s="120"/>
      <c r="AY608" s="120"/>
      <c r="AZ608" s="120"/>
      <c r="BA608" s="120"/>
      <c r="BB608" s="120"/>
      <c r="BC608" s="120"/>
      <c r="BD608" s="120"/>
      <c r="BE608" s="120"/>
      <c r="BF608" s="120"/>
      <c r="BG608" s="120"/>
      <c r="BH608" s="120"/>
      <c r="BI608" s="120"/>
    </row>
    <row r="609" spans="1:61" ht="12.75" customHeight="1" x14ac:dyDescent="0.2">
      <c r="A609" s="120"/>
      <c r="B609" s="120"/>
      <c r="C609" s="120"/>
      <c r="D609" s="120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20"/>
      <c r="AV609" s="120"/>
      <c r="AW609" s="120"/>
      <c r="AX609" s="120"/>
      <c r="AY609" s="120"/>
      <c r="AZ609" s="120"/>
      <c r="BA609" s="120"/>
      <c r="BB609" s="120"/>
      <c r="BC609" s="120"/>
      <c r="BD609" s="120"/>
      <c r="BE609" s="120"/>
      <c r="BF609" s="120"/>
      <c r="BG609" s="120"/>
      <c r="BH609" s="120"/>
      <c r="BI609" s="120"/>
    </row>
    <row r="610" spans="1:61" ht="12.75" customHeight="1" x14ac:dyDescent="0.2">
      <c r="A610" s="120"/>
      <c r="B610" s="120"/>
      <c r="C610" s="120"/>
      <c r="D610" s="120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20"/>
      <c r="AV610" s="120"/>
      <c r="AW610" s="120"/>
      <c r="AX610" s="120"/>
      <c r="AY610" s="120"/>
      <c r="AZ610" s="120"/>
      <c r="BA610" s="120"/>
      <c r="BB610" s="120"/>
      <c r="BC610" s="120"/>
      <c r="BD610" s="120"/>
      <c r="BE610" s="120"/>
      <c r="BF610" s="120"/>
      <c r="BG610" s="120"/>
      <c r="BH610" s="120"/>
      <c r="BI610" s="120"/>
    </row>
    <row r="611" spans="1:61" ht="12.75" customHeight="1" x14ac:dyDescent="0.2">
      <c r="A611" s="120"/>
      <c r="B611" s="120"/>
      <c r="C611" s="120"/>
      <c r="D611" s="120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20"/>
      <c r="AV611" s="120"/>
      <c r="AW611" s="120"/>
      <c r="AX611" s="120"/>
      <c r="AY611" s="120"/>
      <c r="AZ611" s="120"/>
      <c r="BA611" s="120"/>
      <c r="BB611" s="120"/>
      <c r="BC611" s="120"/>
      <c r="BD611" s="120"/>
      <c r="BE611" s="120"/>
      <c r="BF611" s="120"/>
      <c r="BG611" s="120"/>
      <c r="BH611" s="120"/>
      <c r="BI611" s="120"/>
    </row>
    <row r="612" spans="1:61" ht="12.75" customHeight="1" x14ac:dyDescent="0.2">
      <c r="A612" s="120"/>
      <c r="B612" s="120"/>
      <c r="C612" s="120"/>
      <c r="D612" s="120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20"/>
      <c r="AV612" s="120"/>
      <c r="AW612" s="120"/>
      <c r="AX612" s="120"/>
      <c r="AY612" s="120"/>
      <c r="AZ612" s="120"/>
      <c r="BA612" s="120"/>
      <c r="BB612" s="120"/>
      <c r="BC612" s="120"/>
      <c r="BD612" s="120"/>
      <c r="BE612" s="120"/>
      <c r="BF612" s="120"/>
      <c r="BG612" s="120"/>
      <c r="BH612" s="120"/>
      <c r="BI612" s="120"/>
    </row>
    <row r="613" spans="1:61" ht="12.75" customHeight="1" x14ac:dyDescent="0.2">
      <c r="A613" s="120"/>
      <c r="B613" s="120"/>
      <c r="C613" s="120"/>
      <c r="D613" s="120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20"/>
      <c r="AV613" s="120"/>
      <c r="AW613" s="120"/>
      <c r="AX613" s="120"/>
      <c r="AY613" s="120"/>
      <c r="AZ613" s="120"/>
      <c r="BA613" s="120"/>
      <c r="BB613" s="120"/>
      <c r="BC613" s="120"/>
      <c r="BD613" s="120"/>
      <c r="BE613" s="120"/>
      <c r="BF613" s="120"/>
      <c r="BG613" s="120"/>
      <c r="BH613" s="120"/>
      <c r="BI613" s="120"/>
    </row>
    <row r="614" spans="1:61" ht="12.75" customHeight="1" x14ac:dyDescent="0.2">
      <c r="A614" s="120"/>
      <c r="B614" s="120"/>
      <c r="C614" s="120"/>
      <c r="D614" s="120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20"/>
      <c r="AV614" s="120"/>
      <c r="AW614" s="120"/>
      <c r="AX614" s="120"/>
      <c r="AY614" s="120"/>
      <c r="AZ614" s="120"/>
      <c r="BA614" s="120"/>
      <c r="BB614" s="120"/>
      <c r="BC614" s="120"/>
      <c r="BD614" s="120"/>
      <c r="BE614" s="120"/>
      <c r="BF614" s="120"/>
      <c r="BG614" s="120"/>
      <c r="BH614" s="120"/>
      <c r="BI614" s="120"/>
    </row>
    <row r="615" spans="1:61" ht="12.75" customHeight="1" x14ac:dyDescent="0.2">
      <c r="A615" s="120"/>
      <c r="B615" s="120"/>
      <c r="C615" s="120"/>
      <c r="D615" s="120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20"/>
      <c r="AV615" s="120"/>
      <c r="AW615" s="120"/>
      <c r="AX615" s="120"/>
      <c r="AY615" s="120"/>
      <c r="AZ615" s="120"/>
      <c r="BA615" s="120"/>
      <c r="BB615" s="120"/>
      <c r="BC615" s="120"/>
      <c r="BD615" s="120"/>
      <c r="BE615" s="120"/>
      <c r="BF615" s="120"/>
      <c r="BG615" s="120"/>
      <c r="BH615" s="120"/>
      <c r="BI615" s="120"/>
    </row>
    <row r="616" spans="1:61" ht="12.75" customHeight="1" x14ac:dyDescent="0.2">
      <c r="A616" s="120"/>
      <c r="B616" s="120"/>
      <c r="C616" s="120"/>
      <c r="D616" s="120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20"/>
      <c r="AV616" s="120"/>
      <c r="AW616" s="120"/>
      <c r="AX616" s="120"/>
      <c r="AY616" s="120"/>
      <c r="AZ616" s="120"/>
      <c r="BA616" s="120"/>
      <c r="BB616" s="120"/>
      <c r="BC616" s="120"/>
      <c r="BD616" s="120"/>
      <c r="BE616" s="120"/>
      <c r="BF616" s="120"/>
      <c r="BG616" s="120"/>
      <c r="BH616" s="120"/>
      <c r="BI616" s="120"/>
    </row>
    <row r="617" spans="1:61" ht="12.75" customHeight="1" x14ac:dyDescent="0.2">
      <c r="A617" s="120"/>
      <c r="B617" s="120"/>
      <c r="C617" s="120"/>
      <c r="D617" s="120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20"/>
      <c r="AV617" s="120"/>
      <c r="AW617" s="120"/>
      <c r="AX617" s="120"/>
      <c r="AY617" s="120"/>
      <c r="AZ617" s="120"/>
      <c r="BA617" s="120"/>
      <c r="BB617" s="120"/>
      <c r="BC617" s="120"/>
      <c r="BD617" s="120"/>
      <c r="BE617" s="120"/>
      <c r="BF617" s="120"/>
      <c r="BG617" s="120"/>
      <c r="BH617" s="120"/>
      <c r="BI617" s="120"/>
    </row>
    <row r="618" spans="1:61" ht="12.75" customHeight="1" x14ac:dyDescent="0.2">
      <c r="A618" s="120"/>
      <c r="B618" s="120"/>
      <c r="C618" s="120"/>
      <c r="D618" s="120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20"/>
      <c r="AV618" s="120"/>
      <c r="AW618" s="120"/>
      <c r="AX618" s="120"/>
      <c r="AY618" s="120"/>
      <c r="AZ618" s="120"/>
      <c r="BA618" s="120"/>
      <c r="BB618" s="120"/>
      <c r="BC618" s="120"/>
      <c r="BD618" s="120"/>
      <c r="BE618" s="120"/>
      <c r="BF618" s="120"/>
      <c r="BG618" s="120"/>
      <c r="BH618" s="120"/>
      <c r="BI618" s="120"/>
    </row>
    <row r="619" spans="1:61" ht="12.75" customHeight="1" x14ac:dyDescent="0.2">
      <c r="A619" s="120"/>
      <c r="B619" s="120"/>
      <c r="C619" s="120"/>
      <c r="D619" s="120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20"/>
      <c r="AV619" s="120"/>
      <c r="AW619" s="120"/>
      <c r="AX619" s="120"/>
      <c r="AY619" s="120"/>
      <c r="AZ619" s="120"/>
      <c r="BA619" s="120"/>
      <c r="BB619" s="120"/>
      <c r="BC619" s="120"/>
      <c r="BD619" s="120"/>
      <c r="BE619" s="120"/>
      <c r="BF619" s="120"/>
      <c r="BG619" s="120"/>
      <c r="BH619" s="120"/>
      <c r="BI619" s="120"/>
    </row>
    <row r="620" spans="1:61" ht="12.75" customHeight="1" x14ac:dyDescent="0.2">
      <c r="A620" s="120"/>
      <c r="B620" s="120"/>
      <c r="C620" s="120"/>
      <c r="D620" s="120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20"/>
      <c r="AV620" s="120"/>
      <c r="AW620" s="120"/>
      <c r="AX620" s="120"/>
      <c r="AY620" s="120"/>
      <c r="AZ620" s="120"/>
      <c r="BA620" s="120"/>
      <c r="BB620" s="120"/>
      <c r="BC620" s="120"/>
      <c r="BD620" s="120"/>
      <c r="BE620" s="120"/>
      <c r="BF620" s="120"/>
      <c r="BG620" s="120"/>
      <c r="BH620" s="120"/>
      <c r="BI620" s="120"/>
    </row>
    <row r="621" spans="1:61" ht="12.75" customHeight="1" x14ac:dyDescent="0.2">
      <c r="A621" s="120"/>
      <c r="B621" s="120"/>
      <c r="C621" s="120"/>
      <c r="D621" s="120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20"/>
      <c r="AV621" s="120"/>
      <c r="AW621" s="120"/>
      <c r="AX621" s="120"/>
      <c r="AY621" s="120"/>
      <c r="AZ621" s="120"/>
      <c r="BA621" s="120"/>
      <c r="BB621" s="120"/>
      <c r="BC621" s="120"/>
      <c r="BD621" s="120"/>
      <c r="BE621" s="120"/>
      <c r="BF621" s="120"/>
      <c r="BG621" s="120"/>
      <c r="BH621" s="120"/>
      <c r="BI621" s="120"/>
    </row>
    <row r="622" spans="1:61" ht="12.75" customHeight="1" x14ac:dyDescent="0.2">
      <c r="A622" s="120"/>
      <c r="B622" s="120"/>
      <c r="C622" s="120"/>
      <c r="D622" s="120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20"/>
      <c r="AV622" s="120"/>
      <c r="AW622" s="120"/>
      <c r="AX622" s="120"/>
      <c r="AY622" s="120"/>
      <c r="AZ622" s="120"/>
      <c r="BA622" s="120"/>
      <c r="BB622" s="120"/>
      <c r="BC622" s="120"/>
      <c r="BD622" s="120"/>
      <c r="BE622" s="120"/>
      <c r="BF622" s="120"/>
      <c r="BG622" s="120"/>
      <c r="BH622" s="120"/>
      <c r="BI622" s="120"/>
    </row>
    <row r="623" spans="1:61" ht="12.75" customHeight="1" x14ac:dyDescent="0.2">
      <c r="A623" s="120"/>
      <c r="B623" s="120"/>
      <c r="C623" s="120"/>
      <c r="D623" s="120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20"/>
      <c r="AV623" s="120"/>
      <c r="AW623" s="120"/>
      <c r="AX623" s="120"/>
      <c r="AY623" s="120"/>
      <c r="AZ623" s="120"/>
      <c r="BA623" s="120"/>
      <c r="BB623" s="120"/>
      <c r="BC623" s="120"/>
      <c r="BD623" s="120"/>
      <c r="BE623" s="120"/>
      <c r="BF623" s="120"/>
      <c r="BG623" s="120"/>
      <c r="BH623" s="120"/>
      <c r="BI623" s="120"/>
    </row>
    <row r="624" spans="1:61" ht="12.75" customHeight="1" x14ac:dyDescent="0.2">
      <c r="A624" s="120"/>
      <c r="B624" s="120"/>
      <c r="C624" s="120"/>
      <c r="D624" s="120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20"/>
      <c r="AV624" s="120"/>
      <c r="AW624" s="120"/>
      <c r="AX624" s="120"/>
      <c r="AY624" s="120"/>
      <c r="AZ624" s="120"/>
      <c r="BA624" s="120"/>
      <c r="BB624" s="120"/>
      <c r="BC624" s="120"/>
      <c r="BD624" s="120"/>
      <c r="BE624" s="120"/>
      <c r="BF624" s="120"/>
      <c r="BG624" s="120"/>
      <c r="BH624" s="120"/>
      <c r="BI624" s="120"/>
    </row>
    <row r="625" spans="1:61" ht="12.75" customHeight="1" x14ac:dyDescent="0.2">
      <c r="A625" s="120"/>
      <c r="B625" s="120"/>
      <c r="C625" s="120"/>
      <c r="D625" s="120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20"/>
      <c r="AV625" s="120"/>
      <c r="AW625" s="120"/>
      <c r="AX625" s="120"/>
      <c r="AY625" s="120"/>
      <c r="AZ625" s="120"/>
      <c r="BA625" s="120"/>
      <c r="BB625" s="120"/>
      <c r="BC625" s="120"/>
      <c r="BD625" s="120"/>
      <c r="BE625" s="120"/>
      <c r="BF625" s="120"/>
      <c r="BG625" s="120"/>
      <c r="BH625" s="120"/>
      <c r="BI625" s="120"/>
    </row>
    <row r="626" spans="1:61" ht="12.75" customHeight="1" x14ac:dyDescent="0.2">
      <c r="A626" s="120"/>
      <c r="B626" s="120"/>
      <c r="C626" s="120"/>
      <c r="D626" s="120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20"/>
      <c r="X626" s="120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20"/>
      <c r="AM626" s="120"/>
      <c r="AN626" s="120"/>
      <c r="AO626" s="120"/>
      <c r="AP626" s="120"/>
      <c r="AQ626" s="120"/>
      <c r="AR626" s="120"/>
      <c r="AS626" s="120"/>
      <c r="AT626" s="120"/>
      <c r="AU626" s="120"/>
      <c r="AV626" s="120"/>
      <c r="AW626" s="120"/>
      <c r="AX626" s="120"/>
      <c r="AY626" s="120"/>
      <c r="AZ626" s="120"/>
      <c r="BA626" s="120"/>
      <c r="BB626" s="120"/>
      <c r="BC626" s="120"/>
      <c r="BD626" s="120"/>
      <c r="BE626" s="120"/>
      <c r="BF626" s="120"/>
      <c r="BG626" s="120"/>
      <c r="BH626" s="120"/>
      <c r="BI626" s="120"/>
    </row>
    <row r="627" spans="1:61" ht="12.75" customHeight="1" x14ac:dyDescent="0.2">
      <c r="A627" s="120"/>
      <c r="B627" s="120"/>
      <c r="C627" s="120"/>
      <c r="D627" s="120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20"/>
      <c r="AV627" s="120"/>
      <c r="AW627" s="120"/>
      <c r="AX627" s="120"/>
      <c r="AY627" s="120"/>
      <c r="AZ627" s="120"/>
      <c r="BA627" s="120"/>
      <c r="BB627" s="120"/>
      <c r="BC627" s="120"/>
      <c r="BD627" s="120"/>
      <c r="BE627" s="120"/>
      <c r="BF627" s="120"/>
      <c r="BG627" s="120"/>
      <c r="BH627" s="120"/>
      <c r="BI627" s="120"/>
    </row>
    <row r="628" spans="1:61" ht="12.75" customHeight="1" x14ac:dyDescent="0.2">
      <c r="A628" s="120"/>
      <c r="B628" s="120"/>
      <c r="C628" s="120"/>
      <c r="D628" s="120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20"/>
      <c r="AV628" s="120"/>
      <c r="AW628" s="120"/>
      <c r="AX628" s="120"/>
      <c r="AY628" s="120"/>
      <c r="AZ628" s="120"/>
      <c r="BA628" s="120"/>
      <c r="BB628" s="120"/>
      <c r="BC628" s="120"/>
      <c r="BD628" s="120"/>
      <c r="BE628" s="120"/>
      <c r="BF628" s="120"/>
      <c r="BG628" s="120"/>
      <c r="BH628" s="120"/>
      <c r="BI628" s="120"/>
    </row>
    <row r="629" spans="1:61" ht="12.75" customHeight="1" x14ac:dyDescent="0.2">
      <c r="A629" s="120"/>
      <c r="B629" s="120"/>
      <c r="C629" s="120"/>
      <c r="D629" s="120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20"/>
      <c r="AV629" s="120"/>
      <c r="AW629" s="120"/>
      <c r="AX629" s="120"/>
      <c r="AY629" s="120"/>
      <c r="AZ629" s="120"/>
      <c r="BA629" s="120"/>
      <c r="BB629" s="120"/>
      <c r="BC629" s="120"/>
      <c r="BD629" s="120"/>
      <c r="BE629" s="120"/>
      <c r="BF629" s="120"/>
      <c r="BG629" s="120"/>
      <c r="BH629" s="120"/>
      <c r="BI629" s="120"/>
    </row>
    <row r="630" spans="1:61" ht="12.75" customHeight="1" x14ac:dyDescent="0.2">
      <c r="A630" s="120"/>
      <c r="B630" s="120"/>
      <c r="C630" s="120"/>
      <c r="D630" s="120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20"/>
      <c r="AV630" s="120"/>
      <c r="AW630" s="120"/>
      <c r="AX630" s="120"/>
      <c r="AY630" s="120"/>
      <c r="AZ630" s="120"/>
      <c r="BA630" s="120"/>
      <c r="BB630" s="120"/>
      <c r="BC630" s="120"/>
      <c r="BD630" s="120"/>
      <c r="BE630" s="120"/>
      <c r="BF630" s="120"/>
      <c r="BG630" s="120"/>
      <c r="BH630" s="120"/>
      <c r="BI630" s="120"/>
    </row>
    <row r="631" spans="1:61" ht="12.75" customHeight="1" x14ac:dyDescent="0.2">
      <c r="A631" s="120"/>
      <c r="B631" s="120"/>
      <c r="C631" s="120"/>
      <c r="D631" s="120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20"/>
      <c r="AV631" s="120"/>
      <c r="AW631" s="120"/>
      <c r="AX631" s="120"/>
      <c r="AY631" s="120"/>
      <c r="AZ631" s="120"/>
      <c r="BA631" s="120"/>
      <c r="BB631" s="120"/>
      <c r="BC631" s="120"/>
      <c r="BD631" s="120"/>
      <c r="BE631" s="120"/>
      <c r="BF631" s="120"/>
      <c r="BG631" s="120"/>
      <c r="BH631" s="120"/>
      <c r="BI631" s="120"/>
    </row>
    <row r="632" spans="1:61" ht="12.75" customHeight="1" x14ac:dyDescent="0.2">
      <c r="A632" s="120"/>
      <c r="B632" s="120"/>
      <c r="C632" s="120"/>
      <c r="D632" s="120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20"/>
      <c r="AV632" s="120"/>
      <c r="AW632" s="120"/>
      <c r="AX632" s="120"/>
      <c r="AY632" s="120"/>
      <c r="AZ632" s="120"/>
      <c r="BA632" s="120"/>
      <c r="BB632" s="120"/>
      <c r="BC632" s="120"/>
      <c r="BD632" s="120"/>
      <c r="BE632" s="120"/>
      <c r="BF632" s="120"/>
      <c r="BG632" s="120"/>
      <c r="BH632" s="120"/>
      <c r="BI632" s="120"/>
    </row>
    <row r="633" spans="1:61" ht="12.75" customHeight="1" x14ac:dyDescent="0.2">
      <c r="A633" s="120"/>
      <c r="B633" s="120"/>
      <c r="C633" s="120"/>
      <c r="D633" s="120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20"/>
      <c r="AV633" s="120"/>
      <c r="AW633" s="120"/>
      <c r="AX633" s="120"/>
      <c r="AY633" s="120"/>
      <c r="AZ633" s="120"/>
      <c r="BA633" s="120"/>
      <c r="BB633" s="120"/>
      <c r="BC633" s="120"/>
      <c r="BD633" s="120"/>
      <c r="BE633" s="120"/>
      <c r="BF633" s="120"/>
      <c r="BG633" s="120"/>
      <c r="BH633" s="120"/>
      <c r="BI633" s="120"/>
    </row>
    <row r="634" spans="1:61" ht="12.75" customHeight="1" x14ac:dyDescent="0.2">
      <c r="A634" s="120"/>
      <c r="B634" s="120"/>
      <c r="C634" s="120"/>
      <c r="D634" s="120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20"/>
      <c r="AV634" s="120"/>
      <c r="AW634" s="120"/>
      <c r="AX634" s="120"/>
      <c r="AY634" s="120"/>
      <c r="AZ634" s="120"/>
      <c r="BA634" s="120"/>
      <c r="BB634" s="120"/>
      <c r="BC634" s="120"/>
      <c r="BD634" s="120"/>
      <c r="BE634" s="120"/>
      <c r="BF634" s="120"/>
      <c r="BG634" s="120"/>
      <c r="BH634" s="120"/>
      <c r="BI634" s="120"/>
    </row>
    <row r="635" spans="1:61" ht="12.75" customHeight="1" x14ac:dyDescent="0.2">
      <c r="A635" s="120"/>
      <c r="B635" s="120"/>
      <c r="C635" s="120"/>
      <c r="D635" s="120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20"/>
      <c r="AV635" s="120"/>
      <c r="AW635" s="120"/>
      <c r="AX635" s="120"/>
      <c r="AY635" s="120"/>
      <c r="AZ635" s="120"/>
      <c r="BA635" s="120"/>
      <c r="BB635" s="120"/>
      <c r="BC635" s="120"/>
      <c r="BD635" s="120"/>
      <c r="BE635" s="120"/>
      <c r="BF635" s="120"/>
      <c r="BG635" s="120"/>
      <c r="BH635" s="120"/>
      <c r="BI635" s="120"/>
    </row>
    <row r="636" spans="1:61" ht="12.75" customHeight="1" x14ac:dyDescent="0.2">
      <c r="A636" s="120"/>
      <c r="B636" s="120"/>
      <c r="C636" s="120"/>
      <c r="D636" s="120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20"/>
      <c r="AV636" s="120"/>
      <c r="AW636" s="120"/>
      <c r="AX636" s="120"/>
      <c r="AY636" s="120"/>
      <c r="AZ636" s="120"/>
      <c r="BA636" s="120"/>
      <c r="BB636" s="120"/>
      <c r="BC636" s="120"/>
      <c r="BD636" s="120"/>
      <c r="BE636" s="120"/>
      <c r="BF636" s="120"/>
      <c r="BG636" s="120"/>
      <c r="BH636" s="120"/>
      <c r="BI636" s="120"/>
    </row>
    <row r="637" spans="1:61" ht="12.75" customHeight="1" x14ac:dyDescent="0.2">
      <c r="A637" s="120"/>
      <c r="B637" s="120"/>
      <c r="C637" s="120"/>
      <c r="D637" s="120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20"/>
      <c r="AV637" s="120"/>
      <c r="AW637" s="120"/>
      <c r="AX637" s="120"/>
      <c r="AY637" s="120"/>
      <c r="AZ637" s="120"/>
      <c r="BA637" s="120"/>
      <c r="BB637" s="120"/>
      <c r="BC637" s="120"/>
      <c r="BD637" s="120"/>
      <c r="BE637" s="120"/>
      <c r="BF637" s="120"/>
      <c r="BG637" s="120"/>
      <c r="BH637" s="120"/>
      <c r="BI637" s="120"/>
    </row>
    <row r="638" spans="1:61" ht="12.75" customHeight="1" x14ac:dyDescent="0.2">
      <c r="A638" s="120"/>
      <c r="B638" s="120"/>
      <c r="C638" s="120"/>
      <c r="D638" s="120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20"/>
      <c r="AV638" s="120"/>
      <c r="AW638" s="120"/>
      <c r="AX638" s="120"/>
      <c r="AY638" s="120"/>
      <c r="AZ638" s="120"/>
      <c r="BA638" s="120"/>
      <c r="BB638" s="120"/>
      <c r="BC638" s="120"/>
      <c r="BD638" s="120"/>
      <c r="BE638" s="120"/>
      <c r="BF638" s="120"/>
      <c r="BG638" s="120"/>
      <c r="BH638" s="120"/>
      <c r="BI638" s="120"/>
    </row>
    <row r="639" spans="1:61" ht="12.75" customHeight="1" x14ac:dyDescent="0.2">
      <c r="A639" s="120"/>
      <c r="B639" s="120"/>
      <c r="C639" s="120"/>
      <c r="D639" s="120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20"/>
      <c r="AV639" s="120"/>
      <c r="AW639" s="120"/>
      <c r="AX639" s="120"/>
      <c r="AY639" s="120"/>
      <c r="AZ639" s="120"/>
      <c r="BA639" s="120"/>
      <c r="BB639" s="120"/>
      <c r="BC639" s="120"/>
      <c r="BD639" s="120"/>
      <c r="BE639" s="120"/>
      <c r="BF639" s="120"/>
      <c r="BG639" s="120"/>
      <c r="BH639" s="120"/>
      <c r="BI639" s="120"/>
    </row>
    <row r="640" spans="1:61" ht="12.75" customHeight="1" x14ac:dyDescent="0.2">
      <c r="A640" s="120"/>
      <c r="B640" s="120"/>
      <c r="C640" s="120"/>
      <c r="D640" s="120"/>
      <c r="E640" s="12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  <c r="T640" s="120"/>
      <c r="U640" s="120"/>
      <c r="V640" s="120"/>
      <c r="W640" s="120"/>
      <c r="X640" s="120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20"/>
      <c r="AM640" s="120"/>
      <c r="AN640" s="120"/>
      <c r="AO640" s="120"/>
      <c r="AP640" s="120"/>
      <c r="AQ640" s="120"/>
      <c r="AR640" s="120"/>
      <c r="AS640" s="120"/>
      <c r="AT640" s="120"/>
      <c r="AU640" s="120"/>
      <c r="AV640" s="120"/>
      <c r="AW640" s="120"/>
      <c r="AX640" s="120"/>
      <c r="AY640" s="120"/>
      <c r="AZ640" s="120"/>
      <c r="BA640" s="120"/>
      <c r="BB640" s="120"/>
      <c r="BC640" s="120"/>
      <c r="BD640" s="120"/>
      <c r="BE640" s="120"/>
      <c r="BF640" s="120"/>
      <c r="BG640" s="120"/>
      <c r="BH640" s="120"/>
      <c r="BI640" s="120"/>
    </row>
    <row r="641" spans="1:61" ht="12.75" customHeight="1" x14ac:dyDescent="0.2">
      <c r="A641" s="120"/>
      <c r="B641" s="120"/>
      <c r="C641" s="120"/>
      <c r="D641" s="120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20"/>
      <c r="AV641" s="120"/>
      <c r="AW641" s="120"/>
      <c r="AX641" s="120"/>
      <c r="AY641" s="120"/>
      <c r="AZ641" s="120"/>
      <c r="BA641" s="120"/>
      <c r="BB641" s="120"/>
      <c r="BC641" s="120"/>
      <c r="BD641" s="120"/>
      <c r="BE641" s="120"/>
      <c r="BF641" s="120"/>
      <c r="BG641" s="120"/>
      <c r="BH641" s="120"/>
      <c r="BI641" s="120"/>
    </row>
    <row r="642" spans="1:61" ht="12.75" customHeight="1" x14ac:dyDescent="0.2">
      <c r="A642" s="120"/>
      <c r="B642" s="120"/>
      <c r="C642" s="120"/>
      <c r="D642" s="120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20"/>
      <c r="AV642" s="120"/>
      <c r="AW642" s="120"/>
      <c r="AX642" s="120"/>
      <c r="AY642" s="120"/>
      <c r="AZ642" s="120"/>
      <c r="BA642" s="120"/>
      <c r="BB642" s="120"/>
      <c r="BC642" s="120"/>
      <c r="BD642" s="120"/>
      <c r="BE642" s="120"/>
      <c r="BF642" s="120"/>
      <c r="BG642" s="120"/>
      <c r="BH642" s="120"/>
      <c r="BI642" s="120"/>
    </row>
    <row r="643" spans="1:61" ht="12.75" customHeight="1" x14ac:dyDescent="0.2">
      <c r="A643" s="120"/>
      <c r="B643" s="120"/>
      <c r="C643" s="120"/>
      <c r="D643" s="120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20"/>
      <c r="AV643" s="120"/>
      <c r="AW643" s="120"/>
      <c r="AX643" s="120"/>
      <c r="AY643" s="120"/>
      <c r="AZ643" s="120"/>
      <c r="BA643" s="120"/>
      <c r="BB643" s="120"/>
      <c r="BC643" s="120"/>
      <c r="BD643" s="120"/>
      <c r="BE643" s="120"/>
      <c r="BF643" s="120"/>
      <c r="BG643" s="120"/>
      <c r="BH643" s="120"/>
      <c r="BI643" s="120"/>
    </row>
    <row r="644" spans="1:61" ht="12.75" customHeight="1" x14ac:dyDescent="0.2">
      <c r="A644" s="120"/>
      <c r="B644" s="120"/>
      <c r="C644" s="120"/>
      <c r="D644" s="120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20"/>
      <c r="AV644" s="120"/>
      <c r="AW644" s="120"/>
      <c r="AX644" s="120"/>
      <c r="AY644" s="120"/>
      <c r="AZ644" s="120"/>
      <c r="BA644" s="120"/>
      <c r="BB644" s="120"/>
      <c r="BC644" s="120"/>
      <c r="BD644" s="120"/>
      <c r="BE644" s="120"/>
      <c r="BF644" s="120"/>
      <c r="BG644" s="120"/>
      <c r="BH644" s="120"/>
      <c r="BI644" s="120"/>
    </row>
    <row r="645" spans="1:61" ht="12.75" customHeight="1" x14ac:dyDescent="0.2">
      <c r="A645" s="120"/>
      <c r="B645" s="120"/>
      <c r="C645" s="120"/>
      <c r="D645" s="120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20"/>
      <c r="AV645" s="120"/>
      <c r="AW645" s="120"/>
      <c r="AX645" s="120"/>
      <c r="AY645" s="120"/>
      <c r="AZ645" s="120"/>
      <c r="BA645" s="120"/>
      <c r="BB645" s="120"/>
      <c r="BC645" s="120"/>
      <c r="BD645" s="120"/>
      <c r="BE645" s="120"/>
      <c r="BF645" s="120"/>
      <c r="BG645" s="120"/>
      <c r="BH645" s="120"/>
      <c r="BI645" s="120"/>
    </row>
    <row r="646" spans="1:61" ht="12.75" customHeight="1" x14ac:dyDescent="0.2">
      <c r="A646" s="120"/>
      <c r="B646" s="120"/>
      <c r="C646" s="120"/>
      <c r="D646" s="120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20"/>
      <c r="AV646" s="120"/>
      <c r="AW646" s="120"/>
      <c r="AX646" s="120"/>
      <c r="AY646" s="120"/>
      <c r="AZ646" s="120"/>
      <c r="BA646" s="120"/>
      <c r="BB646" s="120"/>
      <c r="BC646" s="120"/>
      <c r="BD646" s="120"/>
      <c r="BE646" s="120"/>
      <c r="BF646" s="120"/>
      <c r="BG646" s="120"/>
      <c r="BH646" s="120"/>
      <c r="BI646" s="120"/>
    </row>
    <row r="647" spans="1:61" ht="12.75" customHeight="1" x14ac:dyDescent="0.2">
      <c r="A647" s="120"/>
      <c r="B647" s="120"/>
      <c r="C647" s="120"/>
      <c r="D647" s="120"/>
      <c r="E647" s="12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20"/>
      <c r="AM647" s="120"/>
      <c r="AN647" s="120"/>
      <c r="AO647" s="120"/>
      <c r="AP647" s="120"/>
      <c r="AQ647" s="120"/>
      <c r="AR647" s="120"/>
      <c r="AS647" s="120"/>
      <c r="AT647" s="120"/>
      <c r="AU647" s="120"/>
      <c r="AV647" s="120"/>
      <c r="AW647" s="120"/>
      <c r="AX647" s="120"/>
      <c r="AY647" s="120"/>
      <c r="AZ647" s="120"/>
      <c r="BA647" s="120"/>
      <c r="BB647" s="120"/>
      <c r="BC647" s="120"/>
      <c r="BD647" s="120"/>
      <c r="BE647" s="120"/>
      <c r="BF647" s="120"/>
      <c r="BG647" s="120"/>
      <c r="BH647" s="120"/>
      <c r="BI647" s="120"/>
    </row>
    <row r="648" spans="1:61" ht="12.75" customHeight="1" x14ac:dyDescent="0.2">
      <c r="A648" s="120"/>
      <c r="B648" s="120"/>
      <c r="C648" s="120"/>
      <c r="D648" s="120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20"/>
      <c r="AV648" s="120"/>
      <c r="AW648" s="120"/>
      <c r="AX648" s="120"/>
      <c r="AY648" s="120"/>
      <c r="AZ648" s="120"/>
      <c r="BA648" s="120"/>
      <c r="BB648" s="120"/>
      <c r="BC648" s="120"/>
      <c r="BD648" s="120"/>
      <c r="BE648" s="120"/>
      <c r="BF648" s="120"/>
      <c r="BG648" s="120"/>
      <c r="BH648" s="120"/>
      <c r="BI648" s="120"/>
    </row>
    <row r="649" spans="1:61" ht="12.75" customHeight="1" x14ac:dyDescent="0.2">
      <c r="A649" s="120"/>
      <c r="B649" s="120"/>
      <c r="C649" s="120"/>
      <c r="D649" s="120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20"/>
      <c r="AV649" s="120"/>
      <c r="AW649" s="120"/>
      <c r="AX649" s="120"/>
      <c r="AY649" s="120"/>
      <c r="AZ649" s="120"/>
      <c r="BA649" s="120"/>
      <c r="BB649" s="120"/>
      <c r="BC649" s="120"/>
      <c r="BD649" s="120"/>
      <c r="BE649" s="120"/>
      <c r="BF649" s="120"/>
      <c r="BG649" s="120"/>
      <c r="BH649" s="120"/>
      <c r="BI649" s="120"/>
    </row>
    <row r="650" spans="1:61" ht="12.75" customHeight="1" x14ac:dyDescent="0.2">
      <c r="A650" s="120"/>
      <c r="B650" s="120"/>
      <c r="C650" s="120"/>
      <c r="D650" s="120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20"/>
      <c r="AV650" s="120"/>
      <c r="AW650" s="120"/>
      <c r="AX650" s="120"/>
      <c r="AY650" s="120"/>
      <c r="AZ650" s="120"/>
      <c r="BA650" s="120"/>
      <c r="BB650" s="120"/>
      <c r="BC650" s="120"/>
      <c r="BD650" s="120"/>
      <c r="BE650" s="120"/>
      <c r="BF650" s="120"/>
      <c r="BG650" s="120"/>
      <c r="BH650" s="120"/>
      <c r="BI650" s="120"/>
    </row>
    <row r="651" spans="1:61" ht="12.75" customHeight="1" x14ac:dyDescent="0.2">
      <c r="A651" s="120"/>
      <c r="B651" s="120"/>
      <c r="C651" s="120"/>
      <c r="D651" s="120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20"/>
      <c r="AV651" s="120"/>
      <c r="AW651" s="120"/>
      <c r="AX651" s="120"/>
      <c r="AY651" s="120"/>
      <c r="AZ651" s="120"/>
      <c r="BA651" s="120"/>
      <c r="BB651" s="120"/>
      <c r="BC651" s="120"/>
      <c r="BD651" s="120"/>
      <c r="BE651" s="120"/>
      <c r="BF651" s="120"/>
      <c r="BG651" s="120"/>
      <c r="BH651" s="120"/>
      <c r="BI651" s="120"/>
    </row>
    <row r="652" spans="1:61" ht="12.75" customHeight="1" x14ac:dyDescent="0.2">
      <c r="A652" s="120"/>
      <c r="B652" s="120"/>
      <c r="C652" s="120"/>
      <c r="D652" s="120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20"/>
      <c r="AV652" s="120"/>
      <c r="AW652" s="120"/>
      <c r="AX652" s="120"/>
      <c r="AY652" s="120"/>
      <c r="AZ652" s="120"/>
      <c r="BA652" s="120"/>
      <c r="BB652" s="120"/>
      <c r="BC652" s="120"/>
      <c r="BD652" s="120"/>
      <c r="BE652" s="120"/>
      <c r="BF652" s="120"/>
      <c r="BG652" s="120"/>
      <c r="BH652" s="120"/>
      <c r="BI652" s="120"/>
    </row>
    <row r="653" spans="1:61" ht="12.75" customHeight="1" x14ac:dyDescent="0.2">
      <c r="A653" s="120"/>
      <c r="B653" s="120"/>
      <c r="C653" s="120"/>
      <c r="D653" s="120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20"/>
      <c r="AV653" s="120"/>
      <c r="AW653" s="120"/>
      <c r="AX653" s="120"/>
      <c r="AY653" s="120"/>
      <c r="AZ653" s="120"/>
      <c r="BA653" s="120"/>
      <c r="BB653" s="120"/>
      <c r="BC653" s="120"/>
      <c r="BD653" s="120"/>
      <c r="BE653" s="120"/>
      <c r="BF653" s="120"/>
      <c r="BG653" s="120"/>
      <c r="BH653" s="120"/>
      <c r="BI653" s="120"/>
    </row>
    <row r="654" spans="1:61" ht="12.75" customHeight="1" x14ac:dyDescent="0.2">
      <c r="A654" s="120"/>
      <c r="B654" s="120"/>
      <c r="C654" s="120"/>
      <c r="D654" s="120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20"/>
      <c r="AV654" s="120"/>
      <c r="AW654" s="120"/>
      <c r="AX654" s="120"/>
      <c r="AY654" s="120"/>
      <c r="AZ654" s="120"/>
      <c r="BA654" s="120"/>
      <c r="BB654" s="120"/>
      <c r="BC654" s="120"/>
      <c r="BD654" s="120"/>
      <c r="BE654" s="120"/>
      <c r="BF654" s="120"/>
      <c r="BG654" s="120"/>
      <c r="BH654" s="120"/>
      <c r="BI654" s="120"/>
    </row>
    <row r="655" spans="1:61" ht="12.75" customHeight="1" x14ac:dyDescent="0.2">
      <c r="A655" s="120"/>
      <c r="B655" s="120"/>
      <c r="C655" s="120"/>
      <c r="D655" s="120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20"/>
      <c r="AV655" s="120"/>
      <c r="AW655" s="120"/>
      <c r="AX655" s="120"/>
      <c r="AY655" s="120"/>
      <c r="AZ655" s="120"/>
      <c r="BA655" s="120"/>
      <c r="BB655" s="120"/>
      <c r="BC655" s="120"/>
      <c r="BD655" s="120"/>
      <c r="BE655" s="120"/>
      <c r="BF655" s="120"/>
      <c r="BG655" s="120"/>
      <c r="BH655" s="120"/>
      <c r="BI655" s="120"/>
    </row>
    <row r="656" spans="1:61" ht="12.75" customHeight="1" x14ac:dyDescent="0.2">
      <c r="A656" s="120"/>
      <c r="B656" s="120"/>
      <c r="C656" s="120"/>
      <c r="D656" s="120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20"/>
      <c r="AV656" s="120"/>
      <c r="AW656" s="120"/>
      <c r="AX656" s="120"/>
      <c r="AY656" s="120"/>
      <c r="AZ656" s="120"/>
      <c r="BA656" s="120"/>
      <c r="BB656" s="120"/>
      <c r="BC656" s="120"/>
      <c r="BD656" s="120"/>
      <c r="BE656" s="120"/>
      <c r="BF656" s="120"/>
      <c r="BG656" s="120"/>
      <c r="BH656" s="120"/>
      <c r="BI656" s="120"/>
    </row>
    <row r="657" spans="1:61" ht="12.75" customHeight="1" x14ac:dyDescent="0.2">
      <c r="A657" s="120"/>
      <c r="B657" s="120"/>
      <c r="C657" s="120"/>
      <c r="D657" s="120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20"/>
      <c r="AV657" s="120"/>
      <c r="AW657" s="120"/>
      <c r="AX657" s="120"/>
      <c r="AY657" s="120"/>
      <c r="AZ657" s="120"/>
      <c r="BA657" s="120"/>
      <c r="BB657" s="120"/>
      <c r="BC657" s="120"/>
      <c r="BD657" s="120"/>
      <c r="BE657" s="120"/>
      <c r="BF657" s="120"/>
      <c r="BG657" s="120"/>
      <c r="BH657" s="120"/>
      <c r="BI657" s="120"/>
    </row>
    <row r="658" spans="1:61" ht="12.75" customHeight="1" x14ac:dyDescent="0.2">
      <c r="A658" s="120"/>
      <c r="B658" s="120"/>
      <c r="C658" s="120"/>
      <c r="D658" s="120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20"/>
      <c r="AV658" s="120"/>
      <c r="AW658" s="120"/>
      <c r="AX658" s="120"/>
      <c r="AY658" s="120"/>
      <c r="AZ658" s="120"/>
      <c r="BA658" s="120"/>
      <c r="BB658" s="120"/>
      <c r="BC658" s="120"/>
      <c r="BD658" s="120"/>
      <c r="BE658" s="120"/>
      <c r="BF658" s="120"/>
      <c r="BG658" s="120"/>
      <c r="BH658" s="120"/>
      <c r="BI658" s="120"/>
    </row>
    <row r="659" spans="1:61" ht="12.75" customHeight="1" x14ac:dyDescent="0.2">
      <c r="A659" s="120"/>
      <c r="B659" s="120"/>
      <c r="C659" s="120"/>
      <c r="D659" s="120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20"/>
      <c r="AV659" s="120"/>
      <c r="AW659" s="120"/>
      <c r="AX659" s="120"/>
      <c r="AY659" s="120"/>
      <c r="AZ659" s="120"/>
      <c r="BA659" s="120"/>
      <c r="BB659" s="120"/>
      <c r="BC659" s="120"/>
      <c r="BD659" s="120"/>
      <c r="BE659" s="120"/>
      <c r="BF659" s="120"/>
      <c r="BG659" s="120"/>
      <c r="BH659" s="120"/>
      <c r="BI659" s="120"/>
    </row>
    <row r="660" spans="1:61" ht="12.75" customHeight="1" x14ac:dyDescent="0.2">
      <c r="A660" s="120"/>
      <c r="B660" s="120"/>
      <c r="C660" s="120"/>
      <c r="D660" s="120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20"/>
      <c r="AV660" s="120"/>
      <c r="AW660" s="120"/>
      <c r="AX660" s="120"/>
      <c r="AY660" s="120"/>
      <c r="AZ660" s="120"/>
      <c r="BA660" s="120"/>
      <c r="BB660" s="120"/>
      <c r="BC660" s="120"/>
      <c r="BD660" s="120"/>
      <c r="BE660" s="120"/>
      <c r="BF660" s="120"/>
      <c r="BG660" s="120"/>
      <c r="BH660" s="120"/>
      <c r="BI660" s="120"/>
    </row>
    <row r="661" spans="1:61" ht="12.75" customHeight="1" x14ac:dyDescent="0.2">
      <c r="A661" s="120"/>
      <c r="B661" s="120"/>
      <c r="C661" s="120"/>
      <c r="D661" s="120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20"/>
      <c r="AV661" s="120"/>
      <c r="AW661" s="120"/>
      <c r="AX661" s="120"/>
      <c r="AY661" s="120"/>
      <c r="AZ661" s="120"/>
      <c r="BA661" s="120"/>
      <c r="BB661" s="120"/>
      <c r="BC661" s="120"/>
      <c r="BD661" s="120"/>
      <c r="BE661" s="120"/>
      <c r="BF661" s="120"/>
      <c r="BG661" s="120"/>
      <c r="BH661" s="120"/>
      <c r="BI661" s="120"/>
    </row>
    <row r="662" spans="1:61" ht="12.75" customHeight="1" x14ac:dyDescent="0.2">
      <c r="A662" s="120"/>
      <c r="B662" s="120"/>
      <c r="C662" s="120"/>
      <c r="D662" s="120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20"/>
      <c r="AV662" s="120"/>
      <c r="AW662" s="120"/>
      <c r="AX662" s="120"/>
      <c r="AY662" s="120"/>
      <c r="AZ662" s="120"/>
      <c r="BA662" s="120"/>
      <c r="BB662" s="120"/>
      <c r="BC662" s="120"/>
      <c r="BD662" s="120"/>
      <c r="BE662" s="120"/>
      <c r="BF662" s="120"/>
      <c r="BG662" s="120"/>
      <c r="BH662" s="120"/>
      <c r="BI662" s="120"/>
    </row>
    <row r="663" spans="1:61" ht="12.75" customHeight="1" x14ac:dyDescent="0.2">
      <c r="A663" s="120"/>
      <c r="B663" s="120"/>
      <c r="C663" s="120"/>
      <c r="D663" s="120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20"/>
      <c r="AV663" s="120"/>
      <c r="AW663" s="120"/>
      <c r="AX663" s="120"/>
      <c r="AY663" s="120"/>
      <c r="AZ663" s="120"/>
      <c r="BA663" s="120"/>
      <c r="BB663" s="120"/>
      <c r="BC663" s="120"/>
      <c r="BD663" s="120"/>
      <c r="BE663" s="120"/>
      <c r="BF663" s="120"/>
      <c r="BG663" s="120"/>
      <c r="BH663" s="120"/>
      <c r="BI663" s="120"/>
    </row>
    <row r="664" spans="1:61" ht="12.75" customHeight="1" x14ac:dyDescent="0.2">
      <c r="A664" s="120"/>
      <c r="B664" s="120"/>
      <c r="C664" s="120"/>
      <c r="D664" s="120"/>
      <c r="E664" s="120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20"/>
      <c r="AM664" s="120"/>
      <c r="AN664" s="120"/>
      <c r="AO664" s="120"/>
      <c r="AP664" s="120"/>
      <c r="AQ664" s="120"/>
      <c r="AR664" s="120"/>
      <c r="AS664" s="120"/>
      <c r="AT664" s="120"/>
      <c r="AU664" s="120"/>
      <c r="AV664" s="120"/>
      <c r="AW664" s="120"/>
      <c r="AX664" s="120"/>
      <c r="AY664" s="120"/>
      <c r="AZ664" s="120"/>
      <c r="BA664" s="120"/>
      <c r="BB664" s="120"/>
      <c r="BC664" s="120"/>
      <c r="BD664" s="120"/>
      <c r="BE664" s="120"/>
      <c r="BF664" s="120"/>
      <c r="BG664" s="120"/>
      <c r="BH664" s="120"/>
      <c r="BI664" s="120"/>
    </row>
    <row r="665" spans="1:61" ht="12.75" customHeight="1" x14ac:dyDescent="0.2">
      <c r="A665" s="120"/>
      <c r="B665" s="120"/>
      <c r="C665" s="120"/>
      <c r="D665" s="120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20"/>
      <c r="AV665" s="120"/>
      <c r="AW665" s="120"/>
      <c r="AX665" s="120"/>
      <c r="AY665" s="120"/>
      <c r="AZ665" s="120"/>
      <c r="BA665" s="120"/>
      <c r="BB665" s="120"/>
      <c r="BC665" s="120"/>
      <c r="BD665" s="120"/>
      <c r="BE665" s="120"/>
      <c r="BF665" s="120"/>
      <c r="BG665" s="120"/>
      <c r="BH665" s="120"/>
      <c r="BI665" s="120"/>
    </row>
    <row r="666" spans="1:61" ht="12.75" customHeight="1" x14ac:dyDescent="0.2">
      <c r="A666" s="120"/>
      <c r="B666" s="120"/>
      <c r="C666" s="120"/>
      <c r="D666" s="120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20"/>
      <c r="AV666" s="120"/>
      <c r="AW666" s="120"/>
      <c r="AX666" s="120"/>
      <c r="AY666" s="120"/>
      <c r="AZ666" s="120"/>
      <c r="BA666" s="120"/>
      <c r="BB666" s="120"/>
      <c r="BC666" s="120"/>
      <c r="BD666" s="120"/>
      <c r="BE666" s="120"/>
      <c r="BF666" s="120"/>
      <c r="BG666" s="120"/>
      <c r="BH666" s="120"/>
      <c r="BI666" s="120"/>
    </row>
    <row r="667" spans="1:61" ht="12.75" customHeight="1" x14ac:dyDescent="0.2">
      <c r="A667" s="120"/>
      <c r="B667" s="120"/>
      <c r="C667" s="120"/>
      <c r="D667" s="120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20"/>
      <c r="AV667" s="120"/>
      <c r="AW667" s="120"/>
      <c r="AX667" s="120"/>
      <c r="AY667" s="120"/>
      <c r="AZ667" s="120"/>
      <c r="BA667" s="120"/>
      <c r="BB667" s="120"/>
      <c r="BC667" s="120"/>
      <c r="BD667" s="120"/>
      <c r="BE667" s="120"/>
      <c r="BF667" s="120"/>
      <c r="BG667" s="120"/>
      <c r="BH667" s="120"/>
      <c r="BI667" s="120"/>
    </row>
    <row r="668" spans="1:61" ht="12.75" customHeight="1" x14ac:dyDescent="0.2">
      <c r="A668" s="120"/>
      <c r="B668" s="120"/>
      <c r="C668" s="120"/>
      <c r="D668" s="120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20"/>
      <c r="AV668" s="120"/>
      <c r="AW668" s="120"/>
      <c r="AX668" s="120"/>
      <c r="AY668" s="120"/>
      <c r="AZ668" s="120"/>
      <c r="BA668" s="120"/>
      <c r="BB668" s="120"/>
      <c r="BC668" s="120"/>
      <c r="BD668" s="120"/>
      <c r="BE668" s="120"/>
      <c r="BF668" s="120"/>
      <c r="BG668" s="120"/>
      <c r="BH668" s="120"/>
      <c r="BI668" s="120"/>
    </row>
    <row r="669" spans="1:61" ht="12.75" customHeight="1" x14ac:dyDescent="0.2">
      <c r="A669" s="120"/>
      <c r="B669" s="120"/>
      <c r="C669" s="120"/>
      <c r="D669" s="120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20"/>
      <c r="AV669" s="120"/>
      <c r="AW669" s="120"/>
      <c r="AX669" s="120"/>
      <c r="AY669" s="120"/>
      <c r="AZ669" s="120"/>
      <c r="BA669" s="120"/>
      <c r="BB669" s="120"/>
      <c r="BC669" s="120"/>
      <c r="BD669" s="120"/>
      <c r="BE669" s="120"/>
      <c r="BF669" s="120"/>
      <c r="BG669" s="120"/>
      <c r="BH669" s="120"/>
      <c r="BI669" s="120"/>
    </row>
    <row r="670" spans="1:61" ht="12.75" customHeight="1" x14ac:dyDescent="0.2">
      <c r="A670" s="120"/>
      <c r="B670" s="120"/>
      <c r="C670" s="120"/>
      <c r="D670" s="120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20"/>
      <c r="AV670" s="120"/>
      <c r="AW670" s="120"/>
      <c r="AX670" s="120"/>
      <c r="AY670" s="120"/>
      <c r="AZ670" s="120"/>
      <c r="BA670" s="120"/>
      <c r="BB670" s="120"/>
      <c r="BC670" s="120"/>
      <c r="BD670" s="120"/>
      <c r="BE670" s="120"/>
      <c r="BF670" s="120"/>
      <c r="BG670" s="120"/>
      <c r="BH670" s="120"/>
      <c r="BI670" s="120"/>
    </row>
    <row r="671" spans="1:61" ht="12.75" customHeight="1" x14ac:dyDescent="0.2">
      <c r="A671" s="120"/>
      <c r="B671" s="120"/>
      <c r="C671" s="120"/>
      <c r="D671" s="120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20"/>
      <c r="AV671" s="120"/>
      <c r="AW671" s="120"/>
      <c r="AX671" s="120"/>
      <c r="AY671" s="120"/>
      <c r="AZ671" s="120"/>
      <c r="BA671" s="120"/>
      <c r="BB671" s="120"/>
      <c r="BC671" s="120"/>
      <c r="BD671" s="120"/>
      <c r="BE671" s="120"/>
      <c r="BF671" s="120"/>
      <c r="BG671" s="120"/>
      <c r="BH671" s="120"/>
      <c r="BI671" s="120"/>
    </row>
    <row r="672" spans="1:61" ht="12.75" customHeight="1" x14ac:dyDescent="0.2">
      <c r="A672" s="120"/>
      <c r="B672" s="120"/>
      <c r="C672" s="120"/>
      <c r="D672" s="120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20"/>
      <c r="AV672" s="120"/>
      <c r="AW672" s="120"/>
      <c r="AX672" s="120"/>
      <c r="AY672" s="120"/>
      <c r="AZ672" s="120"/>
      <c r="BA672" s="120"/>
      <c r="BB672" s="120"/>
      <c r="BC672" s="120"/>
      <c r="BD672" s="120"/>
      <c r="BE672" s="120"/>
      <c r="BF672" s="120"/>
      <c r="BG672" s="120"/>
      <c r="BH672" s="120"/>
      <c r="BI672" s="120"/>
    </row>
    <row r="673" spans="1:61" ht="12.75" customHeight="1" x14ac:dyDescent="0.2">
      <c r="A673" s="120"/>
      <c r="B673" s="120"/>
      <c r="C673" s="120"/>
      <c r="D673" s="120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20"/>
      <c r="AV673" s="120"/>
      <c r="AW673" s="120"/>
      <c r="AX673" s="120"/>
      <c r="AY673" s="120"/>
      <c r="AZ673" s="120"/>
      <c r="BA673" s="120"/>
      <c r="BB673" s="120"/>
      <c r="BC673" s="120"/>
      <c r="BD673" s="120"/>
      <c r="BE673" s="120"/>
      <c r="BF673" s="120"/>
      <c r="BG673" s="120"/>
      <c r="BH673" s="120"/>
      <c r="BI673" s="120"/>
    </row>
    <row r="674" spans="1:61" ht="12.75" customHeight="1" x14ac:dyDescent="0.2">
      <c r="A674" s="120"/>
      <c r="B674" s="120"/>
      <c r="C674" s="120"/>
      <c r="D674" s="120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20"/>
      <c r="AV674" s="120"/>
      <c r="AW674" s="120"/>
      <c r="AX674" s="120"/>
      <c r="AY674" s="120"/>
      <c r="AZ674" s="120"/>
      <c r="BA674" s="120"/>
      <c r="BB674" s="120"/>
      <c r="BC674" s="120"/>
      <c r="BD674" s="120"/>
      <c r="BE674" s="120"/>
      <c r="BF674" s="120"/>
      <c r="BG674" s="120"/>
      <c r="BH674" s="120"/>
      <c r="BI674" s="120"/>
    </row>
    <row r="675" spans="1:61" ht="12.75" customHeight="1" x14ac:dyDescent="0.2">
      <c r="A675" s="120"/>
      <c r="B675" s="120"/>
      <c r="C675" s="120"/>
      <c r="D675" s="120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20"/>
      <c r="AV675" s="120"/>
      <c r="AW675" s="120"/>
      <c r="AX675" s="120"/>
      <c r="AY675" s="120"/>
      <c r="AZ675" s="120"/>
      <c r="BA675" s="120"/>
      <c r="BB675" s="120"/>
      <c r="BC675" s="120"/>
      <c r="BD675" s="120"/>
      <c r="BE675" s="120"/>
      <c r="BF675" s="120"/>
      <c r="BG675" s="120"/>
      <c r="BH675" s="120"/>
      <c r="BI675" s="120"/>
    </row>
    <row r="676" spans="1:61" ht="12.75" customHeight="1" x14ac:dyDescent="0.2">
      <c r="A676" s="120"/>
      <c r="B676" s="120"/>
      <c r="C676" s="120"/>
      <c r="D676" s="120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20"/>
      <c r="AV676" s="120"/>
      <c r="AW676" s="120"/>
      <c r="AX676" s="120"/>
      <c r="AY676" s="120"/>
      <c r="AZ676" s="120"/>
      <c r="BA676" s="120"/>
      <c r="BB676" s="120"/>
      <c r="BC676" s="120"/>
      <c r="BD676" s="120"/>
      <c r="BE676" s="120"/>
      <c r="BF676" s="120"/>
      <c r="BG676" s="120"/>
      <c r="BH676" s="120"/>
      <c r="BI676" s="120"/>
    </row>
    <row r="677" spans="1:61" ht="12.75" customHeight="1" x14ac:dyDescent="0.2">
      <c r="A677" s="120"/>
      <c r="B677" s="120"/>
      <c r="C677" s="120"/>
      <c r="D677" s="120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20"/>
      <c r="AV677" s="120"/>
      <c r="AW677" s="120"/>
      <c r="AX677" s="120"/>
      <c r="AY677" s="120"/>
      <c r="AZ677" s="120"/>
      <c r="BA677" s="120"/>
      <c r="BB677" s="120"/>
      <c r="BC677" s="120"/>
      <c r="BD677" s="120"/>
      <c r="BE677" s="120"/>
      <c r="BF677" s="120"/>
      <c r="BG677" s="120"/>
      <c r="BH677" s="120"/>
      <c r="BI677" s="120"/>
    </row>
    <row r="678" spans="1:61" ht="12.75" customHeight="1" x14ac:dyDescent="0.2">
      <c r="A678" s="120"/>
      <c r="B678" s="120"/>
      <c r="C678" s="120"/>
      <c r="D678" s="120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20"/>
      <c r="AV678" s="120"/>
      <c r="AW678" s="120"/>
      <c r="AX678" s="120"/>
      <c r="AY678" s="120"/>
      <c r="AZ678" s="120"/>
      <c r="BA678" s="120"/>
      <c r="BB678" s="120"/>
      <c r="BC678" s="120"/>
      <c r="BD678" s="120"/>
      <c r="BE678" s="120"/>
      <c r="BF678" s="120"/>
      <c r="BG678" s="120"/>
      <c r="BH678" s="120"/>
      <c r="BI678" s="120"/>
    </row>
    <row r="679" spans="1:61" ht="12.75" customHeight="1" x14ac:dyDescent="0.2">
      <c r="A679" s="120"/>
      <c r="B679" s="120"/>
      <c r="C679" s="120"/>
      <c r="D679" s="120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20"/>
      <c r="AV679" s="120"/>
      <c r="AW679" s="120"/>
      <c r="AX679" s="120"/>
      <c r="AY679" s="120"/>
      <c r="AZ679" s="120"/>
      <c r="BA679" s="120"/>
      <c r="BB679" s="120"/>
      <c r="BC679" s="120"/>
      <c r="BD679" s="120"/>
      <c r="BE679" s="120"/>
      <c r="BF679" s="120"/>
      <c r="BG679" s="120"/>
      <c r="BH679" s="120"/>
      <c r="BI679" s="120"/>
    </row>
    <row r="680" spans="1:61" ht="12.75" customHeight="1" x14ac:dyDescent="0.2">
      <c r="A680" s="120"/>
      <c r="B680" s="120"/>
      <c r="C680" s="120"/>
      <c r="D680" s="120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20"/>
      <c r="AV680" s="120"/>
      <c r="AW680" s="120"/>
      <c r="AX680" s="120"/>
      <c r="AY680" s="120"/>
      <c r="AZ680" s="120"/>
      <c r="BA680" s="120"/>
      <c r="BB680" s="120"/>
      <c r="BC680" s="120"/>
      <c r="BD680" s="120"/>
      <c r="BE680" s="120"/>
      <c r="BF680" s="120"/>
      <c r="BG680" s="120"/>
      <c r="BH680" s="120"/>
      <c r="BI680" s="120"/>
    </row>
    <row r="681" spans="1:61" ht="12.75" customHeight="1" x14ac:dyDescent="0.2">
      <c r="A681" s="120"/>
      <c r="B681" s="120"/>
      <c r="C681" s="120"/>
      <c r="D681" s="120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20"/>
      <c r="AV681" s="120"/>
      <c r="AW681" s="120"/>
      <c r="AX681" s="120"/>
      <c r="AY681" s="120"/>
      <c r="AZ681" s="120"/>
      <c r="BA681" s="120"/>
      <c r="BB681" s="120"/>
      <c r="BC681" s="120"/>
      <c r="BD681" s="120"/>
      <c r="BE681" s="120"/>
      <c r="BF681" s="120"/>
      <c r="BG681" s="120"/>
      <c r="BH681" s="120"/>
      <c r="BI681" s="120"/>
    </row>
    <row r="682" spans="1:61" ht="12.75" customHeight="1" x14ac:dyDescent="0.2">
      <c r="A682" s="120"/>
      <c r="B682" s="120"/>
      <c r="C682" s="120"/>
      <c r="D682" s="120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20"/>
      <c r="AV682" s="120"/>
      <c r="AW682" s="120"/>
      <c r="AX682" s="120"/>
      <c r="AY682" s="120"/>
      <c r="AZ682" s="120"/>
      <c r="BA682" s="120"/>
      <c r="BB682" s="120"/>
      <c r="BC682" s="120"/>
      <c r="BD682" s="120"/>
      <c r="BE682" s="120"/>
      <c r="BF682" s="120"/>
      <c r="BG682" s="120"/>
      <c r="BH682" s="120"/>
      <c r="BI682" s="120"/>
    </row>
    <row r="683" spans="1:61" ht="12.75" customHeight="1" x14ac:dyDescent="0.2">
      <c r="A683" s="120"/>
      <c r="B683" s="120"/>
      <c r="C683" s="120"/>
      <c r="D683" s="120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20"/>
      <c r="AV683" s="120"/>
      <c r="AW683" s="120"/>
      <c r="AX683" s="120"/>
      <c r="AY683" s="120"/>
      <c r="AZ683" s="120"/>
      <c r="BA683" s="120"/>
      <c r="BB683" s="120"/>
      <c r="BC683" s="120"/>
      <c r="BD683" s="120"/>
      <c r="BE683" s="120"/>
      <c r="BF683" s="120"/>
      <c r="BG683" s="120"/>
      <c r="BH683" s="120"/>
      <c r="BI683" s="120"/>
    </row>
    <row r="684" spans="1:61" ht="12.75" customHeight="1" x14ac:dyDescent="0.2">
      <c r="A684" s="120"/>
      <c r="B684" s="120"/>
      <c r="C684" s="120"/>
      <c r="D684" s="120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20"/>
      <c r="AV684" s="120"/>
      <c r="AW684" s="120"/>
      <c r="AX684" s="120"/>
      <c r="AY684" s="120"/>
      <c r="AZ684" s="120"/>
      <c r="BA684" s="120"/>
      <c r="BB684" s="120"/>
      <c r="BC684" s="120"/>
      <c r="BD684" s="120"/>
      <c r="BE684" s="120"/>
      <c r="BF684" s="120"/>
      <c r="BG684" s="120"/>
      <c r="BH684" s="120"/>
      <c r="BI684" s="120"/>
    </row>
    <row r="685" spans="1:61" ht="12.75" customHeight="1" x14ac:dyDescent="0.2">
      <c r="A685" s="120"/>
      <c r="B685" s="120"/>
      <c r="C685" s="120"/>
      <c r="D685" s="120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20"/>
      <c r="AV685" s="120"/>
      <c r="AW685" s="120"/>
      <c r="AX685" s="120"/>
      <c r="AY685" s="120"/>
      <c r="AZ685" s="120"/>
      <c r="BA685" s="120"/>
      <c r="BB685" s="120"/>
      <c r="BC685" s="120"/>
      <c r="BD685" s="120"/>
      <c r="BE685" s="120"/>
      <c r="BF685" s="120"/>
      <c r="BG685" s="120"/>
      <c r="BH685" s="120"/>
      <c r="BI685" s="120"/>
    </row>
    <row r="686" spans="1:61" ht="12.75" customHeight="1" x14ac:dyDescent="0.2">
      <c r="A686" s="120"/>
      <c r="B686" s="120"/>
      <c r="C686" s="120"/>
      <c r="D686" s="120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20"/>
      <c r="AV686" s="120"/>
      <c r="AW686" s="120"/>
      <c r="AX686" s="120"/>
      <c r="AY686" s="120"/>
      <c r="AZ686" s="120"/>
      <c r="BA686" s="120"/>
      <c r="BB686" s="120"/>
      <c r="BC686" s="120"/>
      <c r="BD686" s="120"/>
      <c r="BE686" s="120"/>
      <c r="BF686" s="120"/>
      <c r="BG686" s="120"/>
      <c r="BH686" s="120"/>
      <c r="BI686" s="120"/>
    </row>
    <row r="687" spans="1:61" ht="12.75" customHeight="1" x14ac:dyDescent="0.2">
      <c r="A687" s="120"/>
      <c r="B687" s="120"/>
      <c r="C687" s="120"/>
      <c r="D687" s="120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20"/>
      <c r="AV687" s="120"/>
      <c r="AW687" s="120"/>
      <c r="AX687" s="120"/>
      <c r="AY687" s="120"/>
      <c r="AZ687" s="120"/>
      <c r="BA687" s="120"/>
      <c r="BB687" s="120"/>
      <c r="BC687" s="120"/>
      <c r="BD687" s="120"/>
      <c r="BE687" s="120"/>
      <c r="BF687" s="120"/>
      <c r="BG687" s="120"/>
      <c r="BH687" s="120"/>
      <c r="BI687" s="120"/>
    </row>
    <row r="688" spans="1:61" ht="12.75" customHeight="1" x14ac:dyDescent="0.2">
      <c r="A688" s="120"/>
      <c r="B688" s="120"/>
      <c r="C688" s="120"/>
      <c r="D688" s="120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20"/>
      <c r="AV688" s="120"/>
      <c r="AW688" s="120"/>
      <c r="AX688" s="120"/>
      <c r="AY688" s="120"/>
      <c r="AZ688" s="120"/>
      <c r="BA688" s="120"/>
      <c r="BB688" s="120"/>
      <c r="BC688" s="120"/>
      <c r="BD688" s="120"/>
      <c r="BE688" s="120"/>
      <c r="BF688" s="120"/>
      <c r="BG688" s="120"/>
      <c r="BH688" s="120"/>
      <c r="BI688" s="120"/>
    </row>
    <row r="689" spans="1:61" ht="12.75" customHeight="1" x14ac:dyDescent="0.2">
      <c r="A689" s="120"/>
      <c r="B689" s="120"/>
      <c r="C689" s="120"/>
      <c r="D689" s="120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20"/>
      <c r="AV689" s="120"/>
      <c r="AW689" s="120"/>
      <c r="AX689" s="120"/>
      <c r="AY689" s="120"/>
      <c r="AZ689" s="120"/>
      <c r="BA689" s="120"/>
      <c r="BB689" s="120"/>
      <c r="BC689" s="120"/>
      <c r="BD689" s="120"/>
      <c r="BE689" s="120"/>
      <c r="BF689" s="120"/>
      <c r="BG689" s="120"/>
      <c r="BH689" s="120"/>
      <c r="BI689" s="120"/>
    </row>
    <row r="690" spans="1:61" ht="12.75" customHeight="1" x14ac:dyDescent="0.2">
      <c r="A690" s="120"/>
      <c r="B690" s="120"/>
      <c r="C690" s="120"/>
      <c r="D690" s="120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20"/>
      <c r="AV690" s="120"/>
      <c r="AW690" s="120"/>
      <c r="AX690" s="120"/>
      <c r="AY690" s="120"/>
      <c r="AZ690" s="120"/>
      <c r="BA690" s="120"/>
      <c r="BB690" s="120"/>
      <c r="BC690" s="120"/>
      <c r="BD690" s="120"/>
      <c r="BE690" s="120"/>
      <c r="BF690" s="120"/>
      <c r="BG690" s="120"/>
      <c r="BH690" s="120"/>
      <c r="BI690" s="120"/>
    </row>
    <row r="691" spans="1:61" ht="12.75" customHeight="1" x14ac:dyDescent="0.2">
      <c r="A691" s="120"/>
      <c r="B691" s="120"/>
      <c r="C691" s="120"/>
      <c r="D691" s="120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20"/>
      <c r="AV691" s="120"/>
      <c r="AW691" s="120"/>
      <c r="AX691" s="120"/>
      <c r="AY691" s="120"/>
      <c r="AZ691" s="120"/>
      <c r="BA691" s="120"/>
      <c r="BB691" s="120"/>
      <c r="BC691" s="120"/>
      <c r="BD691" s="120"/>
      <c r="BE691" s="120"/>
      <c r="BF691" s="120"/>
      <c r="BG691" s="120"/>
      <c r="BH691" s="120"/>
      <c r="BI691" s="120"/>
    </row>
    <row r="692" spans="1:61" ht="12.75" customHeight="1" x14ac:dyDescent="0.2">
      <c r="A692" s="120"/>
      <c r="B692" s="120"/>
      <c r="C692" s="120"/>
      <c r="D692" s="120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20"/>
      <c r="AV692" s="120"/>
      <c r="AW692" s="120"/>
      <c r="AX692" s="120"/>
      <c r="AY692" s="120"/>
      <c r="AZ692" s="120"/>
      <c r="BA692" s="120"/>
      <c r="BB692" s="120"/>
      <c r="BC692" s="120"/>
      <c r="BD692" s="120"/>
      <c r="BE692" s="120"/>
      <c r="BF692" s="120"/>
      <c r="BG692" s="120"/>
      <c r="BH692" s="120"/>
      <c r="BI692" s="120"/>
    </row>
    <row r="693" spans="1:61" ht="12.75" customHeight="1" x14ac:dyDescent="0.2">
      <c r="A693" s="120"/>
      <c r="B693" s="120"/>
      <c r="C693" s="120"/>
      <c r="D693" s="120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20"/>
      <c r="AV693" s="120"/>
      <c r="AW693" s="120"/>
      <c r="AX693" s="120"/>
      <c r="AY693" s="120"/>
      <c r="AZ693" s="120"/>
      <c r="BA693" s="120"/>
      <c r="BB693" s="120"/>
      <c r="BC693" s="120"/>
      <c r="BD693" s="120"/>
      <c r="BE693" s="120"/>
      <c r="BF693" s="120"/>
      <c r="BG693" s="120"/>
      <c r="BH693" s="120"/>
      <c r="BI693" s="120"/>
    </row>
    <row r="694" spans="1:61" ht="12.75" customHeight="1" x14ac:dyDescent="0.2">
      <c r="A694" s="120"/>
      <c r="B694" s="120"/>
      <c r="C694" s="120"/>
      <c r="D694" s="120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20"/>
      <c r="AV694" s="120"/>
      <c r="AW694" s="120"/>
      <c r="AX694" s="120"/>
      <c r="AY694" s="120"/>
      <c r="AZ694" s="120"/>
      <c r="BA694" s="120"/>
      <c r="BB694" s="120"/>
      <c r="BC694" s="120"/>
      <c r="BD694" s="120"/>
      <c r="BE694" s="120"/>
      <c r="BF694" s="120"/>
      <c r="BG694" s="120"/>
      <c r="BH694" s="120"/>
      <c r="BI694" s="120"/>
    </row>
    <row r="695" spans="1:61" ht="12.75" customHeight="1" x14ac:dyDescent="0.2">
      <c r="A695" s="120"/>
      <c r="B695" s="120"/>
      <c r="C695" s="120"/>
      <c r="D695" s="120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20"/>
      <c r="AV695" s="120"/>
      <c r="AW695" s="120"/>
      <c r="AX695" s="120"/>
      <c r="AY695" s="120"/>
      <c r="AZ695" s="120"/>
      <c r="BA695" s="120"/>
      <c r="BB695" s="120"/>
      <c r="BC695" s="120"/>
      <c r="BD695" s="120"/>
      <c r="BE695" s="120"/>
      <c r="BF695" s="120"/>
      <c r="BG695" s="120"/>
      <c r="BH695" s="120"/>
      <c r="BI695" s="120"/>
    </row>
    <row r="696" spans="1:61" ht="12.75" customHeight="1" x14ac:dyDescent="0.2">
      <c r="A696" s="120"/>
      <c r="B696" s="120"/>
      <c r="C696" s="120"/>
      <c r="D696" s="120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20"/>
      <c r="AV696" s="120"/>
      <c r="AW696" s="120"/>
      <c r="AX696" s="120"/>
      <c r="AY696" s="120"/>
      <c r="AZ696" s="120"/>
      <c r="BA696" s="120"/>
      <c r="BB696" s="120"/>
      <c r="BC696" s="120"/>
      <c r="BD696" s="120"/>
      <c r="BE696" s="120"/>
      <c r="BF696" s="120"/>
      <c r="BG696" s="120"/>
      <c r="BH696" s="120"/>
      <c r="BI696" s="120"/>
    </row>
    <row r="697" spans="1:61" ht="12.75" customHeight="1" x14ac:dyDescent="0.2">
      <c r="A697" s="120"/>
      <c r="B697" s="120"/>
      <c r="C697" s="120"/>
      <c r="D697" s="120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20"/>
      <c r="AV697" s="120"/>
      <c r="AW697" s="120"/>
      <c r="AX697" s="120"/>
      <c r="AY697" s="120"/>
      <c r="AZ697" s="120"/>
      <c r="BA697" s="120"/>
      <c r="BB697" s="120"/>
      <c r="BC697" s="120"/>
      <c r="BD697" s="120"/>
      <c r="BE697" s="120"/>
      <c r="BF697" s="120"/>
      <c r="BG697" s="120"/>
      <c r="BH697" s="120"/>
      <c r="BI697" s="120"/>
    </row>
    <row r="698" spans="1:61" ht="12.75" customHeight="1" x14ac:dyDescent="0.2">
      <c r="A698" s="120"/>
      <c r="B698" s="120"/>
      <c r="C698" s="120"/>
      <c r="D698" s="120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20"/>
      <c r="AV698" s="120"/>
      <c r="AW698" s="120"/>
      <c r="AX698" s="120"/>
      <c r="AY698" s="120"/>
      <c r="AZ698" s="120"/>
      <c r="BA698" s="120"/>
      <c r="BB698" s="120"/>
      <c r="BC698" s="120"/>
      <c r="BD698" s="120"/>
      <c r="BE698" s="120"/>
      <c r="BF698" s="120"/>
      <c r="BG698" s="120"/>
      <c r="BH698" s="120"/>
      <c r="BI698" s="120"/>
    </row>
    <row r="699" spans="1:61" ht="12.75" customHeight="1" x14ac:dyDescent="0.2">
      <c r="A699" s="120"/>
      <c r="B699" s="120"/>
      <c r="C699" s="120"/>
      <c r="D699" s="120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20"/>
      <c r="AV699" s="120"/>
      <c r="AW699" s="120"/>
      <c r="AX699" s="120"/>
      <c r="AY699" s="120"/>
      <c r="AZ699" s="120"/>
      <c r="BA699" s="120"/>
      <c r="BB699" s="120"/>
      <c r="BC699" s="120"/>
      <c r="BD699" s="120"/>
      <c r="BE699" s="120"/>
      <c r="BF699" s="120"/>
      <c r="BG699" s="120"/>
      <c r="BH699" s="120"/>
      <c r="BI699" s="120"/>
    </row>
    <row r="700" spans="1:61" ht="12.75" customHeight="1" x14ac:dyDescent="0.2">
      <c r="A700" s="120"/>
      <c r="B700" s="120"/>
      <c r="C700" s="120"/>
      <c r="D700" s="120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20"/>
      <c r="AV700" s="120"/>
      <c r="AW700" s="120"/>
      <c r="AX700" s="120"/>
      <c r="AY700" s="120"/>
      <c r="AZ700" s="120"/>
      <c r="BA700" s="120"/>
      <c r="BB700" s="120"/>
      <c r="BC700" s="120"/>
      <c r="BD700" s="120"/>
      <c r="BE700" s="120"/>
      <c r="BF700" s="120"/>
      <c r="BG700" s="120"/>
      <c r="BH700" s="120"/>
      <c r="BI700" s="120"/>
    </row>
    <row r="701" spans="1:61" ht="12.75" customHeight="1" x14ac:dyDescent="0.2">
      <c r="A701" s="120"/>
      <c r="B701" s="120"/>
      <c r="C701" s="120"/>
      <c r="D701" s="120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20"/>
      <c r="AV701" s="120"/>
      <c r="AW701" s="120"/>
      <c r="AX701" s="120"/>
      <c r="AY701" s="120"/>
      <c r="AZ701" s="120"/>
      <c r="BA701" s="120"/>
      <c r="BB701" s="120"/>
      <c r="BC701" s="120"/>
      <c r="BD701" s="120"/>
      <c r="BE701" s="120"/>
      <c r="BF701" s="120"/>
      <c r="BG701" s="120"/>
      <c r="BH701" s="120"/>
      <c r="BI701" s="120"/>
    </row>
    <row r="702" spans="1:61" ht="12.75" customHeight="1" x14ac:dyDescent="0.2">
      <c r="A702" s="120"/>
      <c r="B702" s="120"/>
      <c r="C702" s="120"/>
      <c r="D702" s="120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20"/>
      <c r="AV702" s="120"/>
      <c r="AW702" s="120"/>
      <c r="AX702" s="120"/>
      <c r="AY702" s="120"/>
      <c r="AZ702" s="120"/>
      <c r="BA702" s="120"/>
      <c r="BB702" s="120"/>
      <c r="BC702" s="120"/>
      <c r="BD702" s="120"/>
      <c r="BE702" s="120"/>
      <c r="BF702" s="120"/>
      <c r="BG702" s="120"/>
      <c r="BH702" s="120"/>
      <c r="BI702" s="120"/>
    </row>
    <row r="703" spans="1:61" ht="12.75" customHeight="1" x14ac:dyDescent="0.2">
      <c r="A703" s="120"/>
      <c r="B703" s="120"/>
      <c r="C703" s="120"/>
      <c r="D703" s="120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20"/>
      <c r="AV703" s="120"/>
      <c r="AW703" s="120"/>
      <c r="AX703" s="120"/>
      <c r="AY703" s="120"/>
      <c r="AZ703" s="120"/>
      <c r="BA703" s="120"/>
      <c r="BB703" s="120"/>
      <c r="BC703" s="120"/>
      <c r="BD703" s="120"/>
      <c r="BE703" s="120"/>
      <c r="BF703" s="120"/>
      <c r="BG703" s="120"/>
      <c r="BH703" s="120"/>
      <c r="BI703" s="120"/>
    </row>
    <row r="704" spans="1:61" ht="12.75" customHeight="1" x14ac:dyDescent="0.2">
      <c r="A704" s="120"/>
      <c r="B704" s="120"/>
      <c r="C704" s="120"/>
      <c r="D704" s="120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20"/>
      <c r="AV704" s="120"/>
      <c r="AW704" s="120"/>
      <c r="AX704" s="120"/>
      <c r="AY704" s="120"/>
      <c r="AZ704" s="120"/>
      <c r="BA704" s="120"/>
      <c r="BB704" s="120"/>
      <c r="BC704" s="120"/>
      <c r="BD704" s="120"/>
      <c r="BE704" s="120"/>
      <c r="BF704" s="120"/>
      <c r="BG704" s="120"/>
      <c r="BH704" s="120"/>
      <c r="BI704" s="120"/>
    </row>
    <row r="705" spans="1:61" ht="12.75" customHeight="1" x14ac:dyDescent="0.2">
      <c r="A705" s="120"/>
      <c r="B705" s="120"/>
      <c r="C705" s="120"/>
      <c r="D705" s="120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20"/>
      <c r="AV705" s="120"/>
      <c r="AW705" s="120"/>
      <c r="AX705" s="120"/>
      <c r="AY705" s="120"/>
      <c r="AZ705" s="120"/>
      <c r="BA705" s="120"/>
      <c r="BB705" s="120"/>
      <c r="BC705" s="120"/>
      <c r="BD705" s="120"/>
      <c r="BE705" s="120"/>
      <c r="BF705" s="120"/>
      <c r="BG705" s="120"/>
      <c r="BH705" s="120"/>
      <c r="BI705" s="120"/>
    </row>
    <row r="706" spans="1:61" ht="12.75" customHeight="1" x14ac:dyDescent="0.2">
      <c r="A706" s="120"/>
      <c r="B706" s="120"/>
      <c r="C706" s="120"/>
      <c r="D706" s="120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20"/>
      <c r="AV706" s="120"/>
      <c r="AW706" s="120"/>
      <c r="AX706" s="120"/>
      <c r="AY706" s="120"/>
      <c r="AZ706" s="120"/>
      <c r="BA706" s="120"/>
      <c r="BB706" s="120"/>
      <c r="BC706" s="120"/>
      <c r="BD706" s="120"/>
      <c r="BE706" s="120"/>
      <c r="BF706" s="120"/>
      <c r="BG706" s="120"/>
      <c r="BH706" s="120"/>
      <c r="BI706" s="120"/>
    </row>
    <row r="707" spans="1:61" ht="12.75" customHeight="1" x14ac:dyDescent="0.2">
      <c r="A707" s="120"/>
      <c r="B707" s="120"/>
      <c r="C707" s="120"/>
      <c r="D707" s="120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20"/>
      <c r="AV707" s="120"/>
      <c r="AW707" s="120"/>
      <c r="AX707" s="120"/>
      <c r="AY707" s="120"/>
      <c r="AZ707" s="120"/>
      <c r="BA707" s="120"/>
      <c r="BB707" s="120"/>
      <c r="BC707" s="120"/>
      <c r="BD707" s="120"/>
      <c r="BE707" s="120"/>
      <c r="BF707" s="120"/>
      <c r="BG707" s="120"/>
      <c r="BH707" s="120"/>
      <c r="BI707" s="120"/>
    </row>
    <row r="708" spans="1:61" ht="12.75" customHeight="1" x14ac:dyDescent="0.2">
      <c r="A708" s="120"/>
      <c r="B708" s="120"/>
      <c r="C708" s="120"/>
      <c r="D708" s="120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20"/>
      <c r="AV708" s="120"/>
      <c r="AW708" s="120"/>
      <c r="AX708" s="120"/>
      <c r="AY708" s="120"/>
      <c r="AZ708" s="120"/>
      <c r="BA708" s="120"/>
      <c r="BB708" s="120"/>
      <c r="BC708" s="120"/>
      <c r="BD708" s="120"/>
      <c r="BE708" s="120"/>
      <c r="BF708" s="120"/>
      <c r="BG708" s="120"/>
      <c r="BH708" s="120"/>
      <c r="BI708" s="120"/>
    </row>
    <row r="709" spans="1:61" ht="12.75" customHeight="1" x14ac:dyDescent="0.2">
      <c r="A709" s="120"/>
      <c r="B709" s="120"/>
      <c r="C709" s="120"/>
      <c r="D709" s="120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20"/>
      <c r="AV709" s="120"/>
      <c r="AW709" s="120"/>
      <c r="AX709" s="120"/>
      <c r="AY709" s="120"/>
      <c r="AZ709" s="120"/>
      <c r="BA709" s="120"/>
      <c r="BB709" s="120"/>
      <c r="BC709" s="120"/>
      <c r="BD709" s="120"/>
      <c r="BE709" s="120"/>
      <c r="BF709" s="120"/>
      <c r="BG709" s="120"/>
      <c r="BH709" s="120"/>
      <c r="BI709" s="120"/>
    </row>
    <row r="710" spans="1:61" ht="12.75" customHeight="1" x14ac:dyDescent="0.2">
      <c r="A710" s="120"/>
      <c r="B710" s="120"/>
      <c r="C710" s="120"/>
      <c r="D710" s="120"/>
      <c r="E710" s="120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  <c r="S710" s="120"/>
      <c r="T710" s="120"/>
      <c r="U710" s="120"/>
      <c r="V710" s="120"/>
      <c r="W710" s="120"/>
      <c r="X710" s="120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20"/>
      <c r="AM710" s="120"/>
      <c r="AN710" s="120"/>
      <c r="AO710" s="120"/>
      <c r="AP710" s="120"/>
      <c r="AQ710" s="120"/>
      <c r="AR710" s="120"/>
      <c r="AS710" s="120"/>
      <c r="AT710" s="120"/>
      <c r="AU710" s="120"/>
      <c r="AV710" s="120"/>
      <c r="AW710" s="120"/>
      <c r="AX710" s="120"/>
      <c r="AY710" s="120"/>
      <c r="AZ710" s="120"/>
      <c r="BA710" s="120"/>
      <c r="BB710" s="120"/>
      <c r="BC710" s="120"/>
      <c r="BD710" s="120"/>
      <c r="BE710" s="120"/>
      <c r="BF710" s="120"/>
      <c r="BG710" s="120"/>
      <c r="BH710" s="120"/>
      <c r="BI710" s="120"/>
    </row>
    <row r="711" spans="1:61" ht="12.75" customHeight="1" x14ac:dyDescent="0.2">
      <c r="A711" s="120"/>
      <c r="B711" s="120"/>
      <c r="C711" s="120"/>
      <c r="D711" s="120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20"/>
      <c r="AV711" s="120"/>
      <c r="AW711" s="120"/>
      <c r="AX711" s="120"/>
      <c r="AY711" s="120"/>
      <c r="AZ711" s="120"/>
      <c r="BA711" s="120"/>
      <c r="BB711" s="120"/>
      <c r="BC711" s="120"/>
      <c r="BD711" s="120"/>
      <c r="BE711" s="120"/>
      <c r="BF711" s="120"/>
      <c r="BG711" s="120"/>
      <c r="BH711" s="120"/>
      <c r="BI711" s="120"/>
    </row>
    <row r="712" spans="1:61" ht="12.75" customHeight="1" x14ac:dyDescent="0.2">
      <c r="A712" s="120"/>
      <c r="B712" s="120"/>
      <c r="C712" s="120"/>
      <c r="D712" s="120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20"/>
      <c r="AV712" s="120"/>
      <c r="AW712" s="120"/>
      <c r="AX712" s="120"/>
      <c r="AY712" s="120"/>
      <c r="AZ712" s="120"/>
      <c r="BA712" s="120"/>
      <c r="BB712" s="120"/>
      <c r="BC712" s="120"/>
      <c r="BD712" s="120"/>
      <c r="BE712" s="120"/>
      <c r="BF712" s="120"/>
      <c r="BG712" s="120"/>
      <c r="BH712" s="120"/>
      <c r="BI712" s="120"/>
    </row>
    <row r="713" spans="1:61" ht="12.75" customHeight="1" x14ac:dyDescent="0.2">
      <c r="A713" s="120"/>
      <c r="B713" s="120"/>
      <c r="C713" s="120"/>
      <c r="D713" s="120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20"/>
      <c r="AV713" s="120"/>
      <c r="AW713" s="120"/>
      <c r="AX713" s="120"/>
      <c r="AY713" s="120"/>
      <c r="AZ713" s="120"/>
      <c r="BA713" s="120"/>
      <c r="BB713" s="120"/>
      <c r="BC713" s="120"/>
      <c r="BD713" s="120"/>
      <c r="BE713" s="120"/>
      <c r="BF713" s="120"/>
      <c r="BG713" s="120"/>
      <c r="BH713" s="120"/>
      <c r="BI713" s="120"/>
    </row>
    <row r="714" spans="1:61" ht="12.75" customHeight="1" x14ac:dyDescent="0.2">
      <c r="A714" s="120"/>
      <c r="B714" s="120"/>
      <c r="C714" s="120"/>
      <c r="D714" s="120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20"/>
      <c r="AV714" s="120"/>
      <c r="AW714" s="120"/>
      <c r="AX714" s="120"/>
      <c r="AY714" s="120"/>
      <c r="AZ714" s="120"/>
      <c r="BA714" s="120"/>
      <c r="BB714" s="120"/>
      <c r="BC714" s="120"/>
      <c r="BD714" s="120"/>
      <c r="BE714" s="120"/>
      <c r="BF714" s="120"/>
      <c r="BG714" s="120"/>
      <c r="BH714" s="120"/>
      <c r="BI714" s="120"/>
    </row>
    <row r="715" spans="1:61" ht="12.75" customHeight="1" x14ac:dyDescent="0.2">
      <c r="A715" s="120"/>
      <c r="B715" s="120"/>
      <c r="C715" s="120"/>
      <c r="D715" s="120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20"/>
      <c r="AV715" s="120"/>
      <c r="AW715" s="120"/>
      <c r="AX715" s="120"/>
      <c r="AY715" s="120"/>
      <c r="AZ715" s="120"/>
      <c r="BA715" s="120"/>
      <c r="BB715" s="120"/>
      <c r="BC715" s="120"/>
      <c r="BD715" s="120"/>
      <c r="BE715" s="120"/>
      <c r="BF715" s="120"/>
      <c r="BG715" s="120"/>
      <c r="BH715" s="120"/>
      <c r="BI715" s="120"/>
    </row>
    <row r="716" spans="1:61" ht="12.75" customHeight="1" x14ac:dyDescent="0.2">
      <c r="A716" s="120"/>
      <c r="B716" s="120"/>
      <c r="C716" s="120"/>
      <c r="D716" s="120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20"/>
      <c r="AV716" s="120"/>
      <c r="AW716" s="120"/>
      <c r="AX716" s="120"/>
      <c r="AY716" s="120"/>
      <c r="AZ716" s="120"/>
      <c r="BA716" s="120"/>
      <c r="BB716" s="120"/>
      <c r="BC716" s="120"/>
      <c r="BD716" s="120"/>
      <c r="BE716" s="120"/>
      <c r="BF716" s="120"/>
      <c r="BG716" s="120"/>
      <c r="BH716" s="120"/>
      <c r="BI716" s="120"/>
    </row>
    <row r="717" spans="1:61" ht="12.75" customHeight="1" x14ac:dyDescent="0.2">
      <c r="A717" s="120"/>
      <c r="B717" s="120"/>
      <c r="C717" s="120"/>
      <c r="D717" s="120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20"/>
      <c r="AV717" s="120"/>
      <c r="AW717" s="120"/>
      <c r="AX717" s="120"/>
      <c r="AY717" s="120"/>
      <c r="AZ717" s="120"/>
      <c r="BA717" s="120"/>
      <c r="BB717" s="120"/>
      <c r="BC717" s="120"/>
      <c r="BD717" s="120"/>
      <c r="BE717" s="120"/>
      <c r="BF717" s="120"/>
      <c r="BG717" s="120"/>
      <c r="BH717" s="120"/>
      <c r="BI717" s="120"/>
    </row>
    <row r="718" spans="1:61" ht="12.75" customHeight="1" x14ac:dyDescent="0.2">
      <c r="A718" s="120"/>
      <c r="B718" s="120"/>
      <c r="C718" s="120"/>
      <c r="D718" s="120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20"/>
      <c r="AV718" s="120"/>
      <c r="AW718" s="120"/>
      <c r="AX718" s="120"/>
      <c r="AY718" s="120"/>
      <c r="AZ718" s="120"/>
      <c r="BA718" s="120"/>
      <c r="BB718" s="120"/>
      <c r="BC718" s="120"/>
      <c r="BD718" s="120"/>
      <c r="BE718" s="120"/>
      <c r="BF718" s="120"/>
      <c r="BG718" s="120"/>
      <c r="BH718" s="120"/>
      <c r="BI718" s="120"/>
    </row>
    <row r="719" spans="1:61" ht="12.75" customHeight="1" x14ac:dyDescent="0.2">
      <c r="A719" s="120"/>
      <c r="B719" s="120"/>
      <c r="C719" s="120"/>
      <c r="D719" s="120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20"/>
      <c r="AV719" s="120"/>
      <c r="AW719" s="120"/>
      <c r="AX719" s="120"/>
      <c r="AY719" s="120"/>
      <c r="AZ719" s="120"/>
      <c r="BA719" s="120"/>
      <c r="BB719" s="120"/>
      <c r="BC719" s="120"/>
      <c r="BD719" s="120"/>
      <c r="BE719" s="120"/>
      <c r="BF719" s="120"/>
      <c r="BG719" s="120"/>
      <c r="BH719" s="120"/>
      <c r="BI719" s="120"/>
    </row>
    <row r="720" spans="1:61" ht="12.75" customHeight="1" x14ac:dyDescent="0.2">
      <c r="A720" s="120"/>
      <c r="B720" s="120"/>
      <c r="C720" s="120"/>
      <c r="D720" s="120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20"/>
      <c r="AV720" s="120"/>
      <c r="AW720" s="120"/>
      <c r="AX720" s="120"/>
      <c r="AY720" s="120"/>
      <c r="AZ720" s="120"/>
      <c r="BA720" s="120"/>
      <c r="BB720" s="120"/>
      <c r="BC720" s="120"/>
      <c r="BD720" s="120"/>
      <c r="BE720" s="120"/>
      <c r="BF720" s="120"/>
      <c r="BG720" s="120"/>
      <c r="BH720" s="120"/>
      <c r="BI720" s="120"/>
    </row>
    <row r="721" spans="1:61" ht="12.75" customHeight="1" x14ac:dyDescent="0.2">
      <c r="A721" s="120"/>
      <c r="B721" s="120"/>
      <c r="C721" s="120"/>
      <c r="D721" s="120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20"/>
      <c r="AV721" s="120"/>
      <c r="AW721" s="120"/>
      <c r="AX721" s="120"/>
      <c r="AY721" s="120"/>
      <c r="AZ721" s="120"/>
      <c r="BA721" s="120"/>
      <c r="BB721" s="120"/>
      <c r="BC721" s="120"/>
      <c r="BD721" s="120"/>
      <c r="BE721" s="120"/>
      <c r="BF721" s="120"/>
      <c r="BG721" s="120"/>
      <c r="BH721" s="120"/>
      <c r="BI721" s="120"/>
    </row>
    <row r="722" spans="1:61" ht="12.75" customHeight="1" x14ac:dyDescent="0.2">
      <c r="A722" s="120"/>
      <c r="B722" s="120"/>
      <c r="C722" s="120"/>
      <c r="D722" s="120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20"/>
      <c r="AV722" s="120"/>
      <c r="AW722" s="120"/>
      <c r="AX722" s="120"/>
      <c r="AY722" s="120"/>
      <c r="AZ722" s="120"/>
      <c r="BA722" s="120"/>
      <c r="BB722" s="120"/>
      <c r="BC722" s="120"/>
      <c r="BD722" s="120"/>
      <c r="BE722" s="120"/>
      <c r="BF722" s="120"/>
      <c r="BG722" s="120"/>
      <c r="BH722" s="120"/>
      <c r="BI722" s="120"/>
    </row>
    <row r="723" spans="1:61" ht="12.75" customHeight="1" x14ac:dyDescent="0.2">
      <c r="A723" s="120"/>
      <c r="B723" s="120"/>
      <c r="C723" s="120"/>
      <c r="D723" s="120"/>
      <c r="E723" s="120"/>
      <c r="F723" s="120"/>
      <c r="G723" s="120"/>
      <c r="H723" s="120"/>
      <c r="I723" s="120"/>
      <c r="J723" s="120"/>
      <c r="K723" s="120"/>
      <c r="L723" s="120"/>
      <c r="M723" s="120"/>
      <c r="N723" s="120"/>
      <c r="O723" s="120"/>
      <c r="P723" s="120"/>
      <c r="Q723" s="120"/>
      <c r="R723" s="120"/>
      <c r="S723" s="120"/>
      <c r="T723" s="120"/>
      <c r="U723" s="120"/>
      <c r="V723" s="120"/>
      <c r="W723" s="120"/>
      <c r="X723" s="120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20"/>
      <c r="AM723" s="120"/>
      <c r="AN723" s="120"/>
      <c r="AO723" s="120"/>
      <c r="AP723" s="120"/>
      <c r="AQ723" s="120"/>
      <c r="AR723" s="120"/>
      <c r="AS723" s="120"/>
      <c r="AT723" s="120"/>
      <c r="AU723" s="120"/>
      <c r="AV723" s="120"/>
      <c r="AW723" s="120"/>
      <c r="AX723" s="120"/>
      <c r="AY723" s="120"/>
      <c r="AZ723" s="120"/>
      <c r="BA723" s="120"/>
      <c r="BB723" s="120"/>
      <c r="BC723" s="120"/>
      <c r="BD723" s="120"/>
      <c r="BE723" s="120"/>
      <c r="BF723" s="120"/>
      <c r="BG723" s="120"/>
      <c r="BH723" s="120"/>
      <c r="BI723" s="120"/>
    </row>
    <row r="724" spans="1:61" ht="12.75" customHeight="1" x14ac:dyDescent="0.2">
      <c r="A724" s="120"/>
      <c r="B724" s="120"/>
      <c r="C724" s="120"/>
      <c r="D724" s="120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20"/>
      <c r="AV724" s="120"/>
      <c r="AW724" s="120"/>
      <c r="AX724" s="120"/>
      <c r="AY724" s="120"/>
      <c r="AZ724" s="120"/>
      <c r="BA724" s="120"/>
      <c r="BB724" s="120"/>
      <c r="BC724" s="120"/>
      <c r="BD724" s="120"/>
      <c r="BE724" s="120"/>
      <c r="BF724" s="120"/>
      <c r="BG724" s="120"/>
      <c r="BH724" s="120"/>
      <c r="BI724" s="120"/>
    </row>
    <row r="725" spans="1:61" ht="12.75" customHeight="1" x14ac:dyDescent="0.2">
      <c r="A725" s="120"/>
      <c r="B725" s="120"/>
      <c r="C725" s="120"/>
      <c r="D725" s="120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20"/>
      <c r="AV725" s="120"/>
      <c r="AW725" s="120"/>
      <c r="AX725" s="120"/>
      <c r="AY725" s="120"/>
      <c r="AZ725" s="120"/>
      <c r="BA725" s="120"/>
      <c r="BB725" s="120"/>
      <c r="BC725" s="120"/>
      <c r="BD725" s="120"/>
      <c r="BE725" s="120"/>
      <c r="BF725" s="120"/>
      <c r="BG725" s="120"/>
      <c r="BH725" s="120"/>
      <c r="BI725" s="120"/>
    </row>
    <row r="726" spans="1:61" ht="12.75" customHeight="1" x14ac:dyDescent="0.2">
      <c r="A726" s="120"/>
      <c r="B726" s="120"/>
      <c r="C726" s="120"/>
      <c r="D726" s="120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20"/>
      <c r="AV726" s="120"/>
      <c r="AW726" s="120"/>
      <c r="AX726" s="120"/>
      <c r="AY726" s="120"/>
      <c r="AZ726" s="120"/>
      <c r="BA726" s="120"/>
      <c r="BB726" s="120"/>
      <c r="BC726" s="120"/>
      <c r="BD726" s="120"/>
      <c r="BE726" s="120"/>
      <c r="BF726" s="120"/>
      <c r="BG726" s="120"/>
      <c r="BH726" s="120"/>
      <c r="BI726" s="120"/>
    </row>
    <row r="727" spans="1:61" ht="12.75" customHeight="1" x14ac:dyDescent="0.2">
      <c r="A727" s="120"/>
      <c r="B727" s="120"/>
      <c r="C727" s="120"/>
      <c r="D727" s="120"/>
      <c r="E727" s="120"/>
      <c r="F727" s="120"/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  <c r="S727" s="120"/>
      <c r="T727" s="120"/>
      <c r="U727" s="120"/>
      <c r="V727" s="120"/>
      <c r="W727" s="120"/>
      <c r="X727" s="120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20"/>
      <c r="AM727" s="120"/>
      <c r="AN727" s="120"/>
      <c r="AO727" s="120"/>
      <c r="AP727" s="120"/>
      <c r="AQ727" s="120"/>
      <c r="AR727" s="120"/>
      <c r="AS727" s="120"/>
      <c r="AT727" s="120"/>
      <c r="AU727" s="120"/>
      <c r="AV727" s="120"/>
      <c r="AW727" s="120"/>
      <c r="AX727" s="120"/>
      <c r="AY727" s="120"/>
      <c r="AZ727" s="120"/>
      <c r="BA727" s="120"/>
      <c r="BB727" s="120"/>
      <c r="BC727" s="120"/>
      <c r="BD727" s="120"/>
      <c r="BE727" s="120"/>
      <c r="BF727" s="120"/>
      <c r="BG727" s="120"/>
      <c r="BH727" s="120"/>
      <c r="BI727" s="120"/>
    </row>
    <row r="728" spans="1:61" ht="12.75" customHeight="1" x14ac:dyDescent="0.2">
      <c r="A728" s="120"/>
      <c r="B728" s="120"/>
      <c r="C728" s="120"/>
      <c r="D728" s="120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20"/>
      <c r="AV728" s="120"/>
      <c r="AW728" s="120"/>
      <c r="AX728" s="120"/>
      <c r="AY728" s="120"/>
      <c r="AZ728" s="120"/>
      <c r="BA728" s="120"/>
      <c r="BB728" s="120"/>
      <c r="BC728" s="120"/>
      <c r="BD728" s="120"/>
      <c r="BE728" s="120"/>
      <c r="BF728" s="120"/>
      <c r="BG728" s="120"/>
      <c r="BH728" s="120"/>
      <c r="BI728" s="120"/>
    </row>
    <row r="729" spans="1:61" ht="12.75" customHeight="1" x14ac:dyDescent="0.2">
      <c r="A729" s="120"/>
      <c r="B729" s="120"/>
      <c r="C729" s="120"/>
      <c r="D729" s="120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20"/>
      <c r="AV729" s="120"/>
      <c r="AW729" s="120"/>
      <c r="AX729" s="120"/>
      <c r="AY729" s="120"/>
      <c r="AZ729" s="120"/>
      <c r="BA729" s="120"/>
      <c r="BB729" s="120"/>
      <c r="BC729" s="120"/>
      <c r="BD729" s="120"/>
      <c r="BE729" s="120"/>
      <c r="BF729" s="120"/>
      <c r="BG729" s="120"/>
      <c r="BH729" s="120"/>
      <c r="BI729" s="120"/>
    </row>
    <row r="730" spans="1:61" ht="12.75" customHeight="1" x14ac:dyDescent="0.2">
      <c r="A730" s="120"/>
      <c r="B730" s="120"/>
      <c r="C730" s="120"/>
      <c r="D730" s="120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20"/>
      <c r="AV730" s="120"/>
      <c r="AW730" s="120"/>
      <c r="AX730" s="120"/>
      <c r="AY730" s="120"/>
      <c r="AZ730" s="120"/>
      <c r="BA730" s="120"/>
      <c r="BB730" s="120"/>
      <c r="BC730" s="120"/>
      <c r="BD730" s="120"/>
      <c r="BE730" s="120"/>
      <c r="BF730" s="120"/>
      <c r="BG730" s="120"/>
      <c r="BH730" s="120"/>
      <c r="BI730" s="120"/>
    </row>
    <row r="731" spans="1:61" ht="12.75" customHeight="1" x14ac:dyDescent="0.2">
      <c r="A731" s="120"/>
      <c r="B731" s="120"/>
      <c r="C731" s="120"/>
      <c r="D731" s="120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20"/>
      <c r="AV731" s="120"/>
      <c r="AW731" s="120"/>
      <c r="AX731" s="120"/>
      <c r="AY731" s="120"/>
      <c r="AZ731" s="120"/>
      <c r="BA731" s="120"/>
      <c r="BB731" s="120"/>
      <c r="BC731" s="120"/>
      <c r="BD731" s="120"/>
      <c r="BE731" s="120"/>
      <c r="BF731" s="120"/>
      <c r="BG731" s="120"/>
      <c r="BH731" s="120"/>
      <c r="BI731" s="120"/>
    </row>
    <row r="732" spans="1:61" ht="12.75" customHeight="1" x14ac:dyDescent="0.2">
      <c r="A732" s="120"/>
      <c r="B732" s="120"/>
      <c r="C732" s="120"/>
      <c r="D732" s="120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20"/>
      <c r="AV732" s="120"/>
      <c r="AW732" s="120"/>
      <c r="AX732" s="120"/>
      <c r="AY732" s="120"/>
      <c r="AZ732" s="120"/>
      <c r="BA732" s="120"/>
      <c r="BB732" s="120"/>
      <c r="BC732" s="120"/>
      <c r="BD732" s="120"/>
      <c r="BE732" s="120"/>
      <c r="BF732" s="120"/>
      <c r="BG732" s="120"/>
      <c r="BH732" s="120"/>
      <c r="BI732" s="120"/>
    </row>
    <row r="733" spans="1:61" ht="12.75" customHeight="1" x14ac:dyDescent="0.2">
      <c r="A733" s="120"/>
      <c r="B733" s="120"/>
      <c r="C733" s="120"/>
      <c r="D733" s="120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20"/>
      <c r="AV733" s="120"/>
      <c r="AW733" s="120"/>
      <c r="AX733" s="120"/>
      <c r="AY733" s="120"/>
      <c r="AZ733" s="120"/>
      <c r="BA733" s="120"/>
      <c r="BB733" s="120"/>
      <c r="BC733" s="120"/>
      <c r="BD733" s="120"/>
      <c r="BE733" s="120"/>
      <c r="BF733" s="120"/>
      <c r="BG733" s="120"/>
      <c r="BH733" s="120"/>
      <c r="BI733" s="120"/>
    </row>
    <row r="734" spans="1:61" ht="12.75" customHeight="1" x14ac:dyDescent="0.2">
      <c r="A734" s="120"/>
      <c r="B734" s="120"/>
      <c r="C734" s="120"/>
      <c r="D734" s="120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20"/>
      <c r="AV734" s="120"/>
      <c r="AW734" s="120"/>
      <c r="AX734" s="120"/>
      <c r="AY734" s="120"/>
      <c r="AZ734" s="120"/>
      <c r="BA734" s="120"/>
      <c r="BB734" s="120"/>
      <c r="BC734" s="120"/>
      <c r="BD734" s="120"/>
      <c r="BE734" s="120"/>
      <c r="BF734" s="120"/>
      <c r="BG734" s="120"/>
      <c r="BH734" s="120"/>
      <c r="BI734" s="120"/>
    </row>
    <row r="735" spans="1:61" ht="12.75" customHeight="1" x14ac:dyDescent="0.2">
      <c r="A735" s="120"/>
      <c r="B735" s="120"/>
      <c r="C735" s="120"/>
      <c r="D735" s="120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20"/>
      <c r="AV735" s="120"/>
      <c r="AW735" s="120"/>
      <c r="AX735" s="120"/>
      <c r="AY735" s="120"/>
      <c r="AZ735" s="120"/>
      <c r="BA735" s="120"/>
      <c r="BB735" s="120"/>
      <c r="BC735" s="120"/>
      <c r="BD735" s="120"/>
      <c r="BE735" s="120"/>
      <c r="BF735" s="120"/>
      <c r="BG735" s="120"/>
      <c r="BH735" s="120"/>
      <c r="BI735" s="120"/>
    </row>
    <row r="736" spans="1:61" ht="12.75" customHeight="1" x14ac:dyDescent="0.2">
      <c r="A736" s="120"/>
      <c r="B736" s="120"/>
      <c r="C736" s="120"/>
      <c r="D736" s="120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20"/>
      <c r="AV736" s="120"/>
      <c r="AW736" s="120"/>
      <c r="AX736" s="120"/>
      <c r="AY736" s="120"/>
      <c r="AZ736" s="120"/>
      <c r="BA736" s="120"/>
      <c r="BB736" s="120"/>
      <c r="BC736" s="120"/>
      <c r="BD736" s="120"/>
      <c r="BE736" s="120"/>
      <c r="BF736" s="120"/>
      <c r="BG736" s="120"/>
      <c r="BH736" s="120"/>
      <c r="BI736" s="120"/>
    </row>
    <row r="737" spans="1:61" ht="12.75" customHeight="1" x14ac:dyDescent="0.2">
      <c r="A737" s="120"/>
      <c r="B737" s="120"/>
      <c r="C737" s="120"/>
      <c r="D737" s="120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20"/>
      <c r="AV737" s="120"/>
      <c r="AW737" s="120"/>
      <c r="AX737" s="120"/>
      <c r="AY737" s="120"/>
      <c r="AZ737" s="120"/>
      <c r="BA737" s="120"/>
      <c r="BB737" s="120"/>
      <c r="BC737" s="120"/>
      <c r="BD737" s="120"/>
      <c r="BE737" s="120"/>
      <c r="BF737" s="120"/>
      <c r="BG737" s="120"/>
      <c r="BH737" s="120"/>
      <c r="BI737" s="120"/>
    </row>
    <row r="738" spans="1:61" ht="12.75" customHeight="1" x14ac:dyDescent="0.2">
      <c r="A738" s="120"/>
      <c r="B738" s="120"/>
      <c r="C738" s="120"/>
      <c r="D738" s="120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20"/>
      <c r="AV738" s="120"/>
      <c r="AW738" s="120"/>
      <c r="AX738" s="120"/>
      <c r="AY738" s="120"/>
      <c r="AZ738" s="120"/>
      <c r="BA738" s="120"/>
      <c r="BB738" s="120"/>
      <c r="BC738" s="120"/>
      <c r="BD738" s="120"/>
      <c r="BE738" s="120"/>
      <c r="BF738" s="120"/>
      <c r="BG738" s="120"/>
      <c r="BH738" s="120"/>
      <c r="BI738" s="120"/>
    </row>
    <row r="739" spans="1:61" ht="12.75" customHeight="1" x14ac:dyDescent="0.2">
      <c r="A739" s="120"/>
      <c r="B739" s="120"/>
      <c r="C739" s="120"/>
      <c r="D739" s="120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20"/>
      <c r="AV739" s="120"/>
      <c r="AW739" s="120"/>
      <c r="AX739" s="120"/>
      <c r="AY739" s="120"/>
      <c r="AZ739" s="120"/>
      <c r="BA739" s="120"/>
      <c r="BB739" s="120"/>
      <c r="BC739" s="120"/>
      <c r="BD739" s="120"/>
      <c r="BE739" s="120"/>
      <c r="BF739" s="120"/>
      <c r="BG739" s="120"/>
      <c r="BH739" s="120"/>
      <c r="BI739" s="120"/>
    </row>
    <row r="740" spans="1:61" ht="12.75" customHeight="1" x14ac:dyDescent="0.2">
      <c r="A740" s="120"/>
      <c r="B740" s="120"/>
      <c r="C740" s="120"/>
      <c r="D740" s="120"/>
      <c r="E740" s="120"/>
      <c r="F740" s="120"/>
      <c r="G740" s="120"/>
      <c r="H740" s="120"/>
      <c r="I740" s="120"/>
      <c r="J740" s="120"/>
      <c r="K740" s="120"/>
      <c r="L740" s="120"/>
      <c r="M740" s="120"/>
      <c r="N740" s="120"/>
      <c r="O740" s="120"/>
      <c r="P740" s="120"/>
      <c r="Q740" s="120"/>
      <c r="R740" s="120"/>
      <c r="S740" s="120"/>
      <c r="T740" s="120"/>
      <c r="U740" s="120"/>
      <c r="V740" s="120"/>
      <c r="W740" s="120"/>
      <c r="X740" s="120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20"/>
      <c r="AM740" s="120"/>
      <c r="AN740" s="120"/>
      <c r="AO740" s="120"/>
      <c r="AP740" s="120"/>
      <c r="AQ740" s="120"/>
      <c r="AR740" s="120"/>
      <c r="AS740" s="120"/>
      <c r="AT740" s="120"/>
      <c r="AU740" s="120"/>
      <c r="AV740" s="120"/>
      <c r="AW740" s="120"/>
      <c r="AX740" s="120"/>
      <c r="AY740" s="120"/>
      <c r="AZ740" s="120"/>
      <c r="BA740" s="120"/>
      <c r="BB740" s="120"/>
      <c r="BC740" s="120"/>
      <c r="BD740" s="120"/>
      <c r="BE740" s="120"/>
      <c r="BF740" s="120"/>
      <c r="BG740" s="120"/>
      <c r="BH740" s="120"/>
      <c r="BI740" s="120"/>
    </row>
    <row r="741" spans="1:61" ht="12.75" customHeight="1" x14ac:dyDescent="0.2">
      <c r="A741" s="120"/>
      <c r="B741" s="120"/>
      <c r="C741" s="120"/>
      <c r="D741" s="120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20"/>
      <c r="AV741" s="120"/>
      <c r="AW741" s="120"/>
      <c r="AX741" s="120"/>
      <c r="AY741" s="120"/>
      <c r="AZ741" s="120"/>
      <c r="BA741" s="120"/>
      <c r="BB741" s="120"/>
      <c r="BC741" s="120"/>
      <c r="BD741" s="120"/>
      <c r="BE741" s="120"/>
      <c r="BF741" s="120"/>
      <c r="BG741" s="120"/>
      <c r="BH741" s="120"/>
      <c r="BI741" s="120"/>
    </row>
    <row r="742" spans="1:61" ht="12.75" customHeight="1" x14ac:dyDescent="0.2">
      <c r="A742" s="120"/>
      <c r="B742" s="120"/>
      <c r="C742" s="120"/>
      <c r="D742" s="120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  <c r="AS742" s="120"/>
      <c r="AT742" s="120"/>
      <c r="AU742" s="120"/>
      <c r="AV742" s="120"/>
      <c r="AW742" s="120"/>
      <c r="AX742" s="120"/>
      <c r="AY742" s="120"/>
      <c r="AZ742" s="120"/>
      <c r="BA742" s="120"/>
      <c r="BB742" s="120"/>
      <c r="BC742" s="120"/>
      <c r="BD742" s="120"/>
      <c r="BE742" s="120"/>
      <c r="BF742" s="120"/>
      <c r="BG742" s="120"/>
      <c r="BH742" s="120"/>
      <c r="BI742" s="120"/>
    </row>
    <row r="743" spans="1:61" ht="12.75" customHeight="1" x14ac:dyDescent="0.2">
      <c r="A743" s="120"/>
      <c r="B743" s="120"/>
      <c r="C743" s="120"/>
      <c r="D743" s="120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20"/>
      <c r="AV743" s="120"/>
      <c r="AW743" s="120"/>
      <c r="AX743" s="120"/>
      <c r="AY743" s="120"/>
      <c r="AZ743" s="120"/>
      <c r="BA743" s="120"/>
      <c r="BB743" s="120"/>
      <c r="BC743" s="120"/>
      <c r="BD743" s="120"/>
      <c r="BE743" s="120"/>
      <c r="BF743" s="120"/>
      <c r="BG743" s="120"/>
      <c r="BH743" s="120"/>
      <c r="BI743" s="120"/>
    </row>
    <row r="744" spans="1:61" ht="12.75" customHeight="1" x14ac:dyDescent="0.2">
      <c r="A744" s="120"/>
      <c r="B744" s="120"/>
      <c r="C744" s="120"/>
      <c r="D744" s="120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20"/>
      <c r="AV744" s="120"/>
      <c r="AW744" s="120"/>
      <c r="AX744" s="120"/>
      <c r="AY744" s="120"/>
      <c r="AZ744" s="120"/>
      <c r="BA744" s="120"/>
      <c r="BB744" s="120"/>
      <c r="BC744" s="120"/>
      <c r="BD744" s="120"/>
      <c r="BE744" s="120"/>
      <c r="BF744" s="120"/>
      <c r="BG744" s="120"/>
      <c r="BH744" s="120"/>
      <c r="BI744" s="120"/>
    </row>
    <row r="745" spans="1:61" ht="12.75" customHeight="1" x14ac:dyDescent="0.2">
      <c r="A745" s="120"/>
      <c r="B745" s="120"/>
      <c r="C745" s="120"/>
      <c r="D745" s="120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20"/>
      <c r="AV745" s="120"/>
      <c r="AW745" s="120"/>
      <c r="AX745" s="120"/>
      <c r="AY745" s="120"/>
      <c r="AZ745" s="120"/>
      <c r="BA745" s="120"/>
      <c r="BB745" s="120"/>
      <c r="BC745" s="120"/>
      <c r="BD745" s="120"/>
      <c r="BE745" s="120"/>
      <c r="BF745" s="120"/>
      <c r="BG745" s="120"/>
      <c r="BH745" s="120"/>
      <c r="BI745" s="120"/>
    </row>
    <row r="746" spans="1:61" ht="12.75" customHeight="1" x14ac:dyDescent="0.2">
      <c r="A746" s="120"/>
      <c r="B746" s="120"/>
      <c r="C746" s="120"/>
      <c r="D746" s="120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20"/>
      <c r="AV746" s="120"/>
      <c r="AW746" s="120"/>
      <c r="AX746" s="120"/>
      <c r="AY746" s="120"/>
      <c r="AZ746" s="120"/>
      <c r="BA746" s="120"/>
      <c r="BB746" s="120"/>
      <c r="BC746" s="120"/>
      <c r="BD746" s="120"/>
      <c r="BE746" s="120"/>
      <c r="BF746" s="120"/>
      <c r="BG746" s="120"/>
      <c r="BH746" s="120"/>
      <c r="BI746" s="120"/>
    </row>
    <row r="747" spans="1:61" ht="12.75" customHeight="1" x14ac:dyDescent="0.2">
      <c r="A747" s="120"/>
      <c r="B747" s="120"/>
      <c r="C747" s="120"/>
      <c r="D747" s="120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20"/>
      <c r="AV747" s="120"/>
      <c r="AW747" s="120"/>
      <c r="AX747" s="120"/>
      <c r="AY747" s="120"/>
      <c r="AZ747" s="120"/>
      <c r="BA747" s="120"/>
      <c r="BB747" s="120"/>
      <c r="BC747" s="120"/>
      <c r="BD747" s="120"/>
      <c r="BE747" s="120"/>
      <c r="BF747" s="120"/>
      <c r="BG747" s="120"/>
      <c r="BH747" s="120"/>
      <c r="BI747" s="120"/>
    </row>
    <row r="748" spans="1:61" ht="12.75" customHeight="1" x14ac:dyDescent="0.2">
      <c r="A748" s="120"/>
      <c r="B748" s="120"/>
      <c r="C748" s="120"/>
      <c r="D748" s="120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20"/>
      <c r="AV748" s="120"/>
      <c r="AW748" s="120"/>
      <c r="AX748" s="120"/>
      <c r="AY748" s="120"/>
      <c r="AZ748" s="120"/>
      <c r="BA748" s="120"/>
      <c r="BB748" s="120"/>
      <c r="BC748" s="120"/>
      <c r="BD748" s="120"/>
      <c r="BE748" s="120"/>
      <c r="BF748" s="120"/>
      <c r="BG748" s="120"/>
      <c r="BH748" s="120"/>
      <c r="BI748" s="120"/>
    </row>
    <row r="749" spans="1:61" ht="12.75" customHeight="1" x14ac:dyDescent="0.2">
      <c r="A749" s="120"/>
      <c r="B749" s="120"/>
      <c r="C749" s="120"/>
      <c r="D749" s="120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20"/>
      <c r="AV749" s="120"/>
      <c r="AW749" s="120"/>
      <c r="AX749" s="120"/>
      <c r="AY749" s="120"/>
      <c r="AZ749" s="120"/>
      <c r="BA749" s="120"/>
      <c r="BB749" s="120"/>
      <c r="BC749" s="120"/>
      <c r="BD749" s="120"/>
      <c r="BE749" s="120"/>
      <c r="BF749" s="120"/>
      <c r="BG749" s="120"/>
      <c r="BH749" s="120"/>
      <c r="BI749" s="120"/>
    </row>
    <row r="750" spans="1:61" ht="12.75" customHeight="1" x14ac:dyDescent="0.2">
      <c r="A750" s="120"/>
      <c r="B750" s="120"/>
      <c r="C750" s="120"/>
      <c r="D750" s="120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20"/>
      <c r="AV750" s="120"/>
      <c r="AW750" s="120"/>
      <c r="AX750" s="120"/>
      <c r="AY750" s="120"/>
      <c r="AZ750" s="120"/>
      <c r="BA750" s="120"/>
      <c r="BB750" s="120"/>
      <c r="BC750" s="120"/>
      <c r="BD750" s="120"/>
      <c r="BE750" s="120"/>
      <c r="BF750" s="120"/>
      <c r="BG750" s="120"/>
      <c r="BH750" s="120"/>
      <c r="BI750" s="120"/>
    </row>
    <row r="751" spans="1:61" ht="12.75" customHeight="1" x14ac:dyDescent="0.2">
      <c r="A751" s="120"/>
      <c r="B751" s="120"/>
      <c r="C751" s="120"/>
      <c r="D751" s="120"/>
      <c r="E751" s="120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20"/>
      <c r="AV751" s="120"/>
      <c r="AW751" s="120"/>
      <c r="AX751" s="120"/>
      <c r="AY751" s="120"/>
      <c r="AZ751" s="120"/>
      <c r="BA751" s="120"/>
      <c r="BB751" s="120"/>
      <c r="BC751" s="120"/>
      <c r="BD751" s="120"/>
      <c r="BE751" s="120"/>
      <c r="BF751" s="120"/>
      <c r="BG751" s="120"/>
      <c r="BH751" s="120"/>
      <c r="BI751" s="120"/>
    </row>
    <row r="752" spans="1:61" ht="12.75" customHeight="1" x14ac:dyDescent="0.2">
      <c r="A752" s="120"/>
      <c r="B752" s="120"/>
      <c r="C752" s="120"/>
      <c r="D752" s="120"/>
      <c r="E752" s="120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20"/>
      <c r="AV752" s="120"/>
      <c r="AW752" s="120"/>
      <c r="AX752" s="120"/>
      <c r="AY752" s="120"/>
      <c r="AZ752" s="120"/>
      <c r="BA752" s="120"/>
      <c r="BB752" s="120"/>
      <c r="BC752" s="120"/>
      <c r="BD752" s="120"/>
      <c r="BE752" s="120"/>
      <c r="BF752" s="120"/>
      <c r="BG752" s="120"/>
      <c r="BH752" s="120"/>
      <c r="BI752" s="120"/>
    </row>
    <row r="753" spans="1:61" ht="12.75" customHeight="1" x14ac:dyDescent="0.2">
      <c r="A753" s="120"/>
      <c r="B753" s="120"/>
      <c r="C753" s="120"/>
      <c r="D753" s="120"/>
      <c r="E753" s="120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20"/>
      <c r="AV753" s="120"/>
      <c r="AW753" s="120"/>
      <c r="AX753" s="120"/>
      <c r="AY753" s="120"/>
      <c r="AZ753" s="120"/>
      <c r="BA753" s="120"/>
      <c r="BB753" s="120"/>
      <c r="BC753" s="120"/>
      <c r="BD753" s="120"/>
      <c r="BE753" s="120"/>
      <c r="BF753" s="120"/>
      <c r="BG753" s="120"/>
      <c r="BH753" s="120"/>
      <c r="BI753" s="120"/>
    </row>
    <row r="754" spans="1:61" ht="12.75" customHeight="1" x14ac:dyDescent="0.2">
      <c r="A754" s="120"/>
      <c r="B754" s="120"/>
      <c r="C754" s="120"/>
      <c r="D754" s="120"/>
      <c r="E754" s="120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20"/>
      <c r="AV754" s="120"/>
      <c r="AW754" s="120"/>
      <c r="AX754" s="120"/>
      <c r="AY754" s="120"/>
      <c r="AZ754" s="120"/>
      <c r="BA754" s="120"/>
      <c r="BB754" s="120"/>
      <c r="BC754" s="120"/>
      <c r="BD754" s="120"/>
      <c r="BE754" s="120"/>
      <c r="BF754" s="120"/>
      <c r="BG754" s="120"/>
      <c r="BH754" s="120"/>
      <c r="BI754" s="120"/>
    </row>
    <row r="755" spans="1:61" ht="12.75" customHeight="1" x14ac:dyDescent="0.2">
      <c r="A755" s="120"/>
      <c r="B755" s="120"/>
      <c r="C755" s="120"/>
      <c r="D755" s="120"/>
      <c r="E755" s="120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20"/>
      <c r="AV755" s="120"/>
      <c r="AW755" s="120"/>
      <c r="AX755" s="120"/>
      <c r="AY755" s="120"/>
      <c r="AZ755" s="120"/>
      <c r="BA755" s="120"/>
      <c r="BB755" s="120"/>
      <c r="BC755" s="120"/>
      <c r="BD755" s="120"/>
      <c r="BE755" s="120"/>
      <c r="BF755" s="120"/>
      <c r="BG755" s="120"/>
      <c r="BH755" s="120"/>
      <c r="BI755" s="120"/>
    </row>
    <row r="756" spans="1:61" ht="12.75" customHeight="1" x14ac:dyDescent="0.2">
      <c r="A756" s="120"/>
      <c r="B756" s="120"/>
      <c r="C756" s="120"/>
      <c r="D756" s="120"/>
      <c r="E756" s="120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20"/>
      <c r="AV756" s="120"/>
      <c r="AW756" s="120"/>
      <c r="AX756" s="120"/>
      <c r="AY756" s="120"/>
      <c r="AZ756" s="120"/>
      <c r="BA756" s="120"/>
      <c r="BB756" s="120"/>
      <c r="BC756" s="120"/>
      <c r="BD756" s="120"/>
      <c r="BE756" s="120"/>
      <c r="BF756" s="120"/>
      <c r="BG756" s="120"/>
      <c r="BH756" s="120"/>
      <c r="BI756" s="120"/>
    </row>
    <row r="757" spans="1:61" ht="12.75" customHeight="1" x14ac:dyDescent="0.2">
      <c r="A757" s="120"/>
      <c r="B757" s="120"/>
      <c r="C757" s="120"/>
      <c r="D757" s="120"/>
      <c r="E757" s="120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20"/>
      <c r="AV757" s="120"/>
      <c r="AW757" s="120"/>
      <c r="AX757" s="120"/>
      <c r="AY757" s="120"/>
      <c r="AZ757" s="120"/>
      <c r="BA757" s="120"/>
      <c r="BB757" s="120"/>
      <c r="BC757" s="120"/>
      <c r="BD757" s="120"/>
      <c r="BE757" s="120"/>
      <c r="BF757" s="120"/>
      <c r="BG757" s="120"/>
      <c r="BH757" s="120"/>
      <c r="BI757" s="120"/>
    </row>
    <row r="758" spans="1:61" ht="12.75" customHeight="1" x14ac:dyDescent="0.2">
      <c r="A758" s="120"/>
      <c r="B758" s="120"/>
      <c r="C758" s="120"/>
      <c r="D758" s="120"/>
      <c r="E758" s="120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20"/>
      <c r="AV758" s="120"/>
      <c r="AW758" s="120"/>
      <c r="AX758" s="120"/>
      <c r="AY758" s="120"/>
      <c r="AZ758" s="120"/>
      <c r="BA758" s="120"/>
      <c r="BB758" s="120"/>
      <c r="BC758" s="120"/>
      <c r="BD758" s="120"/>
      <c r="BE758" s="120"/>
      <c r="BF758" s="120"/>
      <c r="BG758" s="120"/>
      <c r="BH758" s="120"/>
      <c r="BI758" s="120"/>
    </row>
    <row r="759" spans="1:61" ht="12.75" customHeight="1" x14ac:dyDescent="0.2">
      <c r="A759" s="120"/>
      <c r="B759" s="120"/>
      <c r="C759" s="120"/>
      <c r="D759" s="120"/>
      <c r="E759" s="120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20"/>
      <c r="AV759" s="120"/>
      <c r="AW759" s="120"/>
      <c r="AX759" s="120"/>
      <c r="AY759" s="120"/>
      <c r="AZ759" s="120"/>
      <c r="BA759" s="120"/>
      <c r="BB759" s="120"/>
      <c r="BC759" s="120"/>
      <c r="BD759" s="120"/>
      <c r="BE759" s="120"/>
      <c r="BF759" s="120"/>
      <c r="BG759" s="120"/>
      <c r="BH759" s="120"/>
      <c r="BI759" s="120"/>
    </row>
    <row r="760" spans="1:61" ht="12.75" customHeight="1" x14ac:dyDescent="0.2">
      <c r="A760" s="120"/>
      <c r="B760" s="120"/>
      <c r="C760" s="120"/>
      <c r="D760" s="120"/>
      <c r="E760" s="120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20"/>
      <c r="AV760" s="120"/>
      <c r="AW760" s="120"/>
      <c r="AX760" s="120"/>
      <c r="AY760" s="120"/>
      <c r="AZ760" s="120"/>
      <c r="BA760" s="120"/>
      <c r="BB760" s="120"/>
      <c r="BC760" s="120"/>
      <c r="BD760" s="120"/>
      <c r="BE760" s="120"/>
      <c r="BF760" s="120"/>
      <c r="BG760" s="120"/>
      <c r="BH760" s="120"/>
      <c r="BI760" s="120"/>
    </row>
    <row r="761" spans="1:61" ht="12.75" customHeight="1" x14ac:dyDescent="0.2">
      <c r="A761" s="120"/>
      <c r="B761" s="120"/>
      <c r="C761" s="120"/>
      <c r="D761" s="120"/>
      <c r="E761" s="120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20"/>
      <c r="AV761" s="120"/>
      <c r="AW761" s="120"/>
      <c r="AX761" s="120"/>
      <c r="AY761" s="120"/>
      <c r="AZ761" s="120"/>
      <c r="BA761" s="120"/>
      <c r="BB761" s="120"/>
      <c r="BC761" s="120"/>
      <c r="BD761" s="120"/>
      <c r="BE761" s="120"/>
      <c r="BF761" s="120"/>
      <c r="BG761" s="120"/>
      <c r="BH761" s="120"/>
      <c r="BI761" s="120"/>
    </row>
    <row r="762" spans="1:61" ht="12.75" customHeight="1" x14ac:dyDescent="0.2">
      <c r="A762" s="120"/>
      <c r="B762" s="120"/>
      <c r="C762" s="120"/>
      <c r="D762" s="120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20"/>
      <c r="AV762" s="120"/>
      <c r="AW762" s="120"/>
      <c r="AX762" s="120"/>
      <c r="AY762" s="120"/>
      <c r="AZ762" s="120"/>
      <c r="BA762" s="120"/>
      <c r="BB762" s="120"/>
      <c r="BC762" s="120"/>
      <c r="BD762" s="120"/>
      <c r="BE762" s="120"/>
      <c r="BF762" s="120"/>
      <c r="BG762" s="120"/>
      <c r="BH762" s="120"/>
      <c r="BI762" s="120"/>
    </row>
    <row r="763" spans="1:61" ht="12.75" customHeight="1" x14ac:dyDescent="0.2">
      <c r="A763" s="120"/>
      <c r="B763" s="120"/>
      <c r="C763" s="120"/>
      <c r="D763" s="120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20"/>
      <c r="AV763" s="120"/>
      <c r="AW763" s="120"/>
      <c r="AX763" s="120"/>
      <c r="AY763" s="120"/>
      <c r="AZ763" s="120"/>
      <c r="BA763" s="120"/>
      <c r="BB763" s="120"/>
      <c r="BC763" s="120"/>
      <c r="BD763" s="120"/>
      <c r="BE763" s="120"/>
      <c r="BF763" s="120"/>
      <c r="BG763" s="120"/>
      <c r="BH763" s="120"/>
      <c r="BI763" s="120"/>
    </row>
    <row r="764" spans="1:61" ht="12.75" customHeight="1" x14ac:dyDescent="0.2">
      <c r="A764" s="120"/>
      <c r="B764" s="120"/>
      <c r="C764" s="120"/>
      <c r="D764" s="120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20"/>
      <c r="AV764" s="120"/>
      <c r="AW764" s="120"/>
      <c r="AX764" s="120"/>
      <c r="AY764" s="120"/>
      <c r="AZ764" s="120"/>
      <c r="BA764" s="120"/>
      <c r="BB764" s="120"/>
      <c r="BC764" s="120"/>
      <c r="BD764" s="120"/>
      <c r="BE764" s="120"/>
      <c r="BF764" s="120"/>
      <c r="BG764" s="120"/>
      <c r="BH764" s="120"/>
      <c r="BI764" s="120"/>
    </row>
    <row r="765" spans="1:61" ht="12.75" customHeight="1" x14ac:dyDescent="0.2">
      <c r="A765" s="120"/>
      <c r="B765" s="120"/>
      <c r="C765" s="120"/>
      <c r="D765" s="120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20"/>
      <c r="AV765" s="120"/>
      <c r="AW765" s="120"/>
      <c r="AX765" s="120"/>
      <c r="AY765" s="120"/>
      <c r="AZ765" s="120"/>
      <c r="BA765" s="120"/>
      <c r="BB765" s="120"/>
      <c r="BC765" s="120"/>
      <c r="BD765" s="120"/>
      <c r="BE765" s="120"/>
      <c r="BF765" s="120"/>
      <c r="BG765" s="120"/>
      <c r="BH765" s="120"/>
      <c r="BI765" s="120"/>
    </row>
    <row r="766" spans="1:61" ht="12.75" customHeight="1" x14ac:dyDescent="0.2">
      <c r="A766" s="120"/>
      <c r="B766" s="120"/>
      <c r="C766" s="120"/>
      <c r="D766" s="120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20"/>
      <c r="AV766" s="120"/>
      <c r="AW766" s="120"/>
      <c r="AX766" s="120"/>
      <c r="AY766" s="120"/>
      <c r="AZ766" s="120"/>
      <c r="BA766" s="120"/>
      <c r="BB766" s="120"/>
      <c r="BC766" s="120"/>
      <c r="BD766" s="120"/>
      <c r="BE766" s="120"/>
      <c r="BF766" s="120"/>
      <c r="BG766" s="120"/>
      <c r="BH766" s="120"/>
      <c r="BI766" s="120"/>
    </row>
    <row r="767" spans="1:61" ht="12.75" customHeight="1" x14ac:dyDescent="0.2">
      <c r="A767" s="120"/>
      <c r="B767" s="120"/>
      <c r="C767" s="120"/>
      <c r="D767" s="120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20"/>
      <c r="AV767" s="120"/>
      <c r="AW767" s="120"/>
      <c r="AX767" s="120"/>
      <c r="AY767" s="120"/>
      <c r="AZ767" s="120"/>
      <c r="BA767" s="120"/>
      <c r="BB767" s="120"/>
      <c r="BC767" s="120"/>
      <c r="BD767" s="120"/>
      <c r="BE767" s="120"/>
      <c r="BF767" s="120"/>
      <c r="BG767" s="120"/>
      <c r="BH767" s="120"/>
      <c r="BI767" s="120"/>
    </row>
    <row r="768" spans="1:61" ht="12.75" customHeight="1" x14ac:dyDescent="0.2">
      <c r="A768" s="120"/>
      <c r="B768" s="120"/>
      <c r="C768" s="120"/>
      <c r="D768" s="120"/>
      <c r="E768" s="120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20"/>
      <c r="AV768" s="120"/>
      <c r="AW768" s="120"/>
      <c r="AX768" s="120"/>
      <c r="AY768" s="120"/>
      <c r="AZ768" s="120"/>
      <c r="BA768" s="120"/>
      <c r="BB768" s="120"/>
      <c r="BC768" s="120"/>
      <c r="BD768" s="120"/>
      <c r="BE768" s="120"/>
      <c r="BF768" s="120"/>
      <c r="BG768" s="120"/>
      <c r="BH768" s="120"/>
      <c r="BI768" s="120"/>
    </row>
    <row r="769" spans="1:61" ht="12.75" customHeight="1" x14ac:dyDescent="0.2">
      <c r="A769" s="120"/>
      <c r="B769" s="120"/>
      <c r="C769" s="120"/>
      <c r="D769" s="120"/>
      <c r="E769" s="120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20"/>
      <c r="AV769" s="120"/>
      <c r="AW769" s="120"/>
      <c r="AX769" s="120"/>
      <c r="AY769" s="120"/>
      <c r="AZ769" s="120"/>
      <c r="BA769" s="120"/>
      <c r="BB769" s="120"/>
      <c r="BC769" s="120"/>
      <c r="BD769" s="120"/>
      <c r="BE769" s="120"/>
      <c r="BF769" s="120"/>
      <c r="BG769" s="120"/>
      <c r="BH769" s="120"/>
      <c r="BI769" s="120"/>
    </row>
    <row r="770" spans="1:61" ht="12.75" customHeight="1" x14ac:dyDescent="0.2">
      <c r="A770" s="120"/>
      <c r="B770" s="120"/>
      <c r="C770" s="120"/>
      <c r="D770" s="120"/>
      <c r="E770" s="120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20"/>
      <c r="AV770" s="120"/>
      <c r="AW770" s="120"/>
      <c r="AX770" s="120"/>
      <c r="AY770" s="120"/>
      <c r="AZ770" s="120"/>
      <c r="BA770" s="120"/>
      <c r="BB770" s="120"/>
      <c r="BC770" s="120"/>
      <c r="BD770" s="120"/>
      <c r="BE770" s="120"/>
      <c r="BF770" s="120"/>
      <c r="BG770" s="120"/>
      <c r="BH770" s="120"/>
      <c r="BI770" s="120"/>
    </row>
    <row r="771" spans="1:61" ht="12.75" customHeight="1" x14ac:dyDescent="0.2">
      <c r="A771" s="120"/>
      <c r="B771" s="120"/>
      <c r="C771" s="120"/>
      <c r="D771" s="120"/>
      <c r="E771" s="120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20"/>
      <c r="AV771" s="120"/>
      <c r="AW771" s="120"/>
      <c r="AX771" s="120"/>
      <c r="AY771" s="120"/>
      <c r="AZ771" s="120"/>
      <c r="BA771" s="120"/>
      <c r="BB771" s="120"/>
      <c r="BC771" s="120"/>
      <c r="BD771" s="120"/>
      <c r="BE771" s="120"/>
      <c r="BF771" s="120"/>
      <c r="BG771" s="120"/>
      <c r="BH771" s="120"/>
      <c r="BI771" s="120"/>
    </row>
    <row r="772" spans="1:61" ht="12.75" customHeight="1" x14ac:dyDescent="0.2">
      <c r="A772" s="120"/>
      <c r="B772" s="120"/>
      <c r="C772" s="120"/>
      <c r="D772" s="120"/>
      <c r="E772" s="120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20"/>
      <c r="AV772" s="120"/>
      <c r="AW772" s="120"/>
      <c r="AX772" s="120"/>
      <c r="AY772" s="120"/>
      <c r="AZ772" s="120"/>
      <c r="BA772" s="120"/>
      <c r="BB772" s="120"/>
      <c r="BC772" s="120"/>
      <c r="BD772" s="120"/>
      <c r="BE772" s="120"/>
      <c r="BF772" s="120"/>
      <c r="BG772" s="120"/>
      <c r="BH772" s="120"/>
      <c r="BI772" s="120"/>
    </row>
    <row r="773" spans="1:61" ht="12.75" customHeight="1" x14ac:dyDescent="0.2">
      <c r="A773" s="120"/>
      <c r="B773" s="120"/>
      <c r="C773" s="120"/>
      <c r="D773" s="120"/>
      <c r="E773" s="120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20"/>
      <c r="AV773" s="120"/>
      <c r="AW773" s="120"/>
      <c r="AX773" s="120"/>
      <c r="AY773" s="120"/>
      <c r="AZ773" s="120"/>
      <c r="BA773" s="120"/>
      <c r="BB773" s="120"/>
      <c r="BC773" s="120"/>
      <c r="BD773" s="120"/>
      <c r="BE773" s="120"/>
      <c r="BF773" s="120"/>
      <c r="BG773" s="120"/>
      <c r="BH773" s="120"/>
      <c r="BI773" s="120"/>
    </row>
    <row r="774" spans="1:61" ht="12.75" customHeight="1" x14ac:dyDescent="0.2">
      <c r="A774" s="120"/>
      <c r="B774" s="120"/>
      <c r="C774" s="120"/>
      <c r="D774" s="120"/>
      <c r="E774" s="120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20"/>
      <c r="AV774" s="120"/>
      <c r="AW774" s="120"/>
      <c r="AX774" s="120"/>
      <c r="AY774" s="120"/>
      <c r="AZ774" s="120"/>
      <c r="BA774" s="120"/>
      <c r="BB774" s="120"/>
      <c r="BC774" s="120"/>
      <c r="BD774" s="120"/>
      <c r="BE774" s="120"/>
      <c r="BF774" s="120"/>
      <c r="BG774" s="120"/>
      <c r="BH774" s="120"/>
      <c r="BI774" s="120"/>
    </row>
    <row r="775" spans="1:61" ht="12.75" customHeight="1" x14ac:dyDescent="0.2">
      <c r="A775" s="120"/>
      <c r="B775" s="120"/>
      <c r="C775" s="120"/>
      <c r="D775" s="120"/>
      <c r="E775" s="120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20"/>
      <c r="AV775" s="120"/>
      <c r="AW775" s="120"/>
      <c r="AX775" s="120"/>
      <c r="AY775" s="120"/>
      <c r="AZ775" s="120"/>
      <c r="BA775" s="120"/>
      <c r="BB775" s="120"/>
      <c r="BC775" s="120"/>
      <c r="BD775" s="120"/>
      <c r="BE775" s="120"/>
      <c r="BF775" s="120"/>
      <c r="BG775" s="120"/>
      <c r="BH775" s="120"/>
      <c r="BI775" s="120"/>
    </row>
    <row r="776" spans="1:61" ht="12.75" customHeight="1" x14ac:dyDescent="0.2">
      <c r="A776" s="120"/>
      <c r="B776" s="120"/>
      <c r="C776" s="120"/>
      <c r="D776" s="120"/>
      <c r="E776" s="120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20"/>
      <c r="AV776" s="120"/>
      <c r="AW776" s="120"/>
      <c r="AX776" s="120"/>
      <c r="AY776" s="120"/>
      <c r="AZ776" s="120"/>
      <c r="BA776" s="120"/>
      <c r="BB776" s="120"/>
      <c r="BC776" s="120"/>
      <c r="BD776" s="120"/>
      <c r="BE776" s="120"/>
      <c r="BF776" s="120"/>
      <c r="BG776" s="120"/>
      <c r="BH776" s="120"/>
      <c r="BI776" s="120"/>
    </row>
    <row r="777" spans="1:61" ht="12.75" customHeight="1" x14ac:dyDescent="0.2">
      <c r="A777" s="120"/>
      <c r="B777" s="120"/>
      <c r="C777" s="120"/>
      <c r="D777" s="120"/>
      <c r="E777" s="120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20"/>
      <c r="AV777" s="120"/>
      <c r="AW777" s="120"/>
      <c r="AX777" s="120"/>
      <c r="AY777" s="120"/>
      <c r="AZ777" s="120"/>
      <c r="BA777" s="120"/>
      <c r="BB777" s="120"/>
      <c r="BC777" s="120"/>
      <c r="BD777" s="120"/>
      <c r="BE777" s="120"/>
      <c r="BF777" s="120"/>
      <c r="BG777" s="120"/>
      <c r="BH777" s="120"/>
      <c r="BI777" s="120"/>
    </row>
    <row r="778" spans="1:61" ht="12.75" customHeight="1" x14ac:dyDescent="0.2">
      <c r="A778" s="120"/>
      <c r="B778" s="120"/>
      <c r="C778" s="120"/>
      <c r="D778" s="120"/>
      <c r="E778" s="120"/>
      <c r="F778" s="120"/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  <c r="W778" s="120"/>
      <c r="X778" s="120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20"/>
      <c r="AM778" s="120"/>
      <c r="AN778" s="120"/>
      <c r="AO778" s="120"/>
      <c r="AP778" s="120"/>
      <c r="AQ778" s="120"/>
      <c r="AR778" s="120"/>
      <c r="AS778" s="120"/>
      <c r="AT778" s="120"/>
      <c r="AU778" s="120"/>
      <c r="AV778" s="120"/>
      <c r="AW778" s="120"/>
      <c r="AX778" s="120"/>
      <c r="AY778" s="120"/>
      <c r="AZ778" s="120"/>
      <c r="BA778" s="120"/>
      <c r="BB778" s="120"/>
      <c r="BC778" s="120"/>
      <c r="BD778" s="120"/>
      <c r="BE778" s="120"/>
      <c r="BF778" s="120"/>
      <c r="BG778" s="120"/>
      <c r="BH778" s="120"/>
      <c r="BI778" s="120"/>
    </row>
    <row r="779" spans="1:61" ht="12.75" customHeight="1" x14ac:dyDescent="0.2">
      <c r="A779" s="120"/>
      <c r="B779" s="120"/>
      <c r="C779" s="120"/>
      <c r="D779" s="120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20"/>
      <c r="AV779" s="120"/>
      <c r="AW779" s="120"/>
      <c r="AX779" s="120"/>
      <c r="AY779" s="120"/>
      <c r="AZ779" s="120"/>
      <c r="BA779" s="120"/>
      <c r="BB779" s="120"/>
      <c r="BC779" s="120"/>
      <c r="BD779" s="120"/>
      <c r="BE779" s="120"/>
      <c r="BF779" s="120"/>
      <c r="BG779" s="120"/>
      <c r="BH779" s="120"/>
      <c r="BI779" s="120"/>
    </row>
    <row r="780" spans="1:61" ht="12.75" customHeight="1" x14ac:dyDescent="0.2">
      <c r="A780" s="120"/>
      <c r="B780" s="120"/>
      <c r="C780" s="120"/>
      <c r="D780" s="120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20"/>
      <c r="AV780" s="120"/>
      <c r="AW780" s="120"/>
      <c r="AX780" s="120"/>
      <c r="AY780" s="120"/>
      <c r="AZ780" s="120"/>
      <c r="BA780" s="120"/>
      <c r="BB780" s="120"/>
      <c r="BC780" s="120"/>
      <c r="BD780" s="120"/>
      <c r="BE780" s="120"/>
      <c r="BF780" s="120"/>
      <c r="BG780" s="120"/>
      <c r="BH780" s="120"/>
      <c r="BI780" s="120"/>
    </row>
    <row r="781" spans="1:61" ht="12.75" customHeight="1" x14ac:dyDescent="0.2">
      <c r="A781" s="120"/>
      <c r="B781" s="120"/>
      <c r="C781" s="120"/>
      <c r="D781" s="120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20"/>
      <c r="AV781" s="120"/>
      <c r="AW781" s="120"/>
      <c r="AX781" s="120"/>
      <c r="AY781" s="120"/>
      <c r="AZ781" s="120"/>
      <c r="BA781" s="120"/>
      <c r="BB781" s="120"/>
      <c r="BC781" s="120"/>
      <c r="BD781" s="120"/>
      <c r="BE781" s="120"/>
      <c r="BF781" s="120"/>
      <c r="BG781" s="120"/>
      <c r="BH781" s="120"/>
      <c r="BI781" s="120"/>
    </row>
    <row r="782" spans="1:61" ht="12.75" customHeight="1" x14ac:dyDescent="0.2">
      <c r="A782" s="120"/>
      <c r="B782" s="120"/>
      <c r="C782" s="120"/>
      <c r="D782" s="120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20"/>
      <c r="AV782" s="120"/>
      <c r="AW782" s="120"/>
      <c r="AX782" s="120"/>
      <c r="AY782" s="120"/>
      <c r="AZ782" s="120"/>
      <c r="BA782" s="120"/>
      <c r="BB782" s="120"/>
      <c r="BC782" s="120"/>
      <c r="BD782" s="120"/>
      <c r="BE782" s="120"/>
      <c r="BF782" s="120"/>
      <c r="BG782" s="120"/>
      <c r="BH782" s="120"/>
      <c r="BI782" s="120"/>
    </row>
    <row r="783" spans="1:61" ht="12.75" customHeight="1" x14ac:dyDescent="0.2">
      <c r="A783" s="120"/>
      <c r="B783" s="120"/>
      <c r="C783" s="120"/>
      <c r="D783" s="120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20"/>
      <c r="AV783" s="120"/>
      <c r="AW783" s="120"/>
      <c r="AX783" s="120"/>
      <c r="AY783" s="120"/>
      <c r="AZ783" s="120"/>
      <c r="BA783" s="120"/>
      <c r="BB783" s="120"/>
      <c r="BC783" s="120"/>
      <c r="BD783" s="120"/>
      <c r="BE783" s="120"/>
      <c r="BF783" s="120"/>
      <c r="BG783" s="120"/>
      <c r="BH783" s="120"/>
      <c r="BI783" s="120"/>
    </row>
    <row r="784" spans="1:61" ht="12.75" customHeight="1" x14ac:dyDescent="0.2">
      <c r="A784" s="120"/>
      <c r="B784" s="120"/>
      <c r="C784" s="120"/>
      <c r="D784" s="120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20"/>
      <c r="AV784" s="120"/>
      <c r="AW784" s="120"/>
      <c r="AX784" s="120"/>
      <c r="AY784" s="120"/>
      <c r="AZ784" s="120"/>
      <c r="BA784" s="120"/>
      <c r="BB784" s="120"/>
      <c r="BC784" s="120"/>
      <c r="BD784" s="120"/>
      <c r="BE784" s="120"/>
      <c r="BF784" s="120"/>
      <c r="BG784" s="120"/>
      <c r="BH784" s="120"/>
      <c r="BI784" s="120"/>
    </row>
    <row r="785" spans="1:61" ht="12.75" customHeight="1" x14ac:dyDescent="0.2">
      <c r="A785" s="120"/>
      <c r="B785" s="120"/>
      <c r="C785" s="120"/>
      <c r="D785" s="120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20"/>
      <c r="AV785" s="120"/>
      <c r="AW785" s="120"/>
      <c r="AX785" s="120"/>
      <c r="AY785" s="120"/>
      <c r="AZ785" s="120"/>
      <c r="BA785" s="120"/>
      <c r="BB785" s="120"/>
      <c r="BC785" s="120"/>
      <c r="BD785" s="120"/>
      <c r="BE785" s="120"/>
      <c r="BF785" s="120"/>
      <c r="BG785" s="120"/>
      <c r="BH785" s="120"/>
      <c r="BI785" s="120"/>
    </row>
    <row r="786" spans="1:61" ht="12.75" customHeight="1" x14ac:dyDescent="0.2">
      <c r="A786" s="120"/>
      <c r="B786" s="120"/>
      <c r="C786" s="120"/>
      <c r="D786" s="120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20"/>
      <c r="AV786" s="120"/>
      <c r="AW786" s="120"/>
      <c r="AX786" s="120"/>
      <c r="AY786" s="120"/>
      <c r="AZ786" s="120"/>
      <c r="BA786" s="120"/>
      <c r="BB786" s="120"/>
      <c r="BC786" s="120"/>
      <c r="BD786" s="120"/>
      <c r="BE786" s="120"/>
      <c r="BF786" s="120"/>
      <c r="BG786" s="120"/>
      <c r="BH786" s="120"/>
      <c r="BI786" s="120"/>
    </row>
    <row r="787" spans="1:61" ht="12.75" customHeight="1" x14ac:dyDescent="0.2">
      <c r="A787" s="120"/>
      <c r="B787" s="120"/>
      <c r="C787" s="120"/>
      <c r="D787" s="120"/>
      <c r="E787" s="120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20"/>
      <c r="AV787" s="120"/>
      <c r="AW787" s="120"/>
      <c r="AX787" s="120"/>
      <c r="AY787" s="120"/>
      <c r="AZ787" s="120"/>
      <c r="BA787" s="120"/>
      <c r="BB787" s="120"/>
      <c r="BC787" s="120"/>
      <c r="BD787" s="120"/>
      <c r="BE787" s="120"/>
      <c r="BF787" s="120"/>
      <c r="BG787" s="120"/>
      <c r="BH787" s="120"/>
      <c r="BI787" s="120"/>
    </row>
    <row r="788" spans="1:61" ht="12.75" customHeight="1" x14ac:dyDescent="0.2">
      <c r="A788" s="120"/>
      <c r="B788" s="120"/>
      <c r="C788" s="120"/>
      <c r="D788" s="120"/>
      <c r="E788" s="120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20"/>
      <c r="AV788" s="120"/>
      <c r="AW788" s="120"/>
      <c r="AX788" s="120"/>
      <c r="AY788" s="120"/>
      <c r="AZ788" s="120"/>
      <c r="BA788" s="120"/>
      <c r="BB788" s="120"/>
      <c r="BC788" s="120"/>
      <c r="BD788" s="120"/>
      <c r="BE788" s="120"/>
      <c r="BF788" s="120"/>
      <c r="BG788" s="120"/>
      <c r="BH788" s="120"/>
      <c r="BI788" s="120"/>
    </row>
    <row r="789" spans="1:61" ht="12.75" customHeight="1" x14ac:dyDescent="0.2">
      <c r="A789" s="120"/>
      <c r="B789" s="120"/>
      <c r="C789" s="120"/>
      <c r="D789" s="120"/>
      <c r="E789" s="120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20"/>
      <c r="AV789" s="120"/>
      <c r="AW789" s="120"/>
      <c r="AX789" s="120"/>
      <c r="AY789" s="120"/>
      <c r="AZ789" s="120"/>
      <c r="BA789" s="120"/>
      <c r="BB789" s="120"/>
      <c r="BC789" s="120"/>
      <c r="BD789" s="120"/>
      <c r="BE789" s="120"/>
      <c r="BF789" s="120"/>
      <c r="BG789" s="120"/>
      <c r="BH789" s="120"/>
      <c r="BI789" s="120"/>
    </row>
    <row r="790" spans="1:61" ht="12.75" customHeight="1" x14ac:dyDescent="0.2">
      <c r="A790" s="120"/>
      <c r="B790" s="120"/>
      <c r="C790" s="120"/>
      <c r="D790" s="120"/>
      <c r="E790" s="120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20"/>
      <c r="AV790" s="120"/>
      <c r="AW790" s="120"/>
      <c r="AX790" s="120"/>
      <c r="AY790" s="120"/>
      <c r="AZ790" s="120"/>
      <c r="BA790" s="120"/>
      <c r="BB790" s="120"/>
      <c r="BC790" s="120"/>
      <c r="BD790" s="120"/>
      <c r="BE790" s="120"/>
      <c r="BF790" s="120"/>
      <c r="BG790" s="120"/>
      <c r="BH790" s="120"/>
      <c r="BI790" s="120"/>
    </row>
    <row r="791" spans="1:61" ht="12.75" customHeight="1" x14ac:dyDescent="0.2">
      <c r="A791" s="120"/>
      <c r="B791" s="120"/>
      <c r="C791" s="120"/>
      <c r="D791" s="120"/>
      <c r="E791" s="120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20"/>
      <c r="AV791" s="120"/>
      <c r="AW791" s="120"/>
      <c r="AX791" s="120"/>
      <c r="AY791" s="120"/>
      <c r="AZ791" s="120"/>
      <c r="BA791" s="120"/>
      <c r="BB791" s="120"/>
      <c r="BC791" s="120"/>
      <c r="BD791" s="120"/>
      <c r="BE791" s="120"/>
      <c r="BF791" s="120"/>
      <c r="BG791" s="120"/>
      <c r="BH791" s="120"/>
      <c r="BI791" s="120"/>
    </row>
    <row r="792" spans="1:61" ht="12.75" customHeight="1" x14ac:dyDescent="0.2">
      <c r="A792" s="120"/>
      <c r="B792" s="120"/>
      <c r="C792" s="120"/>
      <c r="D792" s="120"/>
      <c r="E792" s="120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20"/>
      <c r="AV792" s="120"/>
      <c r="AW792" s="120"/>
      <c r="AX792" s="120"/>
      <c r="AY792" s="120"/>
      <c r="AZ792" s="120"/>
      <c r="BA792" s="120"/>
      <c r="BB792" s="120"/>
      <c r="BC792" s="120"/>
      <c r="BD792" s="120"/>
      <c r="BE792" s="120"/>
      <c r="BF792" s="120"/>
      <c r="BG792" s="120"/>
      <c r="BH792" s="120"/>
      <c r="BI792" s="120"/>
    </row>
    <row r="793" spans="1:61" ht="12.75" customHeight="1" x14ac:dyDescent="0.2">
      <c r="A793" s="120"/>
      <c r="B793" s="120"/>
      <c r="C793" s="120"/>
      <c r="D793" s="120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20"/>
      <c r="AV793" s="120"/>
      <c r="AW793" s="120"/>
      <c r="AX793" s="120"/>
      <c r="AY793" s="120"/>
      <c r="AZ793" s="120"/>
      <c r="BA793" s="120"/>
      <c r="BB793" s="120"/>
      <c r="BC793" s="120"/>
      <c r="BD793" s="120"/>
      <c r="BE793" s="120"/>
      <c r="BF793" s="120"/>
      <c r="BG793" s="120"/>
      <c r="BH793" s="120"/>
      <c r="BI793" s="120"/>
    </row>
    <row r="794" spans="1:61" ht="12.75" customHeight="1" x14ac:dyDescent="0.2">
      <c r="A794" s="120"/>
      <c r="B794" s="120"/>
      <c r="C794" s="120"/>
      <c r="D794" s="120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20"/>
      <c r="AV794" s="120"/>
      <c r="AW794" s="120"/>
      <c r="AX794" s="120"/>
      <c r="AY794" s="120"/>
      <c r="AZ794" s="120"/>
      <c r="BA794" s="120"/>
      <c r="BB794" s="120"/>
      <c r="BC794" s="120"/>
      <c r="BD794" s="120"/>
      <c r="BE794" s="120"/>
      <c r="BF794" s="120"/>
      <c r="BG794" s="120"/>
      <c r="BH794" s="120"/>
      <c r="BI794" s="120"/>
    </row>
    <row r="795" spans="1:61" ht="12.75" customHeight="1" x14ac:dyDescent="0.2">
      <c r="A795" s="120"/>
      <c r="B795" s="120"/>
      <c r="C795" s="120"/>
      <c r="D795" s="120"/>
      <c r="E795" s="120"/>
      <c r="F795" s="120"/>
      <c r="G795" s="120"/>
      <c r="H795" s="120"/>
      <c r="I795" s="120"/>
      <c r="J795" s="120"/>
      <c r="K795" s="120"/>
      <c r="L795" s="120"/>
      <c r="M795" s="120"/>
      <c r="N795" s="120"/>
      <c r="O795" s="120"/>
      <c r="P795" s="120"/>
      <c r="Q795" s="120"/>
      <c r="R795" s="120"/>
      <c r="S795" s="120"/>
      <c r="T795" s="120"/>
      <c r="U795" s="120"/>
      <c r="V795" s="120"/>
      <c r="W795" s="120"/>
      <c r="X795" s="120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20"/>
      <c r="AM795" s="120"/>
      <c r="AN795" s="120"/>
      <c r="AO795" s="120"/>
      <c r="AP795" s="120"/>
      <c r="AQ795" s="120"/>
      <c r="AR795" s="120"/>
      <c r="AS795" s="120"/>
      <c r="AT795" s="120"/>
      <c r="AU795" s="120"/>
      <c r="AV795" s="120"/>
      <c r="AW795" s="120"/>
      <c r="AX795" s="120"/>
      <c r="AY795" s="120"/>
      <c r="AZ795" s="120"/>
      <c r="BA795" s="120"/>
      <c r="BB795" s="120"/>
      <c r="BC795" s="120"/>
      <c r="BD795" s="120"/>
      <c r="BE795" s="120"/>
      <c r="BF795" s="120"/>
      <c r="BG795" s="120"/>
      <c r="BH795" s="120"/>
      <c r="BI795" s="120"/>
    </row>
    <row r="796" spans="1:61" ht="12.75" customHeight="1" x14ac:dyDescent="0.2">
      <c r="A796" s="120"/>
      <c r="B796" s="120"/>
      <c r="C796" s="120"/>
      <c r="D796" s="120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20"/>
      <c r="AV796" s="120"/>
      <c r="AW796" s="120"/>
      <c r="AX796" s="120"/>
      <c r="AY796" s="120"/>
      <c r="AZ796" s="120"/>
      <c r="BA796" s="120"/>
      <c r="BB796" s="120"/>
      <c r="BC796" s="120"/>
      <c r="BD796" s="120"/>
      <c r="BE796" s="120"/>
      <c r="BF796" s="120"/>
      <c r="BG796" s="120"/>
      <c r="BH796" s="120"/>
      <c r="BI796" s="120"/>
    </row>
    <row r="797" spans="1:61" ht="12.75" customHeight="1" x14ac:dyDescent="0.2">
      <c r="A797" s="120"/>
      <c r="B797" s="120"/>
      <c r="C797" s="120"/>
      <c r="D797" s="120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20"/>
      <c r="AV797" s="120"/>
      <c r="AW797" s="120"/>
      <c r="AX797" s="120"/>
      <c r="AY797" s="120"/>
      <c r="AZ797" s="120"/>
      <c r="BA797" s="120"/>
      <c r="BB797" s="120"/>
      <c r="BC797" s="120"/>
      <c r="BD797" s="120"/>
      <c r="BE797" s="120"/>
      <c r="BF797" s="120"/>
      <c r="BG797" s="120"/>
      <c r="BH797" s="120"/>
      <c r="BI797" s="120"/>
    </row>
    <row r="798" spans="1:61" ht="12.75" customHeight="1" x14ac:dyDescent="0.2">
      <c r="A798" s="120"/>
      <c r="B798" s="120"/>
      <c r="C798" s="120"/>
      <c r="D798" s="120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20"/>
      <c r="AV798" s="120"/>
      <c r="AW798" s="120"/>
      <c r="AX798" s="120"/>
      <c r="AY798" s="120"/>
      <c r="AZ798" s="120"/>
      <c r="BA798" s="120"/>
      <c r="BB798" s="120"/>
      <c r="BC798" s="120"/>
      <c r="BD798" s="120"/>
      <c r="BE798" s="120"/>
      <c r="BF798" s="120"/>
      <c r="BG798" s="120"/>
      <c r="BH798" s="120"/>
      <c r="BI798" s="120"/>
    </row>
    <row r="799" spans="1:61" ht="12.75" customHeight="1" x14ac:dyDescent="0.2">
      <c r="A799" s="120"/>
      <c r="B799" s="120"/>
      <c r="C799" s="120"/>
      <c r="D799" s="120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20"/>
      <c r="AV799" s="120"/>
      <c r="AW799" s="120"/>
      <c r="AX799" s="120"/>
      <c r="AY799" s="120"/>
      <c r="AZ799" s="120"/>
      <c r="BA799" s="120"/>
      <c r="BB799" s="120"/>
      <c r="BC799" s="120"/>
      <c r="BD799" s="120"/>
      <c r="BE799" s="120"/>
      <c r="BF799" s="120"/>
      <c r="BG799" s="120"/>
      <c r="BH799" s="120"/>
      <c r="BI799" s="120"/>
    </row>
    <row r="800" spans="1:61" ht="12.75" customHeight="1" x14ac:dyDescent="0.2">
      <c r="A800" s="120"/>
      <c r="B800" s="120"/>
      <c r="C800" s="120"/>
      <c r="D800" s="120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20"/>
      <c r="AV800" s="120"/>
      <c r="AW800" s="120"/>
      <c r="AX800" s="120"/>
      <c r="AY800" s="120"/>
      <c r="AZ800" s="120"/>
      <c r="BA800" s="120"/>
      <c r="BB800" s="120"/>
      <c r="BC800" s="120"/>
      <c r="BD800" s="120"/>
      <c r="BE800" s="120"/>
      <c r="BF800" s="120"/>
      <c r="BG800" s="120"/>
      <c r="BH800" s="120"/>
      <c r="BI800" s="120"/>
    </row>
    <row r="801" spans="1:61" ht="12.75" customHeight="1" x14ac:dyDescent="0.2">
      <c r="A801" s="120"/>
      <c r="B801" s="120"/>
      <c r="C801" s="120"/>
      <c r="D801" s="120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20"/>
      <c r="AV801" s="120"/>
      <c r="AW801" s="120"/>
      <c r="AX801" s="120"/>
      <c r="AY801" s="120"/>
      <c r="AZ801" s="120"/>
      <c r="BA801" s="120"/>
      <c r="BB801" s="120"/>
      <c r="BC801" s="120"/>
      <c r="BD801" s="120"/>
      <c r="BE801" s="120"/>
      <c r="BF801" s="120"/>
      <c r="BG801" s="120"/>
      <c r="BH801" s="120"/>
      <c r="BI801" s="120"/>
    </row>
    <row r="802" spans="1:61" ht="12.75" customHeight="1" x14ac:dyDescent="0.2">
      <c r="A802" s="120"/>
      <c r="B802" s="120"/>
      <c r="C802" s="120"/>
      <c r="D802" s="120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20"/>
      <c r="AV802" s="120"/>
      <c r="AW802" s="120"/>
      <c r="AX802" s="120"/>
      <c r="AY802" s="120"/>
      <c r="AZ802" s="120"/>
      <c r="BA802" s="120"/>
      <c r="BB802" s="120"/>
      <c r="BC802" s="120"/>
      <c r="BD802" s="120"/>
      <c r="BE802" s="120"/>
      <c r="BF802" s="120"/>
      <c r="BG802" s="120"/>
      <c r="BH802" s="120"/>
      <c r="BI802" s="120"/>
    </row>
    <row r="803" spans="1:61" ht="12.75" customHeight="1" x14ac:dyDescent="0.2">
      <c r="A803" s="120"/>
      <c r="B803" s="120"/>
      <c r="C803" s="120"/>
      <c r="D803" s="120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20"/>
      <c r="AV803" s="120"/>
      <c r="AW803" s="120"/>
      <c r="AX803" s="120"/>
      <c r="AY803" s="120"/>
      <c r="AZ803" s="120"/>
      <c r="BA803" s="120"/>
      <c r="BB803" s="120"/>
      <c r="BC803" s="120"/>
      <c r="BD803" s="120"/>
      <c r="BE803" s="120"/>
      <c r="BF803" s="120"/>
      <c r="BG803" s="120"/>
      <c r="BH803" s="120"/>
      <c r="BI803" s="120"/>
    </row>
    <row r="804" spans="1:61" ht="12.75" customHeight="1" x14ac:dyDescent="0.2">
      <c r="A804" s="120"/>
      <c r="B804" s="120"/>
      <c r="C804" s="120"/>
      <c r="D804" s="120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20"/>
      <c r="AV804" s="120"/>
      <c r="AW804" s="120"/>
      <c r="AX804" s="120"/>
      <c r="AY804" s="120"/>
      <c r="AZ804" s="120"/>
      <c r="BA804" s="120"/>
      <c r="BB804" s="120"/>
      <c r="BC804" s="120"/>
      <c r="BD804" s="120"/>
      <c r="BE804" s="120"/>
      <c r="BF804" s="120"/>
      <c r="BG804" s="120"/>
      <c r="BH804" s="120"/>
      <c r="BI804" s="120"/>
    </row>
    <row r="805" spans="1:61" ht="12.75" customHeight="1" x14ac:dyDescent="0.2">
      <c r="A805" s="120"/>
      <c r="B805" s="120"/>
      <c r="C805" s="120"/>
      <c r="D805" s="120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20"/>
      <c r="AV805" s="120"/>
      <c r="AW805" s="120"/>
      <c r="AX805" s="120"/>
      <c r="AY805" s="120"/>
      <c r="AZ805" s="120"/>
      <c r="BA805" s="120"/>
      <c r="BB805" s="120"/>
      <c r="BC805" s="120"/>
      <c r="BD805" s="120"/>
      <c r="BE805" s="120"/>
      <c r="BF805" s="120"/>
      <c r="BG805" s="120"/>
      <c r="BH805" s="120"/>
      <c r="BI805" s="120"/>
    </row>
    <row r="806" spans="1:61" ht="12.75" customHeight="1" x14ac:dyDescent="0.2">
      <c r="A806" s="120"/>
      <c r="B806" s="120"/>
      <c r="C806" s="120"/>
      <c r="D806" s="120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20"/>
      <c r="AV806" s="120"/>
      <c r="AW806" s="120"/>
      <c r="AX806" s="120"/>
      <c r="AY806" s="120"/>
      <c r="AZ806" s="120"/>
      <c r="BA806" s="120"/>
      <c r="BB806" s="120"/>
      <c r="BC806" s="120"/>
      <c r="BD806" s="120"/>
      <c r="BE806" s="120"/>
      <c r="BF806" s="120"/>
      <c r="BG806" s="120"/>
      <c r="BH806" s="120"/>
      <c r="BI806" s="120"/>
    </row>
    <row r="807" spans="1:61" ht="12.75" customHeight="1" x14ac:dyDescent="0.2">
      <c r="A807" s="120"/>
      <c r="B807" s="120"/>
      <c r="C807" s="120"/>
      <c r="D807" s="120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20"/>
      <c r="AV807" s="120"/>
      <c r="AW807" s="120"/>
      <c r="AX807" s="120"/>
      <c r="AY807" s="120"/>
      <c r="AZ807" s="120"/>
      <c r="BA807" s="120"/>
      <c r="BB807" s="120"/>
      <c r="BC807" s="120"/>
      <c r="BD807" s="120"/>
      <c r="BE807" s="120"/>
      <c r="BF807" s="120"/>
      <c r="BG807" s="120"/>
      <c r="BH807" s="120"/>
      <c r="BI807" s="120"/>
    </row>
    <row r="808" spans="1:61" ht="12.75" customHeight="1" x14ac:dyDescent="0.2">
      <c r="A808" s="120"/>
      <c r="B808" s="120"/>
      <c r="C808" s="120"/>
      <c r="D808" s="120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20"/>
      <c r="AV808" s="120"/>
      <c r="AW808" s="120"/>
      <c r="AX808" s="120"/>
      <c r="AY808" s="120"/>
      <c r="AZ808" s="120"/>
      <c r="BA808" s="120"/>
      <c r="BB808" s="120"/>
      <c r="BC808" s="120"/>
      <c r="BD808" s="120"/>
      <c r="BE808" s="120"/>
      <c r="BF808" s="120"/>
      <c r="BG808" s="120"/>
      <c r="BH808" s="120"/>
      <c r="BI808" s="120"/>
    </row>
    <row r="809" spans="1:61" ht="12.75" customHeight="1" x14ac:dyDescent="0.2">
      <c r="A809" s="120"/>
      <c r="B809" s="120"/>
      <c r="C809" s="120"/>
      <c r="D809" s="120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20"/>
      <c r="AV809" s="120"/>
      <c r="AW809" s="120"/>
      <c r="AX809" s="120"/>
      <c r="AY809" s="120"/>
      <c r="AZ809" s="120"/>
      <c r="BA809" s="120"/>
      <c r="BB809" s="120"/>
      <c r="BC809" s="120"/>
      <c r="BD809" s="120"/>
      <c r="BE809" s="120"/>
      <c r="BF809" s="120"/>
      <c r="BG809" s="120"/>
      <c r="BH809" s="120"/>
      <c r="BI809" s="120"/>
    </row>
    <row r="810" spans="1:61" ht="12.75" customHeight="1" x14ac:dyDescent="0.2">
      <c r="A810" s="120"/>
      <c r="B810" s="120"/>
      <c r="C810" s="120"/>
      <c r="D810" s="120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20"/>
      <c r="AV810" s="120"/>
      <c r="AW810" s="120"/>
      <c r="AX810" s="120"/>
      <c r="AY810" s="120"/>
      <c r="AZ810" s="120"/>
      <c r="BA810" s="120"/>
      <c r="BB810" s="120"/>
      <c r="BC810" s="120"/>
      <c r="BD810" s="120"/>
      <c r="BE810" s="120"/>
      <c r="BF810" s="120"/>
      <c r="BG810" s="120"/>
      <c r="BH810" s="120"/>
      <c r="BI810" s="120"/>
    </row>
    <row r="811" spans="1:61" ht="12.75" customHeight="1" x14ac:dyDescent="0.2">
      <c r="A811" s="120"/>
      <c r="B811" s="120"/>
      <c r="C811" s="120"/>
      <c r="D811" s="120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20"/>
      <c r="AV811" s="120"/>
      <c r="AW811" s="120"/>
      <c r="AX811" s="120"/>
      <c r="AY811" s="120"/>
      <c r="AZ811" s="120"/>
      <c r="BA811" s="120"/>
      <c r="BB811" s="120"/>
      <c r="BC811" s="120"/>
      <c r="BD811" s="120"/>
      <c r="BE811" s="120"/>
      <c r="BF811" s="120"/>
      <c r="BG811" s="120"/>
      <c r="BH811" s="120"/>
      <c r="BI811" s="120"/>
    </row>
    <row r="812" spans="1:61" ht="12.75" customHeight="1" x14ac:dyDescent="0.2">
      <c r="A812" s="120"/>
      <c r="B812" s="120"/>
      <c r="C812" s="120"/>
      <c r="D812" s="120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20"/>
      <c r="AV812" s="120"/>
      <c r="AW812" s="120"/>
      <c r="AX812" s="120"/>
      <c r="AY812" s="120"/>
      <c r="AZ812" s="120"/>
      <c r="BA812" s="120"/>
      <c r="BB812" s="120"/>
      <c r="BC812" s="120"/>
      <c r="BD812" s="120"/>
      <c r="BE812" s="120"/>
      <c r="BF812" s="120"/>
      <c r="BG812" s="120"/>
      <c r="BH812" s="120"/>
      <c r="BI812" s="120"/>
    </row>
    <row r="813" spans="1:61" ht="12.75" customHeight="1" x14ac:dyDescent="0.2">
      <c r="A813" s="120"/>
      <c r="B813" s="120"/>
      <c r="C813" s="120"/>
      <c r="D813" s="120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20"/>
      <c r="AV813" s="120"/>
      <c r="AW813" s="120"/>
      <c r="AX813" s="120"/>
      <c r="AY813" s="120"/>
      <c r="AZ813" s="120"/>
      <c r="BA813" s="120"/>
      <c r="BB813" s="120"/>
      <c r="BC813" s="120"/>
      <c r="BD813" s="120"/>
      <c r="BE813" s="120"/>
      <c r="BF813" s="120"/>
      <c r="BG813" s="120"/>
      <c r="BH813" s="120"/>
      <c r="BI813" s="120"/>
    </row>
    <row r="814" spans="1:61" ht="12.75" customHeight="1" x14ac:dyDescent="0.2">
      <c r="A814" s="120"/>
      <c r="B814" s="120"/>
      <c r="C814" s="120"/>
      <c r="D814" s="120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20"/>
      <c r="AV814" s="120"/>
      <c r="AW814" s="120"/>
      <c r="AX814" s="120"/>
      <c r="AY814" s="120"/>
      <c r="AZ814" s="120"/>
      <c r="BA814" s="120"/>
      <c r="BB814" s="120"/>
      <c r="BC814" s="120"/>
      <c r="BD814" s="120"/>
      <c r="BE814" s="120"/>
      <c r="BF814" s="120"/>
      <c r="BG814" s="120"/>
      <c r="BH814" s="120"/>
      <c r="BI814" s="120"/>
    </row>
    <row r="815" spans="1:61" ht="12.75" customHeight="1" x14ac:dyDescent="0.2">
      <c r="A815" s="120"/>
      <c r="B815" s="120"/>
      <c r="C815" s="120"/>
      <c r="D815" s="120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20"/>
      <c r="AV815" s="120"/>
      <c r="AW815" s="120"/>
      <c r="AX815" s="120"/>
      <c r="AY815" s="120"/>
      <c r="AZ815" s="120"/>
      <c r="BA815" s="120"/>
      <c r="BB815" s="120"/>
      <c r="BC815" s="120"/>
      <c r="BD815" s="120"/>
      <c r="BE815" s="120"/>
      <c r="BF815" s="120"/>
      <c r="BG815" s="120"/>
      <c r="BH815" s="120"/>
      <c r="BI815" s="120"/>
    </row>
    <row r="816" spans="1:61" ht="12.75" customHeight="1" x14ac:dyDescent="0.2">
      <c r="A816" s="120"/>
      <c r="B816" s="120"/>
      <c r="C816" s="120"/>
      <c r="D816" s="120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20"/>
      <c r="AV816" s="120"/>
      <c r="AW816" s="120"/>
      <c r="AX816" s="120"/>
      <c r="AY816" s="120"/>
      <c r="AZ816" s="120"/>
      <c r="BA816" s="120"/>
      <c r="BB816" s="120"/>
      <c r="BC816" s="120"/>
      <c r="BD816" s="120"/>
      <c r="BE816" s="120"/>
      <c r="BF816" s="120"/>
      <c r="BG816" s="120"/>
      <c r="BH816" s="120"/>
      <c r="BI816" s="120"/>
    </row>
    <row r="817" spans="1:61" ht="12.75" customHeight="1" x14ac:dyDescent="0.2">
      <c r="A817" s="120"/>
      <c r="B817" s="120"/>
      <c r="C817" s="120"/>
      <c r="D817" s="120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20"/>
      <c r="AV817" s="120"/>
      <c r="AW817" s="120"/>
      <c r="AX817" s="120"/>
      <c r="AY817" s="120"/>
      <c r="AZ817" s="120"/>
      <c r="BA817" s="120"/>
      <c r="BB817" s="120"/>
      <c r="BC817" s="120"/>
      <c r="BD817" s="120"/>
      <c r="BE817" s="120"/>
      <c r="BF817" s="120"/>
      <c r="BG817" s="120"/>
      <c r="BH817" s="120"/>
      <c r="BI817" s="120"/>
    </row>
    <row r="818" spans="1:61" ht="12.75" customHeight="1" x14ac:dyDescent="0.2">
      <c r="A818" s="120"/>
      <c r="B818" s="120"/>
      <c r="C818" s="120"/>
      <c r="D818" s="120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20"/>
      <c r="AV818" s="120"/>
      <c r="AW818" s="120"/>
      <c r="AX818" s="120"/>
      <c r="AY818" s="120"/>
      <c r="AZ818" s="120"/>
      <c r="BA818" s="120"/>
      <c r="BB818" s="120"/>
      <c r="BC818" s="120"/>
      <c r="BD818" s="120"/>
      <c r="BE818" s="120"/>
      <c r="BF818" s="120"/>
      <c r="BG818" s="120"/>
      <c r="BH818" s="120"/>
      <c r="BI818" s="120"/>
    </row>
    <row r="819" spans="1:61" ht="12.75" customHeight="1" x14ac:dyDescent="0.2">
      <c r="A819" s="120"/>
      <c r="B819" s="120"/>
      <c r="C819" s="120"/>
      <c r="D819" s="120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/>
      <c r="AT819" s="120"/>
      <c r="AU819" s="120"/>
      <c r="AV819" s="120"/>
      <c r="AW819" s="120"/>
      <c r="AX819" s="120"/>
      <c r="AY819" s="120"/>
      <c r="AZ819" s="120"/>
      <c r="BA819" s="120"/>
      <c r="BB819" s="120"/>
      <c r="BC819" s="120"/>
      <c r="BD819" s="120"/>
      <c r="BE819" s="120"/>
      <c r="BF819" s="120"/>
      <c r="BG819" s="120"/>
      <c r="BH819" s="120"/>
      <c r="BI819" s="120"/>
    </row>
    <row r="820" spans="1:61" ht="12.75" customHeight="1" x14ac:dyDescent="0.2">
      <c r="A820" s="120"/>
      <c r="B820" s="120"/>
      <c r="C820" s="120"/>
      <c r="D820" s="120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20"/>
      <c r="AV820" s="120"/>
      <c r="AW820" s="120"/>
      <c r="AX820" s="120"/>
      <c r="AY820" s="120"/>
      <c r="AZ820" s="120"/>
      <c r="BA820" s="120"/>
      <c r="BB820" s="120"/>
      <c r="BC820" s="120"/>
      <c r="BD820" s="120"/>
      <c r="BE820" s="120"/>
      <c r="BF820" s="120"/>
      <c r="BG820" s="120"/>
      <c r="BH820" s="120"/>
      <c r="BI820" s="120"/>
    </row>
    <row r="821" spans="1:61" ht="12.75" customHeight="1" x14ac:dyDescent="0.2">
      <c r="A821" s="120"/>
      <c r="B821" s="120"/>
      <c r="C821" s="120"/>
      <c r="D821" s="120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20"/>
      <c r="AV821" s="120"/>
      <c r="AW821" s="120"/>
      <c r="AX821" s="120"/>
      <c r="AY821" s="120"/>
      <c r="AZ821" s="120"/>
      <c r="BA821" s="120"/>
      <c r="BB821" s="120"/>
      <c r="BC821" s="120"/>
      <c r="BD821" s="120"/>
      <c r="BE821" s="120"/>
      <c r="BF821" s="120"/>
      <c r="BG821" s="120"/>
      <c r="BH821" s="120"/>
      <c r="BI821" s="120"/>
    </row>
    <row r="822" spans="1:61" ht="12.75" customHeight="1" x14ac:dyDescent="0.2">
      <c r="A822" s="120"/>
      <c r="B822" s="120"/>
      <c r="C822" s="120"/>
      <c r="D822" s="120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20"/>
      <c r="AV822" s="120"/>
      <c r="AW822" s="120"/>
      <c r="AX822" s="120"/>
      <c r="AY822" s="120"/>
      <c r="AZ822" s="120"/>
      <c r="BA822" s="120"/>
      <c r="BB822" s="120"/>
      <c r="BC822" s="120"/>
      <c r="BD822" s="120"/>
      <c r="BE822" s="120"/>
      <c r="BF822" s="120"/>
      <c r="BG822" s="120"/>
      <c r="BH822" s="120"/>
      <c r="BI822" s="120"/>
    </row>
    <row r="823" spans="1:61" ht="12.75" customHeight="1" x14ac:dyDescent="0.2">
      <c r="A823" s="120"/>
      <c r="B823" s="120"/>
      <c r="C823" s="120"/>
      <c r="D823" s="120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20"/>
      <c r="AV823" s="120"/>
      <c r="AW823" s="120"/>
      <c r="AX823" s="120"/>
      <c r="AY823" s="120"/>
      <c r="AZ823" s="120"/>
      <c r="BA823" s="120"/>
      <c r="BB823" s="120"/>
      <c r="BC823" s="120"/>
      <c r="BD823" s="120"/>
      <c r="BE823" s="120"/>
      <c r="BF823" s="120"/>
      <c r="BG823" s="120"/>
      <c r="BH823" s="120"/>
      <c r="BI823" s="120"/>
    </row>
    <row r="824" spans="1:61" ht="12.75" customHeight="1" x14ac:dyDescent="0.2">
      <c r="A824" s="120"/>
      <c r="B824" s="120"/>
      <c r="C824" s="120"/>
      <c r="D824" s="120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20"/>
      <c r="AV824" s="120"/>
      <c r="AW824" s="120"/>
      <c r="AX824" s="120"/>
      <c r="AY824" s="120"/>
      <c r="AZ824" s="120"/>
      <c r="BA824" s="120"/>
      <c r="BB824" s="120"/>
      <c r="BC824" s="120"/>
      <c r="BD824" s="120"/>
      <c r="BE824" s="120"/>
      <c r="BF824" s="120"/>
      <c r="BG824" s="120"/>
      <c r="BH824" s="120"/>
      <c r="BI824" s="120"/>
    </row>
    <row r="825" spans="1:61" ht="12.75" customHeight="1" x14ac:dyDescent="0.2">
      <c r="A825" s="120"/>
      <c r="B825" s="120"/>
      <c r="C825" s="120"/>
      <c r="D825" s="120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20"/>
      <c r="AV825" s="120"/>
      <c r="AW825" s="120"/>
      <c r="AX825" s="120"/>
      <c r="AY825" s="120"/>
      <c r="AZ825" s="120"/>
      <c r="BA825" s="120"/>
      <c r="BB825" s="120"/>
      <c r="BC825" s="120"/>
      <c r="BD825" s="120"/>
      <c r="BE825" s="120"/>
      <c r="BF825" s="120"/>
      <c r="BG825" s="120"/>
      <c r="BH825" s="120"/>
      <c r="BI825" s="120"/>
    </row>
    <row r="826" spans="1:61" ht="12.75" customHeight="1" x14ac:dyDescent="0.2">
      <c r="A826" s="120"/>
      <c r="B826" s="120"/>
      <c r="C826" s="120"/>
      <c r="D826" s="120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20"/>
      <c r="AV826" s="120"/>
      <c r="AW826" s="120"/>
      <c r="AX826" s="120"/>
      <c r="AY826" s="120"/>
      <c r="AZ826" s="120"/>
      <c r="BA826" s="120"/>
      <c r="BB826" s="120"/>
      <c r="BC826" s="120"/>
      <c r="BD826" s="120"/>
      <c r="BE826" s="120"/>
      <c r="BF826" s="120"/>
      <c r="BG826" s="120"/>
      <c r="BH826" s="120"/>
      <c r="BI826" s="120"/>
    </row>
    <row r="827" spans="1:61" ht="12.75" customHeight="1" x14ac:dyDescent="0.2">
      <c r="A827" s="120"/>
      <c r="B827" s="120"/>
      <c r="C827" s="120"/>
      <c r="D827" s="120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20"/>
      <c r="AV827" s="120"/>
      <c r="AW827" s="120"/>
      <c r="AX827" s="120"/>
      <c r="AY827" s="120"/>
      <c r="AZ827" s="120"/>
      <c r="BA827" s="120"/>
      <c r="BB827" s="120"/>
      <c r="BC827" s="120"/>
      <c r="BD827" s="120"/>
      <c r="BE827" s="120"/>
      <c r="BF827" s="120"/>
      <c r="BG827" s="120"/>
      <c r="BH827" s="120"/>
      <c r="BI827" s="120"/>
    </row>
    <row r="828" spans="1:61" ht="12.75" customHeight="1" x14ac:dyDescent="0.2">
      <c r="A828" s="120"/>
      <c r="B828" s="120"/>
      <c r="C828" s="120"/>
      <c r="D828" s="120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20"/>
      <c r="AV828" s="120"/>
      <c r="AW828" s="120"/>
      <c r="AX828" s="120"/>
      <c r="AY828" s="120"/>
      <c r="AZ828" s="120"/>
      <c r="BA828" s="120"/>
      <c r="BB828" s="120"/>
      <c r="BC828" s="120"/>
      <c r="BD828" s="120"/>
      <c r="BE828" s="120"/>
      <c r="BF828" s="120"/>
      <c r="BG828" s="120"/>
      <c r="BH828" s="120"/>
      <c r="BI828" s="120"/>
    </row>
    <row r="829" spans="1:61" ht="12.75" customHeight="1" x14ac:dyDescent="0.2">
      <c r="A829" s="120"/>
      <c r="B829" s="120"/>
      <c r="C829" s="120"/>
      <c r="D829" s="120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20"/>
      <c r="AV829" s="120"/>
      <c r="AW829" s="120"/>
      <c r="AX829" s="120"/>
      <c r="AY829" s="120"/>
      <c r="AZ829" s="120"/>
      <c r="BA829" s="120"/>
      <c r="BB829" s="120"/>
      <c r="BC829" s="120"/>
      <c r="BD829" s="120"/>
      <c r="BE829" s="120"/>
      <c r="BF829" s="120"/>
      <c r="BG829" s="120"/>
      <c r="BH829" s="120"/>
      <c r="BI829" s="120"/>
    </row>
    <row r="830" spans="1:61" ht="12.75" customHeight="1" x14ac:dyDescent="0.2">
      <c r="A830" s="120"/>
      <c r="B830" s="120"/>
      <c r="C830" s="120"/>
      <c r="D830" s="120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20"/>
      <c r="AV830" s="120"/>
      <c r="AW830" s="120"/>
      <c r="AX830" s="120"/>
      <c r="AY830" s="120"/>
      <c r="AZ830" s="120"/>
      <c r="BA830" s="120"/>
      <c r="BB830" s="120"/>
      <c r="BC830" s="120"/>
      <c r="BD830" s="120"/>
      <c r="BE830" s="120"/>
      <c r="BF830" s="120"/>
      <c r="BG830" s="120"/>
      <c r="BH830" s="120"/>
      <c r="BI830" s="120"/>
    </row>
    <row r="831" spans="1:61" ht="12.75" customHeight="1" x14ac:dyDescent="0.2">
      <c r="A831" s="120"/>
      <c r="B831" s="120"/>
      <c r="C831" s="120"/>
      <c r="D831" s="120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20"/>
      <c r="AV831" s="120"/>
      <c r="AW831" s="120"/>
      <c r="AX831" s="120"/>
      <c r="AY831" s="120"/>
      <c r="AZ831" s="120"/>
      <c r="BA831" s="120"/>
      <c r="BB831" s="120"/>
      <c r="BC831" s="120"/>
      <c r="BD831" s="120"/>
      <c r="BE831" s="120"/>
      <c r="BF831" s="120"/>
      <c r="BG831" s="120"/>
      <c r="BH831" s="120"/>
      <c r="BI831" s="120"/>
    </row>
    <row r="832" spans="1:61" ht="12.75" customHeight="1" x14ac:dyDescent="0.2">
      <c r="A832" s="120"/>
      <c r="B832" s="120"/>
      <c r="C832" s="120"/>
      <c r="D832" s="120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20"/>
      <c r="AV832" s="120"/>
      <c r="AW832" s="120"/>
      <c r="AX832" s="120"/>
      <c r="AY832" s="120"/>
      <c r="AZ832" s="120"/>
      <c r="BA832" s="120"/>
      <c r="BB832" s="120"/>
      <c r="BC832" s="120"/>
      <c r="BD832" s="120"/>
      <c r="BE832" s="120"/>
      <c r="BF832" s="120"/>
      <c r="BG832" s="120"/>
      <c r="BH832" s="120"/>
      <c r="BI832" s="120"/>
    </row>
    <row r="833" spans="1:61" ht="12.75" customHeight="1" x14ac:dyDescent="0.2">
      <c r="A833" s="120"/>
      <c r="B833" s="120"/>
      <c r="C833" s="120"/>
      <c r="D833" s="120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20"/>
      <c r="AV833" s="120"/>
      <c r="AW833" s="120"/>
      <c r="AX833" s="120"/>
      <c r="AY833" s="120"/>
      <c r="AZ833" s="120"/>
      <c r="BA833" s="120"/>
      <c r="BB833" s="120"/>
      <c r="BC833" s="120"/>
      <c r="BD833" s="120"/>
      <c r="BE833" s="120"/>
      <c r="BF833" s="120"/>
      <c r="BG833" s="120"/>
      <c r="BH833" s="120"/>
      <c r="BI833" s="120"/>
    </row>
    <row r="834" spans="1:61" ht="12.75" customHeight="1" x14ac:dyDescent="0.2">
      <c r="A834" s="120"/>
      <c r="B834" s="120"/>
      <c r="C834" s="120"/>
      <c r="D834" s="120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20"/>
      <c r="AV834" s="120"/>
      <c r="AW834" s="120"/>
      <c r="AX834" s="120"/>
      <c r="AY834" s="120"/>
      <c r="AZ834" s="120"/>
      <c r="BA834" s="120"/>
      <c r="BB834" s="120"/>
      <c r="BC834" s="120"/>
      <c r="BD834" s="120"/>
      <c r="BE834" s="120"/>
      <c r="BF834" s="120"/>
      <c r="BG834" s="120"/>
      <c r="BH834" s="120"/>
      <c r="BI834" s="120"/>
    </row>
    <row r="835" spans="1:61" ht="12.75" customHeight="1" x14ac:dyDescent="0.2">
      <c r="A835" s="120"/>
      <c r="B835" s="120"/>
      <c r="C835" s="120"/>
      <c r="D835" s="120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20"/>
      <c r="AV835" s="120"/>
      <c r="AW835" s="120"/>
      <c r="AX835" s="120"/>
      <c r="AY835" s="120"/>
      <c r="AZ835" s="120"/>
      <c r="BA835" s="120"/>
      <c r="BB835" s="120"/>
      <c r="BC835" s="120"/>
      <c r="BD835" s="120"/>
      <c r="BE835" s="120"/>
      <c r="BF835" s="120"/>
      <c r="BG835" s="120"/>
      <c r="BH835" s="120"/>
      <c r="BI835" s="120"/>
    </row>
    <row r="836" spans="1:61" ht="12.75" customHeight="1" x14ac:dyDescent="0.2">
      <c r="A836" s="120"/>
      <c r="B836" s="120"/>
      <c r="C836" s="120"/>
      <c r="D836" s="120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/>
      <c r="AT836" s="120"/>
      <c r="AU836" s="120"/>
      <c r="AV836" s="120"/>
      <c r="AW836" s="120"/>
      <c r="AX836" s="120"/>
      <c r="AY836" s="120"/>
      <c r="AZ836" s="120"/>
      <c r="BA836" s="120"/>
      <c r="BB836" s="120"/>
      <c r="BC836" s="120"/>
      <c r="BD836" s="120"/>
      <c r="BE836" s="120"/>
      <c r="BF836" s="120"/>
      <c r="BG836" s="120"/>
      <c r="BH836" s="120"/>
      <c r="BI836" s="120"/>
    </row>
    <row r="837" spans="1:61" ht="12.75" customHeight="1" x14ac:dyDescent="0.2">
      <c r="A837" s="120"/>
      <c r="B837" s="120"/>
      <c r="C837" s="120"/>
      <c r="D837" s="120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20"/>
      <c r="AV837" s="120"/>
      <c r="AW837" s="120"/>
      <c r="AX837" s="120"/>
      <c r="AY837" s="120"/>
      <c r="AZ837" s="120"/>
      <c r="BA837" s="120"/>
      <c r="BB837" s="120"/>
      <c r="BC837" s="120"/>
      <c r="BD837" s="120"/>
      <c r="BE837" s="120"/>
      <c r="BF837" s="120"/>
      <c r="BG837" s="120"/>
      <c r="BH837" s="120"/>
      <c r="BI837" s="120"/>
    </row>
    <row r="838" spans="1:61" ht="12.75" customHeight="1" x14ac:dyDescent="0.2">
      <c r="A838" s="120"/>
      <c r="B838" s="120"/>
      <c r="C838" s="120"/>
      <c r="D838" s="120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20"/>
      <c r="AV838" s="120"/>
      <c r="AW838" s="120"/>
      <c r="AX838" s="120"/>
      <c r="AY838" s="120"/>
      <c r="AZ838" s="120"/>
      <c r="BA838" s="120"/>
      <c r="BB838" s="120"/>
      <c r="BC838" s="120"/>
      <c r="BD838" s="120"/>
      <c r="BE838" s="120"/>
      <c r="BF838" s="120"/>
      <c r="BG838" s="120"/>
      <c r="BH838" s="120"/>
      <c r="BI838" s="120"/>
    </row>
    <row r="839" spans="1:61" ht="12.75" customHeight="1" x14ac:dyDescent="0.2">
      <c r="A839" s="120"/>
      <c r="B839" s="120"/>
      <c r="C839" s="120"/>
      <c r="D839" s="120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20"/>
      <c r="AV839" s="120"/>
      <c r="AW839" s="120"/>
      <c r="AX839" s="120"/>
      <c r="AY839" s="120"/>
      <c r="AZ839" s="120"/>
      <c r="BA839" s="120"/>
      <c r="BB839" s="120"/>
      <c r="BC839" s="120"/>
      <c r="BD839" s="120"/>
      <c r="BE839" s="120"/>
      <c r="BF839" s="120"/>
      <c r="BG839" s="120"/>
      <c r="BH839" s="120"/>
      <c r="BI839" s="120"/>
    </row>
    <row r="840" spans="1:61" ht="12.75" customHeight="1" x14ac:dyDescent="0.2">
      <c r="A840" s="120"/>
      <c r="B840" s="120"/>
      <c r="C840" s="120"/>
      <c r="D840" s="120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20"/>
      <c r="AV840" s="120"/>
      <c r="AW840" s="120"/>
      <c r="AX840" s="120"/>
      <c r="AY840" s="120"/>
      <c r="AZ840" s="120"/>
      <c r="BA840" s="120"/>
      <c r="BB840" s="120"/>
      <c r="BC840" s="120"/>
      <c r="BD840" s="120"/>
      <c r="BE840" s="120"/>
      <c r="BF840" s="120"/>
      <c r="BG840" s="120"/>
      <c r="BH840" s="120"/>
      <c r="BI840" s="120"/>
    </row>
    <row r="841" spans="1:61" ht="12.75" customHeight="1" x14ac:dyDescent="0.2">
      <c r="A841" s="120"/>
      <c r="B841" s="120"/>
      <c r="C841" s="120"/>
      <c r="D841" s="120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20"/>
      <c r="AV841" s="120"/>
      <c r="AW841" s="120"/>
      <c r="AX841" s="120"/>
      <c r="AY841" s="120"/>
      <c r="AZ841" s="120"/>
      <c r="BA841" s="120"/>
      <c r="BB841" s="120"/>
      <c r="BC841" s="120"/>
      <c r="BD841" s="120"/>
      <c r="BE841" s="120"/>
      <c r="BF841" s="120"/>
      <c r="BG841" s="120"/>
      <c r="BH841" s="120"/>
      <c r="BI841" s="120"/>
    </row>
    <row r="842" spans="1:61" ht="12.75" customHeight="1" x14ac:dyDescent="0.2">
      <c r="A842" s="120"/>
      <c r="B842" s="120"/>
      <c r="C842" s="120"/>
      <c r="D842" s="120"/>
      <c r="E842" s="120"/>
      <c r="F842" s="120"/>
      <c r="G842" s="120"/>
      <c r="H842" s="120"/>
      <c r="I842" s="120"/>
      <c r="J842" s="120"/>
      <c r="K842" s="120"/>
      <c r="L842" s="120"/>
      <c r="M842" s="120"/>
      <c r="N842" s="120"/>
      <c r="O842" s="120"/>
      <c r="P842" s="120"/>
      <c r="Q842" s="120"/>
      <c r="R842" s="120"/>
      <c r="S842" s="120"/>
      <c r="T842" s="120"/>
      <c r="U842" s="120"/>
      <c r="V842" s="120"/>
      <c r="W842" s="120"/>
      <c r="X842" s="120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20"/>
      <c r="AM842" s="120"/>
      <c r="AN842" s="120"/>
      <c r="AO842" s="120"/>
      <c r="AP842" s="120"/>
      <c r="AQ842" s="120"/>
      <c r="AR842" s="120"/>
      <c r="AS842" s="120"/>
      <c r="AT842" s="120"/>
      <c r="AU842" s="120"/>
      <c r="AV842" s="120"/>
      <c r="AW842" s="120"/>
      <c r="AX842" s="120"/>
      <c r="AY842" s="120"/>
      <c r="AZ842" s="120"/>
      <c r="BA842" s="120"/>
      <c r="BB842" s="120"/>
      <c r="BC842" s="120"/>
      <c r="BD842" s="120"/>
      <c r="BE842" s="120"/>
      <c r="BF842" s="120"/>
      <c r="BG842" s="120"/>
      <c r="BH842" s="120"/>
      <c r="BI842" s="120"/>
    </row>
    <row r="843" spans="1:61" ht="12.75" customHeight="1" x14ac:dyDescent="0.2">
      <c r="A843" s="120"/>
      <c r="B843" s="120"/>
      <c r="C843" s="120"/>
      <c r="D843" s="120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20"/>
      <c r="AV843" s="120"/>
      <c r="AW843" s="120"/>
      <c r="AX843" s="120"/>
      <c r="AY843" s="120"/>
      <c r="AZ843" s="120"/>
      <c r="BA843" s="120"/>
      <c r="BB843" s="120"/>
      <c r="BC843" s="120"/>
      <c r="BD843" s="120"/>
      <c r="BE843" s="120"/>
      <c r="BF843" s="120"/>
      <c r="BG843" s="120"/>
      <c r="BH843" s="120"/>
      <c r="BI843" s="120"/>
    </row>
    <row r="844" spans="1:61" ht="12.75" customHeight="1" x14ac:dyDescent="0.2">
      <c r="A844" s="120"/>
      <c r="B844" s="120"/>
      <c r="C844" s="120"/>
      <c r="D844" s="120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20"/>
      <c r="AV844" s="120"/>
      <c r="AW844" s="120"/>
      <c r="AX844" s="120"/>
      <c r="AY844" s="120"/>
      <c r="AZ844" s="120"/>
      <c r="BA844" s="120"/>
      <c r="BB844" s="120"/>
      <c r="BC844" s="120"/>
      <c r="BD844" s="120"/>
      <c r="BE844" s="120"/>
      <c r="BF844" s="120"/>
      <c r="BG844" s="120"/>
      <c r="BH844" s="120"/>
      <c r="BI844" s="120"/>
    </row>
    <row r="845" spans="1:61" ht="12.75" customHeight="1" x14ac:dyDescent="0.2">
      <c r="A845" s="120"/>
      <c r="B845" s="120"/>
      <c r="C845" s="120"/>
      <c r="D845" s="120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20"/>
      <c r="AV845" s="120"/>
      <c r="AW845" s="120"/>
      <c r="AX845" s="120"/>
      <c r="AY845" s="120"/>
      <c r="AZ845" s="120"/>
      <c r="BA845" s="120"/>
      <c r="BB845" s="120"/>
      <c r="BC845" s="120"/>
      <c r="BD845" s="120"/>
      <c r="BE845" s="120"/>
      <c r="BF845" s="120"/>
      <c r="BG845" s="120"/>
      <c r="BH845" s="120"/>
      <c r="BI845" s="120"/>
    </row>
    <row r="846" spans="1:61" ht="12.75" customHeight="1" x14ac:dyDescent="0.2">
      <c r="A846" s="120"/>
      <c r="B846" s="120"/>
      <c r="C846" s="120"/>
      <c r="D846" s="120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20"/>
      <c r="AV846" s="120"/>
      <c r="AW846" s="120"/>
      <c r="AX846" s="120"/>
      <c r="AY846" s="120"/>
      <c r="AZ846" s="120"/>
      <c r="BA846" s="120"/>
      <c r="BB846" s="120"/>
      <c r="BC846" s="120"/>
      <c r="BD846" s="120"/>
      <c r="BE846" s="120"/>
      <c r="BF846" s="120"/>
      <c r="BG846" s="120"/>
      <c r="BH846" s="120"/>
      <c r="BI846" s="120"/>
    </row>
    <row r="847" spans="1:61" ht="12.75" customHeight="1" x14ac:dyDescent="0.2">
      <c r="A847" s="120"/>
      <c r="B847" s="120"/>
      <c r="C847" s="120"/>
      <c r="D847" s="120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20"/>
      <c r="AV847" s="120"/>
      <c r="AW847" s="120"/>
      <c r="AX847" s="120"/>
      <c r="AY847" s="120"/>
      <c r="AZ847" s="120"/>
      <c r="BA847" s="120"/>
      <c r="BB847" s="120"/>
      <c r="BC847" s="120"/>
      <c r="BD847" s="120"/>
      <c r="BE847" s="120"/>
      <c r="BF847" s="120"/>
      <c r="BG847" s="120"/>
      <c r="BH847" s="120"/>
      <c r="BI847" s="120"/>
    </row>
    <row r="848" spans="1:61" ht="12.75" customHeight="1" x14ac:dyDescent="0.2">
      <c r="A848" s="120"/>
      <c r="B848" s="120"/>
      <c r="C848" s="120"/>
      <c r="D848" s="120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20"/>
      <c r="AV848" s="120"/>
      <c r="AW848" s="120"/>
      <c r="AX848" s="120"/>
      <c r="AY848" s="120"/>
      <c r="AZ848" s="120"/>
      <c r="BA848" s="120"/>
      <c r="BB848" s="120"/>
      <c r="BC848" s="120"/>
      <c r="BD848" s="120"/>
      <c r="BE848" s="120"/>
      <c r="BF848" s="120"/>
      <c r="BG848" s="120"/>
      <c r="BH848" s="120"/>
      <c r="BI848" s="120"/>
    </row>
    <row r="849" spans="1:61" ht="12.75" customHeight="1" x14ac:dyDescent="0.2">
      <c r="A849" s="120"/>
      <c r="B849" s="120"/>
      <c r="C849" s="120"/>
      <c r="D849" s="120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20"/>
      <c r="AV849" s="120"/>
      <c r="AW849" s="120"/>
      <c r="AX849" s="120"/>
      <c r="AY849" s="120"/>
      <c r="AZ849" s="120"/>
      <c r="BA849" s="120"/>
      <c r="BB849" s="120"/>
      <c r="BC849" s="120"/>
      <c r="BD849" s="120"/>
      <c r="BE849" s="120"/>
      <c r="BF849" s="120"/>
      <c r="BG849" s="120"/>
      <c r="BH849" s="120"/>
      <c r="BI849" s="120"/>
    </row>
    <row r="850" spans="1:61" ht="12.75" customHeight="1" x14ac:dyDescent="0.2">
      <c r="A850" s="120"/>
      <c r="B850" s="120"/>
      <c r="C850" s="120"/>
      <c r="D850" s="120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20"/>
      <c r="AV850" s="120"/>
      <c r="AW850" s="120"/>
      <c r="AX850" s="120"/>
      <c r="AY850" s="120"/>
      <c r="AZ850" s="120"/>
      <c r="BA850" s="120"/>
      <c r="BB850" s="120"/>
      <c r="BC850" s="120"/>
      <c r="BD850" s="120"/>
      <c r="BE850" s="120"/>
      <c r="BF850" s="120"/>
      <c r="BG850" s="120"/>
      <c r="BH850" s="120"/>
      <c r="BI850" s="120"/>
    </row>
    <row r="851" spans="1:61" ht="12.75" customHeight="1" x14ac:dyDescent="0.2">
      <c r="A851" s="120"/>
      <c r="B851" s="120"/>
      <c r="C851" s="120"/>
      <c r="D851" s="120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20"/>
      <c r="AV851" s="120"/>
      <c r="AW851" s="120"/>
      <c r="AX851" s="120"/>
      <c r="AY851" s="120"/>
      <c r="AZ851" s="120"/>
      <c r="BA851" s="120"/>
      <c r="BB851" s="120"/>
      <c r="BC851" s="120"/>
      <c r="BD851" s="120"/>
      <c r="BE851" s="120"/>
      <c r="BF851" s="120"/>
      <c r="BG851" s="120"/>
      <c r="BH851" s="120"/>
      <c r="BI851" s="120"/>
    </row>
    <row r="852" spans="1:61" ht="12.75" customHeight="1" x14ac:dyDescent="0.2">
      <c r="A852" s="120"/>
      <c r="B852" s="120"/>
      <c r="C852" s="120"/>
      <c r="D852" s="120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20"/>
      <c r="AV852" s="120"/>
      <c r="AW852" s="120"/>
      <c r="AX852" s="120"/>
      <c r="AY852" s="120"/>
      <c r="AZ852" s="120"/>
      <c r="BA852" s="120"/>
      <c r="BB852" s="120"/>
      <c r="BC852" s="120"/>
      <c r="BD852" s="120"/>
      <c r="BE852" s="120"/>
      <c r="BF852" s="120"/>
      <c r="BG852" s="120"/>
      <c r="BH852" s="120"/>
      <c r="BI852" s="120"/>
    </row>
    <row r="853" spans="1:61" ht="12.75" customHeight="1" x14ac:dyDescent="0.2">
      <c r="A853" s="120"/>
      <c r="B853" s="120"/>
      <c r="C853" s="120"/>
      <c r="D853" s="120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20"/>
      <c r="AV853" s="120"/>
      <c r="AW853" s="120"/>
      <c r="AX853" s="120"/>
      <c r="AY853" s="120"/>
      <c r="AZ853" s="120"/>
      <c r="BA853" s="120"/>
      <c r="BB853" s="120"/>
      <c r="BC853" s="120"/>
      <c r="BD853" s="120"/>
      <c r="BE853" s="120"/>
      <c r="BF853" s="120"/>
      <c r="BG853" s="120"/>
      <c r="BH853" s="120"/>
      <c r="BI853" s="120"/>
    </row>
    <row r="854" spans="1:61" ht="12.75" customHeight="1" x14ac:dyDescent="0.2">
      <c r="A854" s="120"/>
      <c r="B854" s="120"/>
      <c r="C854" s="120"/>
      <c r="D854" s="120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20"/>
      <c r="AV854" s="120"/>
      <c r="AW854" s="120"/>
      <c r="AX854" s="120"/>
      <c r="AY854" s="120"/>
      <c r="AZ854" s="120"/>
      <c r="BA854" s="120"/>
      <c r="BB854" s="120"/>
      <c r="BC854" s="120"/>
      <c r="BD854" s="120"/>
      <c r="BE854" s="120"/>
      <c r="BF854" s="120"/>
      <c r="BG854" s="120"/>
      <c r="BH854" s="120"/>
      <c r="BI854" s="120"/>
    </row>
    <row r="855" spans="1:61" ht="12.75" customHeight="1" x14ac:dyDescent="0.2">
      <c r="A855" s="120"/>
      <c r="B855" s="120"/>
      <c r="C855" s="120"/>
      <c r="D855" s="120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20"/>
      <c r="AV855" s="120"/>
      <c r="AW855" s="120"/>
      <c r="AX855" s="120"/>
      <c r="AY855" s="120"/>
      <c r="AZ855" s="120"/>
      <c r="BA855" s="120"/>
      <c r="BB855" s="120"/>
      <c r="BC855" s="120"/>
      <c r="BD855" s="120"/>
      <c r="BE855" s="120"/>
      <c r="BF855" s="120"/>
      <c r="BG855" s="120"/>
      <c r="BH855" s="120"/>
      <c r="BI855" s="120"/>
    </row>
    <row r="856" spans="1:61" ht="12.75" customHeight="1" x14ac:dyDescent="0.2">
      <c r="A856" s="120"/>
      <c r="B856" s="120"/>
      <c r="C856" s="120"/>
      <c r="D856" s="120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20"/>
      <c r="AV856" s="120"/>
      <c r="AW856" s="120"/>
      <c r="AX856" s="120"/>
      <c r="AY856" s="120"/>
      <c r="AZ856" s="120"/>
      <c r="BA856" s="120"/>
      <c r="BB856" s="120"/>
      <c r="BC856" s="120"/>
      <c r="BD856" s="120"/>
      <c r="BE856" s="120"/>
      <c r="BF856" s="120"/>
      <c r="BG856" s="120"/>
      <c r="BH856" s="120"/>
      <c r="BI856" s="120"/>
    </row>
    <row r="857" spans="1:61" ht="12.75" customHeight="1" x14ac:dyDescent="0.2">
      <c r="A857" s="120"/>
      <c r="B857" s="120"/>
      <c r="C857" s="120"/>
      <c r="D857" s="120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20"/>
      <c r="AV857" s="120"/>
      <c r="AW857" s="120"/>
      <c r="AX857" s="120"/>
      <c r="AY857" s="120"/>
      <c r="AZ857" s="120"/>
      <c r="BA857" s="120"/>
      <c r="BB857" s="120"/>
      <c r="BC857" s="120"/>
      <c r="BD857" s="120"/>
      <c r="BE857" s="120"/>
      <c r="BF857" s="120"/>
      <c r="BG857" s="120"/>
      <c r="BH857" s="120"/>
      <c r="BI857" s="120"/>
    </row>
    <row r="858" spans="1:61" ht="12.75" customHeight="1" x14ac:dyDescent="0.2">
      <c r="A858" s="120"/>
      <c r="B858" s="120"/>
      <c r="C858" s="120"/>
      <c r="D858" s="120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20"/>
      <c r="AV858" s="120"/>
      <c r="AW858" s="120"/>
      <c r="AX858" s="120"/>
      <c r="AY858" s="120"/>
      <c r="AZ858" s="120"/>
      <c r="BA858" s="120"/>
      <c r="BB858" s="120"/>
      <c r="BC858" s="120"/>
      <c r="BD858" s="120"/>
      <c r="BE858" s="120"/>
      <c r="BF858" s="120"/>
      <c r="BG858" s="120"/>
      <c r="BH858" s="120"/>
      <c r="BI858" s="120"/>
    </row>
    <row r="859" spans="1:61" ht="12.75" customHeight="1" x14ac:dyDescent="0.2">
      <c r="A859" s="120"/>
      <c r="B859" s="120"/>
      <c r="C859" s="120"/>
      <c r="D859" s="120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20"/>
      <c r="AV859" s="120"/>
      <c r="AW859" s="120"/>
      <c r="AX859" s="120"/>
      <c r="AY859" s="120"/>
      <c r="AZ859" s="120"/>
      <c r="BA859" s="120"/>
      <c r="BB859" s="120"/>
      <c r="BC859" s="120"/>
      <c r="BD859" s="120"/>
      <c r="BE859" s="120"/>
      <c r="BF859" s="120"/>
      <c r="BG859" s="120"/>
      <c r="BH859" s="120"/>
      <c r="BI859" s="120"/>
    </row>
    <row r="860" spans="1:61" ht="12.75" customHeight="1" x14ac:dyDescent="0.2">
      <c r="A860" s="120"/>
      <c r="B860" s="120"/>
      <c r="C860" s="120"/>
      <c r="D860" s="120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20"/>
      <c r="AV860" s="120"/>
      <c r="AW860" s="120"/>
      <c r="AX860" s="120"/>
      <c r="AY860" s="120"/>
      <c r="AZ860" s="120"/>
      <c r="BA860" s="120"/>
      <c r="BB860" s="120"/>
      <c r="BC860" s="120"/>
      <c r="BD860" s="120"/>
      <c r="BE860" s="120"/>
      <c r="BF860" s="120"/>
      <c r="BG860" s="120"/>
      <c r="BH860" s="120"/>
      <c r="BI860" s="120"/>
    </row>
    <row r="861" spans="1:61" ht="12.75" customHeight="1" x14ac:dyDescent="0.2">
      <c r="A861" s="120"/>
      <c r="B861" s="120"/>
      <c r="C861" s="120"/>
      <c r="D861" s="120"/>
      <c r="E861" s="120"/>
      <c r="F861" s="120"/>
      <c r="G861" s="120"/>
      <c r="H861" s="120"/>
      <c r="I861" s="120"/>
      <c r="J861" s="120"/>
      <c r="K861" s="120"/>
      <c r="L861" s="120"/>
      <c r="M861" s="120"/>
      <c r="N861" s="120"/>
      <c r="O861" s="120"/>
      <c r="P861" s="120"/>
      <c r="Q861" s="120"/>
      <c r="R861" s="120"/>
      <c r="S861" s="120"/>
      <c r="T861" s="120"/>
      <c r="U861" s="120"/>
      <c r="V861" s="120"/>
      <c r="W861" s="120"/>
      <c r="X861" s="120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20"/>
      <c r="AM861" s="120"/>
      <c r="AN861" s="120"/>
      <c r="AO861" s="120"/>
      <c r="AP861" s="120"/>
      <c r="AQ861" s="120"/>
      <c r="AR861" s="120"/>
      <c r="AS861" s="120"/>
      <c r="AT861" s="120"/>
      <c r="AU861" s="120"/>
      <c r="AV861" s="120"/>
      <c r="AW861" s="120"/>
      <c r="AX861" s="120"/>
      <c r="AY861" s="120"/>
      <c r="AZ861" s="120"/>
      <c r="BA861" s="120"/>
      <c r="BB861" s="120"/>
      <c r="BC861" s="120"/>
      <c r="BD861" s="120"/>
      <c r="BE861" s="120"/>
      <c r="BF861" s="120"/>
      <c r="BG861" s="120"/>
      <c r="BH861" s="120"/>
      <c r="BI861" s="120"/>
    </row>
    <row r="862" spans="1:61" ht="12.75" customHeight="1" x14ac:dyDescent="0.2">
      <c r="A862" s="120"/>
      <c r="B862" s="120"/>
      <c r="C862" s="120"/>
      <c r="D862" s="120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20"/>
      <c r="AV862" s="120"/>
      <c r="AW862" s="120"/>
      <c r="AX862" s="120"/>
      <c r="AY862" s="120"/>
      <c r="AZ862" s="120"/>
      <c r="BA862" s="120"/>
      <c r="BB862" s="120"/>
      <c r="BC862" s="120"/>
      <c r="BD862" s="120"/>
      <c r="BE862" s="120"/>
      <c r="BF862" s="120"/>
      <c r="BG862" s="120"/>
      <c r="BH862" s="120"/>
      <c r="BI862" s="120"/>
    </row>
    <row r="863" spans="1:61" ht="12.75" customHeight="1" x14ac:dyDescent="0.2">
      <c r="A863" s="120"/>
      <c r="B863" s="120"/>
      <c r="C863" s="120"/>
      <c r="D863" s="120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20"/>
      <c r="AV863" s="120"/>
      <c r="AW863" s="120"/>
      <c r="AX863" s="120"/>
      <c r="AY863" s="120"/>
      <c r="AZ863" s="120"/>
      <c r="BA863" s="120"/>
      <c r="BB863" s="120"/>
      <c r="BC863" s="120"/>
      <c r="BD863" s="120"/>
      <c r="BE863" s="120"/>
      <c r="BF863" s="120"/>
      <c r="BG863" s="120"/>
      <c r="BH863" s="120"/>
      <c r="BI863" s="120"/>
    </row>
    <row r="864" spans="1:61" ht="12.75" customHeight="1" x14ac:dyDescent="0.2">
      <c r="A864" s="120"/>
      <c r="B864" s="120"/>
      <c r="C864" s="120"/>
      <c r="D864" s="120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20"/>
      <c r="AV864" s="120"/>
      <c r="AW864" s="120"/>
      <c r="AX864" s="120"/>
      <c r="AY864" s="120"/>
      <c r="AZ864" s="120"/>
      <c r="BA864" s="120"/>
      <c r="BB864" s="120"/>
      <c r="BC864" s="120"/>
      <c r="BD864" s="120"/>
      <c r="BE864" s="120"/>
      <c r="BF864" s="120"/>
      <c r="BG864" s="120"/>
      <c r="BH864" s="120"/>
      <c r="BI864" s="120"/>
    </row>
    <row r="865" spans="1:61" ht="12.75" customHeight="1" x14ac:dyDescent="0.2">
      <c r="A865" s="120"/>
      <c r="B865" s="120"/>
      <c r="C865" s="120"/>
      <c r="D865" s="120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20"/>
      <c r="AV865" s="120"/>
      <c r="AW865" s="120"/>
      <c r="AX865" s="120"/>
      <c r="AY865" s="120"/>
      <c r="AZ865" s="120"/>
      <c r="BA865" s="120"/>
      <c r="BB865" s="120"/>
      <c r="BC865" s="120"/>
      <c r="BD865" s="120"/>
      <c r="BE865" s="120"/>
      <c r="BF865" s="120"/>
      <c r="BG865" s="120"/>
      <c r="BH865" s="120"/>
      <c r="BI865" s="120"/>
    </row>
    <row r="866" spans="1:61" ht="12.75" customHeight="1" x14ac:dyDescent="0.2">
      <c r="A866" s="120"/>
      <c r="B866" s="120"/>
      <c r="C866" s="120"/>
      <c r="D866" s="120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20"/>
      <c r="AV866" s="120"/>
      <c r="AW866" s="120"/>
      <c r="AX866" s="120"/>
      <c r="AY866" s="120"/>
      <c r="AZ866" s="120"/>
      <c r="BA866" s="120"/>
      <c r="BB866" s="120"/>
      <c r="BC866" s="120"/>
      <c r="BD866" s="120"/>
      <c r="BE866" s="120"/>
      <c r="BF866" s="120"/>
      <c r="BG866" s="120"/>
      <c r="BH866" s="120"/>
      <c r="BI866" s="120"/>
    </row>
    <row r="867" spans="1:61" ht="12.75" customHeight="1" x14ac:dyDescent="0.2">
      <c r="A867" s="120"/>
      <c r="B867" s="120"/>
      <c r="C867" s="120"/>
      <c r="D867" s="120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20"/>
      <c r="AV867" s="120"/>
      <c r="AW867" s="120"/>
      <c r="AX867" s="120"/>
      <c r="AY867" s="120"/>
      <c r="AZ867" s="120"/>
      <c r="BA867" s="120"/>
      <c r="BB867" s="120"/>
      <c r="BC867" s="120"/>
      <c r="BD867" s="120"/>
      <c r="BE867" s="120"/>
      <c r="BF867" s="120"/>
      <c r="BG867" s="120"/>
      <c r="BH867" s="120"/>
      <c r="BI867" s="120"/>
    </row>
    <row r="868" spans="1:61" ht="12.75" customHeight="1" x14ac:dyDescent="0.2">
      <c r="A868" s="120"/>
      <c r="B868" s="120"/>
      <c r="C868" s="120"/>
      <c r="D868" s="120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20"/>
      <c r="AV868" s="120"/>
      <c r="AW868" s="120"/>
      <c r="AX868" s="120"/>
      <c r="AY868" s="120"/>
      <c r="AZ868" s="120"/>
      <c r="BA868" s="120"/>
      <c r="BB868" s="120"/>
      <c r="BC868" s="120"/>
      <c r="BD868" s="120"/>
      <c r="BE868" s="120"/>
      <c r="BF868" s="120"/>
      <c r="BG868" s="120"/>
      <c r="BH868" s="120"/>
      <c r="BI868" s="120"/>
    </row>
    <row r="869" spans="1:61" ht="12.75" customHeight="1" x14ac:dyDescent="0.2">
      <c r="A869" s="120"/>
      <c r="B869" s="120"/>
      <c r="C869" s="120"/>
      <c r="D869" s="120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20"/>
      <c r="AV869" s="120"/>
      <c r="AW869" s="120"/>
      <c r="AX869" s="120"/>
      <c r="AY869" s="120"/>
      <c r="AZ869" s="120"/>
      <c r="BA869" s="120"/>
      <c r="BB869" s="120"/>
      <c r="BC869" s="120"/>
      <c r="BD869" s="120"/>
      <c r="BE869" s="120"/>
      <c r="BF869" s="120"/>
      <c r="BG869" s="120"/>
      <c r="BH869" s="120"/>
      <c r="BI869" s="120"/>
    </row>
    <row r="870" spans="1:61" ht="12.75" customHeight="1" x14ac:dyDescent="0.2">
      <c r="A870" s="120"/>
      <c r="B870" s="120"/>
      <c r="C870" s="120"/>
      <c r="D870" s="120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20"/>
      <c r="AV870" s="120"/>
      <c r="AW870" s="120"/>
      <c r="AX870" s="120"/>
      <c r="AY870" s="120"/>
      <c r="AZ870" s="120"/>
      <c r="BA870" s="120"/>
      <c r="BB870" s="120"/>
      <c r="BC870" s="120"/>
      <c r="BD870" s="120"/>
      <c r="BE870" s="120"/>
      <c r="BF870" s="120"/>
      <c r="BG870" s="120"/>
      <c r="BH870" s="120"/>
      <c r="BI870" s="120"/>
    </row>
    <row r="871" spans="1:61" ht="12.75" customHeight="1" x14ac:dyDescent="0.2">
      <c r="A871" s="120"/>
      <c r="B871" s="120"/>
      <c r="C871" s="120"/>
      <c r="D871" s="120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20"/>
      <c r="AV871" s="120"/>
      <c r="AW871" s="120"/>
      <c r="AX871" s="120"/>
      <c r="AY871" s="120"/>
      <c r="AZ871" s="120"/>
      <c r="BA871" s="120"/>
      <c r="BB871" s="120"/>
      <c r="BC871" s="120"/>
      <c r="BD871" s="120"/>
      <c r="BE871" s="120"/>
      <c r="BF871" s="120"/>
      <c r="BG871" s="120"/>
      <c r="BH871" s="120"/>
      <c r="BI871" s="120"/>
    </row>
    <row r="872" spans="1:61" ht="12.75" customHeight="1" x14ac:dyDescent="0.2">
      <c r="A872" s="120"/>
      <c r="B872" s="120"/>
      <c r="C872" s="120"/>
      <c r="D872" s="120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20"/>
      <c r="AV872" s="120"/>
      <c r="AW872" s="120"/>
      <c r="AX872" s="120"/>
      <c r="AY872" s="120"/>
      <c r="AZ872" s="120"/>
      <c r="BA872" s="120"/>
      <c r="BB872" s="120"/>
      <c r="BC872" s="120"/>
      <c r="BD872" s="120"/>
      <c r="BE872" s="120"/>
      <c r="BF872" s="120"/>
      <c r="BG872" s="120"/>
      <c r="BH872" s="120"/>
      <c r="BI872" s="120"/>
    </row>
    <row r="873" spans="1:61" ht="12.75" customHeight="1" x14ac:dyDescent="0.2">
      <c r="A873" s="120"/>
      <c r="B873" s="120"/>
      <c r="C873" s="120"/>
      <c r="D873" s="120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20"/>
      <c r="AV873" s="120"/>
      <c r="AW873" s="120"/>
      <c r="AX873" s="120"/>
      <c r="AY873" s="120"/>
      <c r="AZ873" s="120"/>
      <c r="BA873" s="120"/>
      <c r="BB873" s="120"/>
      <c r="BC873" s="120"/>
      <c r="BD873" s="120"/>
      <c r="BE873" s="120"/>
      <c r="BF873" s="120"/>
      <c r="BG873" s="120"/>
      <c r="BH873" s="120"/>
      <c r="BI873" s="120"/>
    </row>
    <row r="874" spans="1:61" ht="12.75" customHeight="1" x14ac:dyDescent="0.2">
      <c r="A874" s="120"/>
      <c r="B874" s="120"/>
      <c r="C874" s="120"/>
      <c r="D874" s="120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20"/>
      <c r="AV874" s="120"/>
      <c r="AW874" s="120"/>
      <c r="AX874" s="120"/>
      <c r="AY874" s="120"/>
      <c r="AZ874" s="120"/>
      <c r="BA874" s="120"/>
      <c r="BB874" s="120"/>
      <c r="BC874" s="120"/>
      <c r="BD874" s="120"/>
      <c r="BE874" s="120"/>
      <c r="BF874" s="120"/>
      <c r="BG874" s="120"/>
      <c r="BH874" s="120"/>
      <c r="BI874" s="120"/>
    </row>
    <row r="875" spans="1:61" ht="12.75" customHeight="1" x14ac:dyDescent="0.2">
      <c r="A875" s="120"/>
      <c r="B875" s="120"/>
      <c r="C875" s="120"/>
      <c r="D875" s="120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20"/>
      <c r="AV875" s="120"/>
      <c r="AW875" s="120"/>
      <c r="AX875" s="120"/>
      <c r="AY875" s="120"/>
      <c r="AZ875" s="120"/>
      <c r="BA875" s="120"/>
      <c r="BB875" s="120"/>
      <c r="BC875" s="120"/>
      <c r="BD875" s="120"/>
      <c r="BE875" s="120"/>
      <c r="BF875" s="120"/>
      <c r="BG875" s="120"/>
      <c r="BH875" s="120"/>
      <c r="BI875" s="120"/>
    </row>
    <row r="876" spans="1:61" ht="12.75" customHeight="1" x14ac:dyDescent="0.2">
      <c r="A876" s="120"/>
      <c r="B876" s="120"/>
      <c r="C876" s="120"/>
      <c r="D876" s="120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20"/>
      <c r="AV876" s="120"/>
      <c r="AW876" s="120"/>
      <c r="AX876" s="120"/>
      <c r="AY876" s="120"/>
      <c r="AZ876" s="120"/>
      <c r="BA876" s="120"/>
      <c r="BB876" s="120"/>
      <c r="BC876" s="120"/>
      <c r="BD876" s="120"/>
      <c r="BE876" s="120"/>
      <c r="BF876" s="120"/>
      <c r="BG876" s="120"/>
      <c r="BH876" s="120"/>
      <c r="BI876" s="120"/>
    </row>
    <row r="877" spans="1:61" ht="12.75" customHeight="1" x14ac:dyDescent="0.2">
      <c r="A877" s="120"/>
      <c r="B877" s="120"/>
      <c r="C877" s="120"/>
      <c r="D877" s="120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20"/>
      <c r="AV877" s="120"/>
      <c r="AW877" s="120"/>
      <c r="AX877" s="120"/>
      <c r="AY877" s="120"/>
      <c r="AZ877" s="120"/>
      <c r="BA877" s="120"/>
      <c r="BB877" s="120"/>
      <c r="BC877" s="120"/>
      <c r="BD877" s="120"/>
      <c r="BE877" s="120"/>
      <c r="BF877" s="120"/>
      <c r="BG877" s="120"/>
      <c r="BH877" s="120"/>
      <c r="BI877" s="120"/>
    </row>
    <row r="878" spans="1:61" ht="12.75" customHeight="1" x14ac:dyDescent="0.2">
      <c r="A878" s="120"/>
      <c r="B878" s="120"/>
      <c r="C878" s="120"/>
      <c r="D878" s="120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20"/>
      <c r="AV878" s="120"/>
      <c r="AW878" s="120"/>
      <c r="AX878" s="120"/>
      <c r="AY878" s="120"/>
      <c r="AZ878" s="120"/>
      <c r="BA878" s="120"/>
      <c r="BB878" s="120"/>
      <c r="BC878" s="120"/>
      <c r="BD878" s="120"/>
      <c r="BE878" s="120"/>
      <c r="BF878" s="120"/>
      <c r="BG878" s="120"/>
      <c r="BH878" s="120"/>
      <c r="BI878" s="120"/>
    </row>
    <row r="879" spans="1:61" ht="12.75" customHeight="1" x14ac:dyDescent="0.2">
      <c r="A879" s="120"/>
      <c r="B879" s="120"/>
      <c r="C879" s="120"/>
      <c r="D879" s="120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20"/>
      <c r="AV879" s="120"/>
      <c r="AW879" s="120"/>
      <c r="AX879" s="120"/>
      <c r="AY879" s="120"/>
      <c r="AZ879" s="120"/>
      <c r="BA879" s="120"/>
      <c r="BB879" s="120"/>
      <c r="BC879" s="120"/>
      <c r="BD879" s="120"/>
      <c r="BE879" s="120"/>
      <c r="BF879" s="120"/>
      <c r="BG879" s="120"/>
      <c r="BH879" s="120"/>
      <c r="BI879" s="120"/>
    </row>
    <row r="880" spans="1:61" ht="12.75" customHeight="1" x14ac:dyDescent="0.2">
      <c r="A880" s="120"/>
      <c r="B880" s="120"/>
      <c r="C880" s="120"/>
      <c r="D880" s="120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20"/>
      <c r="AV880" s="120"/>
      <c r="AW880" s="120"/>
      <c r="AX880" s="120"/>
      <c r="AY880" s="120"/>
      <c r="AZ880" s="120"/>
      <c r="BA880" s="120"/>
      <c r="BB880" s="120"/>
      <c r="BC880" s="120"/>
      <c r="BD880" s="120"/>
      <c r="BE880" s="120"/>
      <c r="BF880" s="120"/>
      <c r="BG880" s="120"/>
      <c r="BH880" s="120"/>
      <c r="BI880" s="120"/>
    </row>
    <row r="881" spans="1:61" ht="12.75" customHeight="1" x14ac:dyDescent="0.2">
      <c r="A881" s="120"/>
      <c r="B881" s="120"/>
      <c r="C881" s="120"/>
      <c r="D881" s="120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20"/>
      <c r="AV881" s="120"/>
      <c r="AW881" s="120"/>
      <c r="AX881" s="120"/>
      <c r="AY881" s="120"/>
      <c r="AZ881" s="120"/>
      <c r="BA881" s="120"/>
      <c r="BB881" s="120"/>
      <c r="BC881" s="120"/>
      <c r="BD881" s="120"/>
      <c r="BE881" s="120"/>
      <c r="BF881" s="120"/>
      <c r="BG881" s="120"/>
      <c r="BH881" s="120"/>
      <c r="BI881" s="120"/>
    </row>
    <row r="882" spans="1:61" ht="12.75" customHeight="1" x14ac:dyDescent="0.2">
      <c r="A882" s="120"/>
      <c r="B882" s="120"/>
      <c r="C882" s="120"/>
      <c r="D882" s="120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20"/>
      <c r="AV882" s="120"/>
      <c r="AW882" s="120"/>
      <c r="AX882" s="120"/>
      <c r="AY882" s="120"/>
      <c r="AZ882" s="120"/>
      <c r="BA882" s="120"/>
      <c r="BB882" s="120"/>
      <c r="BC882" s="120"/>
      <c r="BD882" s="120"/>
      <c r="BE882" s="120"/>
      <c r="BF882" s="120"/>
      <c r="BG882" s="120"/>
      <c r="BH882" s="120"/>
      <c r="BI882" s="120"/>
    </row>
    <row r="883" spans="1:61" ht="12.75" customHeight="1" x14ac:dyDescent="0.2">
      <c r="A883" s="120"/>
      <c r="B883" s="120"/>
      <c r="C883" s="120"/>
      <c r="D883" s="120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20"/>
      <c r="AV883" s="120"/>
      <c r="AW883" s="120"/>
      <c r="AX883" s="120"/>
      <c r="AY883" s="120"/>
      <c r="AZ883" s="120"/>
      <c r="BA883" s="120"/>
      <c r="BB883" s="120"/>
      <c r="BC883" s="120"/>
      <c r="BD883" s="120"/>
      <c r="BE883" s="120"/>
      <c r="BF883" s="120"/>
      <c r="BG883" s="120"/>
      <c r="BH883" s="120"/>
      <c r="BI883" s="120"/>
    </row>
    <row r="884" spans="1:61" ht="12.75" customHeight="1" x14ac:dyDescent="0.2">
      <c r="A884" s="120"/>
      <c r="B884" s="120"/>
      <c r="C884" s="120"/>
      <c r="D884" s="120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20"/>
      <c r="AV884" s="120"/>
      <c r="AW884" s="120"/>
      <c r="AX884" s="120"/>
      <c r="AY884" s="120"/>
      <c r="AZ884" s="120"/>
      <c r="BA884" s="120"/>
      <c r="BB884" s="120"/>
      <c r="BC884" s="120"/>
      <c r="BD884" s="120"/>
      <c r="BE884" s="120"/>
      <c r="BF884" s="120"/>
      <c r="BG884" s="120"/>
      <c r="BH884" s="120"/>
      <c r="BI884" s="120"/>
    </row>
    <row r="885" spans="1:61" ht="12.75" customHeight="1" x14ac:dyDescent="0.2">
      <c r="A885" s="120"/>
      <c r="B885" s="120"/>
      <c r="C885" s="120"/>
      <c r="D885" s="120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20"/>
      <c r="AV885" s="120"/>
      <c r="AW885" s="120"/>
      <c r="AX885" s="120"/>
      <c r="AY885" s="120"/>
      <c r="AZ885" s="120"/>
      <c r="BA885" s="120"/>
      <c r="BB885" s="120"/>
      <c r="BC885" s="120"/>
      <c r="BD885" s="120"/>
      <c r="BE885" s="120"/>
      <c r="BF885" s="120"/>
      <c r="BG885" s="120"/>
      <c r="BH885" s="120"/>
      <c r="BI885" s="120"/>
    </row>
    <row r="886" spans="1:61" ht="12.75" customHeight="1" x14ac:dyDescent="0.2">
      <c r="A886" s="120"/>
      <c r="B886" s="120"/>
      <c r="C886" s="120"/>
      <c r="D886" s="120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20"/>
      <c r="AV886" s="120"/>
      <c r="AW886" s="120"/>
      <c r="AX886" s="120"/>
      <c r="AY886" s="120"/>
      <c r="AZ886" s="120"/>
      <c r="BA886" s="120"/>
      <c r="BB886" s="120"/>
      <c r="BC886" s="120"/>
      <c r="BD886" s="120"/>
      <c r="BE886" s="120"/>
      <c r="BF886" s="120"/>
      <c r="BG886" s="120"/>
      <c r="BH886" s="120"/>
      <c r="BI886" s="120"/>
    </row>
    <row r="887" spans="1:61" ht="12.75" customHeight="1" x14ac:dyDescent="0.2">
      <c r="A887" s="120"/>
      <c r="B887" s="120"/>
      <c r="C887" s="120"/>
      <c r="D887" s="120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20"/>
      <c r="AV887" s="120"/>
      <c r="AW887" s="120"/>
      <c r="AX887" s="120"/>
      <c r="AY887" s="120"/>
      <c r="AZ887" s="120"/>
      <c r="BA887" s="120"/>
      <c r="BB887" s="120"/>
      <c r="BC887" s="120"/>
      <c r="BD887" s="120"/>
      <c r="BE887" s="120"/>
      <c r="BF887" s="120"/>
      <c r="BG887" s="120"/>
      <c r="BH887" s="120"/>
      <c r="BI887" s="120"/>
    </row>
    <row r="888" spans="1:61" ht="12.75" customHeight="1" x14ac:dyDescent="0.2">
      <c r="A888" s="120"/>
      <c r="B888" s="120"/>
      <c r="C888" s="120"/>
      <c r="D888" s="120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20"/>
      <c r="AV888" s="120"/>
      <c r="AW888" s="120"/>
      <c r="AX888" s="120"/>
      <c r="AY888" s="120"/>
      <c r="AZ888" s="120"/>
      <c r="BA888" s="120"/>
      <c r="BB888" s="120"/>
      <c r="BC888" s="120"/>
      <c r="BD888" s="120"/>
      <c r="BE888" s="120"/>
      <c r="BF888" s="120"/>
      <c r="BG888" s="120"/>
      <c r="BH888" s="120"/>
      <c r="BI888" s="120"/>
    </row>
    <row r="889" spans="1:61" ht="12.75" customHeight="1" x14ac:dyDescent="0.2">
      <c r="A889" s="120"/>
      <c r="B889" s="120"/>
      <c r="C889" s="120"/>
      <c r="D889" s="120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20"/>
      <c r="AV889" s="120"/>
      <c r="AW889" s="120"/>
      <c r="AX889" s="120"/>
      <c r="AY889" s="120"/>
      <c r="AZ889" s="120"/>
      <c r="BA889" s="120"/>
      <c r="BB889" s="120"/>
      <c r="BC889" s="120"/>
      <c r="BD889" s="120"/>
      <c r="BE889" s="120"/>
      <c r="BF889" s="120"/>
      <c r="BG889" s="120"/>
      <c r="BH889" s="120"/>
      <c r="BI889" s="120"/>
    </row>
    <row r="890" spans="1:61" ht="12.75" customHeight="1" x14ac:dyDescent="0.2">
      <c r="A890" s="120"/>
      <c r="B890" s="120"/>
      <c r="C890" s="120"/>
      <c r="D890" s="120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20"/>
      <c r="AV890" s="120"/>
      <c r="AW890" s="120"/>
      <c r="AX890" s="120"/>
      <c r="AY890" s="120"/>
      <c r="AZ890" s="120"/>
      <c r="BA890" s="120"/>
      <c r="BB890" s="120"/>
      <c r="BC890" s="120"/>
      <c r="BD890" s="120"/>
      <c r="BE890" s="120"/>
      <c r="BF890" s="120"/>
      <c r="BG890" s="120"/>
      <c r="BH890" s="120"/>
      <c r="BI890" s="120"/>
    </row>
    <row r="891" spans="1:61" ht="12.75" customHeight="1" x14ac:dyDescent="0.2">
      <c r="A891" s="120"/>
      <c r="B891" s="120"/>
      <c r="C891" s="120"/>
      <c r="D891" s="120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20"/>
      <c r="AV891" s="120"/>
      <c r="AW891" s="120"/>
      <c r="AX891" s="120"/>
      <c r="AY891" s="120"/>
      <c r="AZ891" s="120"/>
      <c r="BA891" s="120"/>
      <c r="BB891" s="120"/>
      <c r="BC891" s="120"/>
      <c r="BD891" s="120"/>
      <c r="BE891" s="120"/>
      <c r="BF891" s="120"/>
      <c r="BG891" s="120"/>
      <c r="BH891" s="120"/>
      <c r="BI891" s="120"/>
    </row>
    <row r="892" spans="1:61" ht="12.75" customHeight="1" x14ac:dyDescent="0.2">
      <c r="A892" s="120"/>
      <c r="B892" s="120"/>
      <c r="C892" s="120"/>
      <c r="D892" s="120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20"/>
      <c r="AV892" s="120"/>
      <c r="AW892" s="120"/>
      <c r="AX892" s="120"/>
      <c r="AY892" s="120"/>
      <c r="AZ892" s="120"/>
      <c r="BA892" s="120"/>
      <c r="BB892" s="120"/>
      <c r="BC892" s="120"/>
      <c r="BD892" s="120"/>
      <c r="BE892" s="120"/>
      <c r="BF892" s="120"/>
      <c r="BG892" s="120"/>
      <c r="BH892" s="120"/>
      <c r="BI892" s="120"/>
    </row>
    <row r="893" spans="1:61" ht="12.75" customHeight="1" x14ac:dyDescent="0.2">
      <c r="A893" s="120"/>
      <c r="B893" s="120"/>
      <c r="C893" s="120"/>
      <c r="D893" s="120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20"/>
      <c r="AV893" s="120"/>
      <c r="AW893" s="120"/>
      <c r="AX893" s="120"/>
      <c r="AY893" s="120"/>
      <c r="AZ893" s="120"/>
      <c r="BA893" s="120"/>
      <c r="BB893" s="120"/>
      <c r="BC893" s="120"/>
      <c r="BD893" s="120"/>
      <c r="BE893" s="120"/>
      <c r="BF893" s="120"/>
      <c r="BG893" s="120"/>
      <c r="BH893" s="120"/>
      <c r="BI893" s="120"/>
    </row>
    <row r="894" spans="1:61" ht="12.75" customHeight="1" x14ac:dyDescent="0.2">
      <c r="A894" s="120"/>
      <c r="B894" s="120"/>
      <c r="C894" s="120"/>
      <c r="D894" s="120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20"/>
      <c r="AV894" s="120"/>
      <c r="AW894" s="120"/>
      <c r="AX894" s="120"/>
      <c r="AY894" s="120"/>
      <c r="AZ894" s="120"/>
      <c r="BA894" s="120"/>
      <c r="BB894" s="120"/>
      <c r="BC894" s="120"/>
      <c r="BD894" s="120"/>
      <c r="BE894" s="120"/>
      <c r="BF894" s="120"/>
      <c r="BG894" s="120"/>
      <c r="BH894" s="120"/>
      <c r="BI894" s="120"/>
    </row>
    <row r="895" spans="1:61" ht="12.75" customHeight="1" x14ac:dyDescent="0.2">
      <c r="A895" s="120"/>
      <c r="B895" s="120"/>
      <c r="C895" s="120"/>
      <c r="D895" s="120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20"/>
      <c r="AV895" s="120"/>
      <c r="AW895" s="120"/>
      <c r="AX895" s="120"/>
      <c r="AY895" s="120"/>
      <c r="AZ895" s="120"/>
      <c r="BA895" s="120"/>
      <c r="BB895" s="120"/>
      <c r="BC895" s="120"/>
      <c r="BD895" s="120"/>
      <c r="BE895" s="120"/>
      <c r="BF895" s="120"/>
      <c r="BG895" s="120"/>
      <c r="BH895" s="120"/>
      <c r="BI895" s="120"/>
    </row>
    <row r="896" spans="1:61" ht="12.75" customHeight="1" x14ac:dyDescent="0.2">
      <c r="A896" s="120"/>
      <c r="B896" s="120"/>
      <c r="C896" s="120"/>
      <c r="D896" s="120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20"/>
      <c r="AV896" s="120"/>
      <c r="AW896" s="120"/>
      <c r="AX896" s="120"/>
      <c r="AY896" s="120"/>
      <c r="AZ896" s="120"/>
      <c r="BA896" s="120"/>
      <c r="BB896" s="120"/>
      <c r="BC896" s="120"/>
      <c r="BD896" s="120"/>
      <c r="BE896" s="120"/>
      <c r="BF896" s="120"/>
      <c r="BG896" s="120"/>
      <c r="BH896" s="120"/>
      <c r="BI896" s="120"/>
    </row>
    <row r="897" spans="1:61" ht="12.75" customHeight="1" x14ac:dyDescent="0.2">
      <c r="A897" s="120"/>
      <c r="B897" s="120"/>
      <c r="C897" s="120"/>
      <c r="D897" s="120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20"/>
      <c r="AV897" s="120"/>
      <c r="AW897" s="120"/>
      <c r="AX897" s="120"/>
      <c r="AY897" s="120"/>
      <c r="AZ897" s="120"/>
      <c r="BA897" s="120"/>
      <c r="BB897" s="120"/>
      <c r="BC897" s="120"/>
      <c r="BD897" s="120"/>
      <c r="BE897" s="120"/>
      <c r="BF897" s="120"/>
      <c r="BG897" s="120"/>
      <c r="BH897" s="120"/>
      <c r="BI897" s="120"/>
    </row>
    <row r="898" spans="1:61" ht="12.75" customHeight="1" x14ac:dyDescent="0.2">
      <c r="A898" s="120"/>
      <c r="B898" s="120"/>
      <c r="C898" s="120"/>
      <c r="D898" s="120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20"/>
      <c r="AV898" s="120"/>
      <c r="AW898" s="120"/>
      <c r="AX898" s="120"/>
      <c r="AY898" s="120"/>
      <c r="AZ898" s="120"/>
      <c r="BA898" s="120"/>
      <c r="BB898" s="120"/>
      <c r="BC898" s="120"/>
      <c r="BD898" s="120"/>
      <c r="BE898" s="120"/>
      <c r="BF898" s="120"/>
      <c r="BG898" s="120"/>
      <c r="BH898" s="120"/>
      <c r="BI898" s="120"/>
    </row>
    <row r="899" spans="1:61" ht="12.75" customHeight="1" x14ac:dyDescent="0.2">
      <c r="A899" s="120"/>
      <c r="B899" s="120"/>
      <c r="C899" s="120"/>
      <c r="D899" s="120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20"/>
      <c r="AV899" s="120"/>
      <c r="AW899" s="120"/>
      <c r="AX899" s="120"/>
      <c r="AY899" s="120"/>
      <c r="AZ899" s="120"/>
      <c r="BA899" s="120"/>
      <c r="BB899" s="120"/>
      <c r="BC899" s="120"/>
      <c r="BD899" s="120"/>
      <c r="BE899" s="120"/>
      <c r="BF899" s="120"/>
      <c r="BG899" s="120"/>
      <c r="BH899" s="120"/>
      <c r="BI899" s="120"/>
    </row>
    <row r="900" spans="1:61" ht="12.75" customHeight="1" x14ac:dyDescent="0.2">
      <c r="A900" s="120"/>
      <c r="B900" s="120"/>
      <c r="C900" s="120"/>
      <c r="D900" s="120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20"/>
      <c r="AV900" s="120"/>
      <c r="AW900" s="120"/>
      <c r="AX900" s="120"/>
      <c r="AY900" s="120"/>
      <c r="AZ900" s="120"/>
      <c r="BA900" s="120"/>
      <c r="BB900" s="120"/>
      <c r="BC900" s="120"/>
      <c r="BD900" s="120"/>
      <c r="BE900" s="120"/>
      <c r="BF900" s="120"/>
      <c r="BG900" s="120"/>
      <c r="BH900" s="120"/>
      <c r="BI900" s="120"/>
    </row>
    <row r="901" spans="1:61" ht="12.75" customHeight="1" x14ac:dyDescent="0.2">
      <c r="A901" s="120"/>
      <c r="B901" s="120"/>
      <c r="C901" s="120"/>
      <c r="D901" s="120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20"/>
      <c r="AV901" s="120"/>
      <c r="AW901" s="120"/>
      <c r="AX901" s="120"/>
      <c r="AY901" s="120"/>
      <c r="AZ901" s="120"/>
      <c r="BA901" s="120"/>
      <c r="BB901" s="120"/>
      <c r="BC901" s="120"/>
      <c r="BD901" s="120"/>
      <c r="BE901" s="120"/>
      <c r="BF901" s="120"/>
      <c r="BG901" s="120"/>
      <c r="BH901" s="120"/>
      <c r="BI901" s="120"/>
    </row>
    <row r="902" spans="1:61" ht="12.75" customHeight="1" x14ac:dyDescent="0.2">
      <c r="A902" s="120"/>
      <c r="B902" s="120"/>
      <c r="C902" s="120"/>
      <c r="D902" s="120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20"/>
      <c r="AV902" s="120"/>
      <c r="AW902" s="120"/>
      <c r="AX902" s="120"/>
      <c r="AY902" s="120"/>
      <c r="AZ902" s="120"/>
      <c r="BA902" s="120"/>
      <c r="BB902" s="120"/>
      <c r="BC902" s="120"/>
      <c r="BD902" s="120"/>
      <c r="BE902" s="120"/>
      <c r="BF902" s="120"/>
      <c r="BG902" s="120"/>
      <c r="BH902" s="120"/>
      <c r="BI902" s="120"/>
    </row>
    <row r="903" spans="1:61" ht="12.75" customHeight="1" x14ac:dyDescent="0.2">
      <c r="A903" s="120"/>
      <c r="B903" s="120"/>
      <c r="C903" s="120"/>
      <c r="D903" s="120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20"/>
      <c r="AV903" s="120"/>
      <c r="AW903" s="120"/>
      <c r="AX903" s="120"/>
      <c r="AY903" s="120"/>
      <c r="AZ903" s="120"/>
      <c r="BA903" s="120"/>
      <c r="BB903" s="120"/>
      <c r="BC903" s="120"/>
      <c r="BD903" s="120"/>
      <c r="BE903" s="120"/>
      <c r="BF903" s="120"/>
      <c r="BG903" s="120"/>
      <c r="BH903" s="120"/>
      <c r="BI903" s="120"/>
    </row>
    <row r="904" spans="1:61" ht="12.75" customHeight="1" x14ac:dyDescent="0.2">
      <c r="A904" s="120"/>
      <c r="B904" s="120"/>
      <c r="C904" s="120"/>
      <c r="D904" s="120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20"/>
      <c r="AV904" s="120"/>
      <c r="AW904" s="120"/>
      <c r="AX904" s="120"/>
      <c r="AY904" s="120"/>
      <c r="AZ904" s="120"/>
      <c r="BA904" s="120"/>
      <c r="BB904" s="120"/>
      <c r="BC904" s="120"/>
      <c r="BD904" s="120"/>
      <c r="BE904" s="120"/>
      <c r="BF904" s="120"/>
      <c r="BG904" s="120"/>
      <c r="BH904" s="120"/>
      <c r="BI904" s="120"/>
    </row>
    <row r="905" spans="1:61" ht="12.75" customHeight="1" x14ac:dyDescent="0.2">
      <c r="A905" s="120"/>
      <c r="B905" s="120"/>
      <c r="C905" s="120"/>
      <c r="D905" s="120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20"/>
      <c r="AV905" s="120"/>
      <c r="AW905" s="120"/>
      <c r="AX905" s="120"/>
      <c r="AY905" s="120"/>
      <c r="AZ905" s="120"/>
      <c r="BA905" s="120"/>
      <c r="BB905" s="120"/>
      <c r="BC905" s="120"/>
      <c r="BD905" s="120"/>
      <c r="BE905" s="120"/>
      <c r="BF905" s="120"/>
      <c r="BG905" s="120"/>
      <c r="BH905" s="120"/>
      <c r="BI905" s="120"/>
    </row>
    <row r="906" spans="1:61" ht="12.75" customHeight="1" x14ac:dyDescent="0.2">
      <c r="A906" s="120"/>
      <c r="B906" s="120"/>
      <c r="C906" s="120"/>
      <c r="D906" s="120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20"/>
      <c r="AV906" s="120"/>
      <c r="AW906" s="120"/>
      <c r="AX906" s="120"/>
      <c r="AY906" s="120"/>
      <c r="AZ906" s="120"/>
      <c r="BA906" s="120"/>
      <c r="BB906" s="120"/>
      <c r="BC906" s="120"/>
      <c r="BD906" s="120"/>
      <c r="BE906" s="120"/>
      <c r="BF906" s="120"/>
      <c r="BG906" s="120"/>
      <c r="BH906" s="120"/>
      <c r="BI906" s="120"/>
    </row>
    <row r="907" spans="1:61" ht="12.75" customHeight="1" x14ac:dyDescent="0.2">
      <c r="A907" s="120"/>
      <c r="B907" s="120"/>
      <c r="C907" s="120"/>
      <c r="D907" s="120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20"/>
      <c r="AV907" s="120"/>
      <c r="AW907" s="120"/>
      <c r="AX907" s="120"/>
      <c r="AY907" s="120"/>
      <c r="AZ907" s="120"/>
      <c r="BA907" s="120"/>
      <c r="BB907" s="120"/>
      <c r="BC907" s="120"/>
      <c r="BD907" s="120"/>
      <c r="BE907" s="120"/>
      <c r="BF907" s="120"/>
      <c r="BG907" s="120"/>
      <c r="BH907" s="120"/>
      <c r="BI907" s="120"/>
    </row>
    <row r="908" spans="1:61" ht="12.75" customHeight="1" x14ac:dyDescent="0.2">
      <c r="A908" s="120"/>
      <c r="B908" s="120"/>
      <c r="C908" s="120"/>
      <c r="D908" s="120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20"/>
      <c r="AV908" s="120"/>
      <c r="AW908" s="120"/>
      <c r="AX908" s="120"/>
      <c r="AY908" s="120"/>
      <c r="AZ908" s="120"/>
      <c r="BA908" s="120"/>
      <c r="BB908" s="120"/>
      <c r="BC908" s="120"/>
      <c r="BD908" s="120"/>
      <c r="BE908" s="120"/>
      <c r="BF908" s="120"/>
      <c r="BG908" s="120"/>
      <c r="BH908" s="120"/>
      <c r="BI908" s="120"/>
    </row>
    <row r="909" spans="1:61" ht="12.75" customHeight="1" x14ac:dyDescent="0.2">
      <c r="A909" s="120"/>
      <c r="B909" s="120"/>
      <c r="C909" s="120"/>
      <c r="D909" s="120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20"/>
      <c r="AV909" s="120"/>
      <c r="AW909" s="120"/>
      <c r="AX909" s="120"/>
      <c r="AY909" s="120"/>
      <c r="AZ909" s="120"/>
      <c r="BA909" s="120"/>
      <c r="BB909" s="120"/>
      <c r="BC909" s="120"/>
      <c r="BD909" s="120"/>
      <c r="BE909" s="120"/>
      <c r="BF909" s="120"/>
      <c r="BG909" s="120"/>
      <c r="BH909" s="120"/>
      <c r="BI909" s="120"/>
    </row>
    <row r="910" spans="1:61" ht="12.75" customHeight="1" x14ac:dyDescent="0.2">
      <c r="A910" s="120"/>
      <c r="B910" s="120"/>
      <c r="C910" s="120"/>
      <c r="D910" s="120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20"/>
      <c r="AV910" s="120"/>
      <c r="AW910" s="120"/>
      <c r="AX910" s="120"/>
      <c r="AY910" s="120"/>
      <c r="AZ910" s="120"/>
      <c r="BA910" s="120"/>
      <c r="BB910" s="120"/>
      <c r="BC910" s="120"/>
      <c r="BD910" s="120"/>
      <c r="BE910" s="120"/>
      <c r="BF910" s="120"/>
      <c r="BG910" s="120"/>
      <c r="BH910" s="120"/>
      <c r="BI910" s="120"/>
    </row>
    <row r="911" spans="1:61" ht="12.75" customHeight="1" x14ac:dyDescent="0.2">
      <c r="A911" s="120"/>
      <c r="B911" s="120"/>
      <c r="C911" s="120"/>
      <c r="D911" s="120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20"/>
      <c r="AV911" s="120"/>
      <c r="AW911" s="120"/>
      <c r="AX911" s="120"/>
      <c r="AY911" s="120"/>
      <c r="AZ911" s="120"/>
      <c r="BA911" s="120"/>
      <c r="BB911" s="120"/>
      <c r="BC911" s="120"/>
      <c r="BD911" s="120"/>
      <c r="BE911" s="120"/>
      <c r="BF911" s="120"/>
      <c r="BG911" s="120"/>
      <c r="BH911" s="120"/>
      <c r="BI911" s="120"/>
    </row>
    <row r="912" spans="1:61" ht="12.75" customHeight="1" x14ac:dyDescent="0.2">
      <c r="A912" s="120"/>
      <c r="B912" s="120"/>
      <c r="C912" s="120"/>
      <c r="D912" s="120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20"/>
      <c r="AV912" s="120"/>
      <c r="AW912" s="120"/>
      <c r="AX912" s="120"/>
      <c r="AY912" s="120"/>
      <c r="AZ912" s="120"/>
      <c r="BA912" s="120"/>
      <c r="BB912" s="120"/>
      <c r="BC912" s="120"/>
      <c r="BD912" s="120"/>
      <c r="BE912" s="120"/>
      <c r="BF912" s="120"/>
      <c r="BG912" s="120"/>
      <c r="BH912" s="120"/>
      <c r="BI912" s="120"/>
    </row>
    <row r="913" spans="1:61" ht="12.75" customHeight="1" x14ac:dyDescent="0.2">
      <c r="A913" s="120"/>
      <c r="B913" s="120"/>
      <c r="C913" s="120"/>
      <c r="D913" s="120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20"/>
      <c r="AV913" s="120"/>
      <c r="AW913" s="120"/>
      <c r="AX913" s="120"/>
      <c r="AY913" s="120"/>
      <c r="AZ913" s="120"/>
      <c r="BA913" s="120"/>
      <c r="BB913" s="120"/>
      <c r="BC913" s="120"/>
      <c r="BD913" s="120"/>
      <c r="BE913" s="120"/>
      <c r="BF913" s="120"/>
      <c r="BG913" s="120"/>
      <c r="BH913" s="120"/>
      <c r="BI913" s="120"/>
    </row>
    <row r="914" spans="1:61" ht="12.75" customHeight="1" x14ac:dyDescent="0.2">
      <c r="A914" s="120"/>
      <c r="B914" s="120"/>
      <c r="C914" s="120"/>
      <c r="D914" s="120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20"/>
      <c r="AV914" s="120"/>
      <c r="AW914" s="120"/>
      <c r="AX914" s="120"/>
      <c r="AY914" s="120"/>
      <c r="AZ914" s="120"/>
      <c r="BA914" s="120"/>
      <c r="BB914" s="120"/>
      <c r="BC914" s="120"/>
      <c r="BD914" s="120"/>
      <c r="BE914" s="120"/>
      <c r="BF914" s="120"/>
      <c r="BG914" s="120"/>
      <c r="BH914" s="120"/>
      <c r="BI914" s="120"/>
    </row>
    <row r="915" spans="1:61" ht="12.75" customHeight="1" x14ac:dyDescent="0.2">
      <c r="A915" s="120"/>
      <c r="B915" s="120"/>
      <c r="C915" s="120"/>
      <c r="D915" s="120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20"/>
      <c r="AV915" s="120"/>
      <c r="AW915" s="120"/>
      <c r="AX915" s="120"/>
      <c r="AY915" s="120"/>
      <c r="AZ915" s="120"/>
      <c r="BA915" s="120"/>
      <c r="BB915" s="120"/>
      <c r="BC915" s="120"/>
      <c r="BD915" s="120"/>
      <c r="BE915" s="120"/>
      <c r="BF915" s="120"/>
      <c r="BG915" s="120"/>
      <c r="BH915" s="120"/>
      <c r="BI915" s="120"/>
    </row>
    <row r="916" spans="1:61" ht="12.75" customHeight="1" x14ac:dyDescent="0.2">
      <c r="A916" s="120"/>
      <c r="B916" s="120"/>
      <c r="C916" s="120"/>
      <c r="D916" s="120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20"/>
      <c r="AV916" s="120"/>
      <c r="AW916" s="120"/>
      <c r="AX916" s="120"/>
      <c r="AY916" s="120"/>
      <c r="AZ916" s="120"/>
      <c r="BA916" s="120"/>
      <c r="BB916" s="120"/>
      <c r="BC916" s="120"/>
      <c r="BD916" s="120"/>
      <c r="BE916" s="120"/>
      <c r="BF916" s="120"/>
      <c r="BG916" s="120"/>
      <c r="BH916" s="120"/>
      <c r="BI916" s="120"/>
    </row>
    <row r="917" spans="1:61" ht="12.75" customHeight="1" x14ac:dyDescent="0.2">
      <c r="A917" s="120"/>
      <c r="B917" s="120"/>
      <c r="C917" s="120"/>
      <c r="D917" s="120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20"/>
      <c r="AV917" s="120"/>
      <c r="AW917" s="120"/>
      <c r="AX917" s="120"/>
      <c r="AY917" s="120"/>
      <c r="AZ917" s="120"/>
      <c r="BA917" s="120"/>
      <c r="BB917" s="120"/>
      <c r="BC917" s="120"/>
      <c r="BD917" s="120"/>
      <c r="BE917" s="120"/>
      <c r="BF917" s="120"/>
      <c r="BG917" s="120"/>
      <c r="BH917" s="120"/>
      <c r="BI917" s="120"/>
    </row>
    <row r="918" spans="1:61" ht="12.75" customHeight="1" x14ac:dyDescent="0.2">
      <c r="A918" s="120"/>
      <c r="B918" s="120"/>
      <c r="C918" s="120"/>
      <c r="D918" s="120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20"/>
      <c r="AV918" s="120"/>
      <c r="AW918" s="120"/>
      <c r="AX918" s="120"/>
      <c r="AY918" s="120"/>
      <c r="AZ918" s="120"/>
      <c r="BA918" s="120"/>
      <c r="BB918" s="120"/>
      <c r="BC918" s="120"/>
      <c r="BD918" s="120"/>
      <c r="BE918" s="120"/>
      <c r="BF918" s="120"/>
      <c r="BG918" s="120"/>
      <c r="BH918" s="120"/>
      <c r="BI918" s="120"/>
    </row>
    <row r="919" spans="1:61" ht="12.75" customHeight="1" x14ac:dyDescent="0.2">
      <c r="A919" s="120"/>
      <c r="B919" s="120"/>
      <c r="C919" s="120"/>
      <c r="D919" s="120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20"/>
      <c r="AV919" s="120"/>
      <c r="AW919" s="120"/>
      <c r="AX919" s="120"/>
      <c r="AY919" s="120"/>
      <c r="AZ919" s="120"/>
      <c r="BA919" s="120"/>
      <c r="BB919" s="120"/>
      <c r="BC919" s="120"/>
      <c r="BD919" s="120"/>
      <c r="BE919" s="120"/>
      <c r="BF919" s="120"/>
      <c r="BG919" s="120"/>
      <c r="BH919" s="120"/>
      <c r="BI919" s="120"/>
    </row>
    <row r="920" spans="1:61" ht="12.75" customHeight="1" x14ac:dyDescent="0.2">
      <c r="A920" s="120"/>
      <c r="B920" s="120"/>
      <c r="C920" s="120"/>
      <c r="D920" s="120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20"/>
      <c r="AV920" s="120"/>
      <c r="AW920" s="120"/>
      <c r="AX920" s="120"/>
      <c r="AY920" s="120"/>
      <c r="AZ920" s="120"/>
      <c r="BA920" s="120"/>
      <c r="BB920" s="120"/>
      <c r="BC920" s="120"/>
      <c r="BD920" s="120"/>
      <c r="BE920" s="120"/>
      <c r="BF920" s="120"/>
      <c r="BG920" s="120"/>
      <c r="BH920" s="120"/>
      <c r="BI920" s="120"/>
    </row>
    <row r="921" spans="1:61" ht="12.75" customHeight="1" x14ac:dyDescent="0.2">
      <c r="A921" s="120"/>
      <c r="B921" s="120"/>
      <c r="C921" s="120"/>
      <c r="D921" s="120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20"/>
      <c r="AV921" s="120"/>
      <c r="AW921" s="120"/>
      <c r="AX921" s="120"/>
      <c r="AY921" s="120"/>
      <c r="AZ921" s="120"/>
      <c r="BA921" s="120"/>
      <c r="BB921" s="120"/>
      <c r="BC921" s="120"/>
      <c r="BD921" s="120"/>
      <c r="BE921" s="120"/>
      <c r="BF921" s="120"/>
      <c r="BG921" s="120"/>
      <c r="BH921" s="120"/>
      <c r="BI921" s="120"/>
    </row>
    <row r="922" spans="1:61" ht="12.75" customHeight="1" x14ac:dyDescent="0.2">
      <c r="A922" s="120"/>
      <c r="B922" s="120"/>
      <c r="C922" s="120"/>
      <c r="D922" s="120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20"/>
      <c r="AV922" s="120"/>
      <c r="AW922" s="120"/>
      <c r="AX922" s="120"/>
      <c r="AY922" s="120"/>
      <c r="AZ922" s="120"/>
      <c r="BA922" s="120"/>
      <c r="BB922" s="120"/>
      <c r="BC922" s="120"/>
      <c r="BD922" s="120"/>
      <c r="BE922" s="120"/>
      <c r="BF922" s="120"/>
      <c r="BG922" s="120"/>
      <c r="BH922" s="120"/>
      <c r="BI922" s="120"/>
    </row>
    <row r="923" spans="1:61" ht="12.75" customHeight="1" x14ac:dyDescent="0.2">
      <c r="A923" s="120"/>
      <c r="B923" s="120"/>
      <c r="C923" s="120"/>
      <c r="D923" s="120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20"/>
      <c r="AV923" s="120"/>
      <c r="AW923" s="120"/>
      <c r="AX923" s="120"/>
      <c r="AY923" s="120"/>
      <c r="AZ923" s="120"/>
      <c r="BA923" s="120"/>
      <c r="BB923" s="120"/>
      <c r="BC923" s="120"/>
      <c r="BD923" s="120"/>
      <c r="BE923" s="120"/>
      <c r="BF923" s="120"/>
      <c r="BG923" s="120"/>
      <c r="BH923" s="120"/>
      <c r="BI923" s="120"/>
    </row>
    <row r="924" spans="1:61" ht="12.75" customHeight="1" x14ac:dyDescent="0.2">
      <c r="A924" s="120"/>
      <c r="B924" s="120"/>
      <c r="C924" s="120"/>
      <c r="D924" s="120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20"/>
      <c r="AV924" s="120"/>
      <c r="AW924" s="120"/>
      <c r="AX924" s="120"/>
      <c r="AY924" s="120"/>
      <c r="AZ924" s="120"/>
      <c r="BA924" s="120"/>
      <c r="BB924" s="120"/>
      <c r="BC924" s="120"/>
      <c r="BD924" s="120"/>
      <c r="BE924" s="120"/>
      <c r="BF924" s="120"/>
      <c r="BG924" s="120"/>
      <c r="BH924" s="120"/>
      <c r="BI924" s="120"/>
    </row>
    <row r="925" spans="1:61" ht="12.75" customHeight="1" x14ac:dyDescent="0.2">
      <c r="A925" s="120"/>
      <c r="B925" s="120"/>
      <c r="C925" s="120"/>
      <c r="D925" s="120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20"/>
      <c r="AV925" s="120"/>
      <c r="AW925" s="120"/>
      <c r="AX925" s="120"/>
      <c r="AY925" s="120"/>
      <c r="AZ925" s="120"/>
      <c r="BA925" s="120"/>
      <c r="BB925" s="120"/>
      <c r="BC925" s="120"/>
      <c r="BD925" s="120"/>
      <c r="BE925" s="120"/>
      <c r="BF925" s="120"/>
      <c r="BG925" s="120"/>
      <c r="BH925" s="120"/>
      <c r="BI925" s="120"/>
    </row>
    <row r="926" spans="1:61" ht="12.75" customHeight="1" x14ac:dyDescent="0.2">
      <c r="A926" s="120"/>
      <c r="B926" s="120"/>
      <c r="C926" s="120"/>
      <c r="D926" s="120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20"/>
      <c r="AV926" s="120"/>
      <c r="AW926" s="120"/>
      <c r="AX926" s="120"/>
      <c r="AY926" s="120"/>
      <c r="AZ926" s="120"/>
      <c r="BA926" s="120"/>
      <c r="BB926" s="120"/>
      <c r="BC926" s="120"/>
      <c r="BD926" s="120"/>
      <c r="BE926" s="120"/>
      <c r="BF926" s="120"/>
      <c r="BG926" s="120"/>
      <c r="BH926" s="120"/>
      <c r="BI926" s="120"/>
    </row>
    <row r="927" spans="1:61" ht="12.75" customHeight="1" x14ac:dyDescent="0.2">
      <c r="A927" s="120"/>
      <c r="B927" s="120"/>
      <c r="C927" s="120"/>
      <c r="D927" s="120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20"/>
      <c r="AV927" s="120"/>
      <c r="AW927" s="120"/>
      <c r="AX927" s="120"/>
      <c r="AY927" s="120"/>
      <c r="AZ927" s="120"/>
      <c r="BA927" s="120"/>
      <c r="BB927" s="120"/>
      <c r="BC927" s="120"/>
      <c r="BD927" s="120"/>
      <c r="BE927" s="120"/>
      <c r="BF927" s="120"/>
      <c r="BG927" s="120"/>
      <c r="BH927" s="120"/>
      <c r="BI927" s="120"/>
    </row>
    <row r="928" spans="1:61" ht="12.75" customHeight="1" x14ac:dyDescent="0.2">
      <c r="A928" s="120"/>
      <c r="B928" s="120"/>
      <c r="C928" s="120"/>
      <c r="D928" s="120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20"/>
      <c r="AV928" s="120"/>
      <c r="AW928" s="120"/>
      <c r="AX928" s="120"/>
      <c r="AY928" s="120"/>
      <c r="AZ928" s="120"/>
      <c r="BA928" s="120"/>
      <c r="BB928" s="120"/>
      <c r="BC928" s="120"/>
      <c r="BD928" s="120"/>
      <c r="BE928" s="120"/>
      <c r="BF928" s="120"/>
      <c r="BG928" s="120"/>
      <c r="BH928" s="120"/>
      <c r="BI928" s="120"/>
    </row>
    <row r="929" spans="1:61" ht="12.75" customHeight="1" x14ac:dyDescent="0.2">
      <c r="A929" s="120"/>
      <c r="B929" s="120"/>
      <c r="C929" s="120"/>
      <c r="D929" s="120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20"/>
      <c r="AV929" s="120"/>
      <c r="AW929" s="120"/>
      <c r="AX929" s="120"/>
      <c r="AY929" s="120"/>
      <c r="AZ929" s="120"/>
      <c r="BA929" s="120"/>
      <c r="BB929" s="120"/>
      <c r="BC929" s="120"/>
      <c r="BD929" s="120"/>
      <c r="BE929" s="120"/>
      <c r="BF929" s="120"/>
      <c r="BG929" s="120"/>
      <c r="BH929" s="120"/>
      <c r="BI929" s="120"/>
    </row>
    <row r="930" spans="1:61" ht="12.75" customHeight="1" x14ac:dyDescent="0.2">
      <c r="A930" s="120"/>
      <c r="B930" s="120"/>
      <c r="C930" s="120"/>
      <c r="D930" s="120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20"/>
      <c r="AV930" s="120"/>
      <c r="AW930" s="120"/>
      <c r="AX930" s="120"/>
      <c r="AY930" s="120"/>
      <c r="AZ930" s="120"/>
      <c r="BA930" s="120"/>
      <c r="BB930" s="120"/>
      <c r="BC930" s="120"/>
      <c r="BD930" s="120"/>
      <c r="BE930" s="120"/>
      <c r="BF930" s="120"/>
      <c r="BG930" s="120"/>
      <c r="BH930" s="120"/>
      <c r="BI930" s="120"/>
    </row>
    <row r="931" spans="1:61" ht="12.75" customHeight="1" x14ac:dyDescent="0.2">
      <c r="A931" s="120"/>
      <c r="B931" s="120"/>
      <c r="C931" s="120"/>
      <c r="D931" s="120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20"/>
      <c r="AV931" s="120"/>
      <c r="AW931" s="120"/>
      <c r="AX931" s="120"/>
      <c r="AY931" s="120"/>
      <c r="AZ931" s="120"/>
      <c r="BA931" s="120"/>
      <c r="BB931" s="120"/>
      <c r="BC931" s="120"/>
      <c r="BD931" s="120"/>
      <c r="BE931" s="120"/>
      <c r="BF931" s="120"/>
      <c r="BG931" s="120"/>
      <c r="BH931" s="120"/>
      <c r="BI931" s="120"/>
    </row>
    <row r="932" spans="1:61" ht="12.75" customHeight="1" x14ac:dyDescent="0.2">
      <c r="A932" s="120"/>
      <c r="B932" s="120"/>
      <c r="C932" s="120"/>
      <c r="D932" s="120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20"/>
      <c r="AV932" s="120"/>
      <c r="AW932" s="120"/>
      <c r="AX932" s="120"/>
      <c r="AY932" s="120"/>
      <c r="AZ932" s="120"/>
      <c r="BA932" s="120"/>
      <c r="BB932" s="120"/>
      <c r="BC932" s="120"/>
      <c r="BD932" s="120"/>
      <c r="BE932" s="120"/>
      <c r="BF932" s="120"/>
      <c r="BG932" s="120"/>
      <c r="BH932" s="120"/>
      <c r="BI932" s="120"/>
    </row>
    <row r="933" spans="1:61" ht="12.75" customHeight="1" x14ac:dyDescent="0.2">
      <c r="A933" s="120"/>
      <c r="B933" s="120"/>
      <c r="C933" s="120"/>
      <c r="D933" s="120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20"/>
      <c r="AV933" s="120"/>
      <c r="AW933" s="120"/>
      <c r="AX933" s="120"/>
      <c r="AY933" s="120"/>
      <c r="AZ933" s="120"/>
      <c r="BA933" s="120"/>
      <c r="BB933" s="120"/>
      <c r="BC933" s="120"/>
      <c r="BD933" s="120"/>
      <c r="BE933" s="120"/>
      <c r="BF933" s="120"/>
      <c r="BG933" s="120"/>
      <c r="BH933" s="120"/>
      <c r="BI933" s="120"/>
    </row>
    <row r="934" spans="1:61" ht="12.75" customHeight="1" x14ac:dyDescent="0.2">
      <c r="A934" s="120"/>
      <c r="B934" s="120"/>
      <c r="C934" s="120"/>
      <c r="D934" s="120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20"/>
      <c r="AV934" s="120"/>
      <c r="AW934" s="120"/>
      <c r="AX934" s="120"/>
      <c r="AY934" s="120"/>
      <c r="AZ934" s="120"/>
      <c r="BA934" s="120"/>
      <c r="BB934" s="120"/>
      <c r="BC934" s="120"/>
      <c r="BD934" s="120"/>
      <c r="BE934" s="120"/>
      <c r="BF934" s="120"/>
      <c r="BG934" s="120"/>
      <c r="BH934" s="120"/>
      <c r="BI934" s="120"/>
    </row>
    <row r="935" spans="1:61" ht="12.75" customHeight="1" x14ac:dyDescent="0.2">
      <c r="A935" s="120"/>
      <c r="B935" s="120"/>
      <c r="C935" s="120"/>
      <c r="D935" s="120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20"/>
      <c r="AV935" s="120"/>
      <c r="AW935" s="120"/>
      <c r="AX935" s="120"/>
      <c r="AY935" s="120"/>
      <c r="AZ935" s="120"/>
      <c r="BA935" s="120"/>
      <c r="BB935" s="120"/>
      <c r="BC935" s="120"/>
      <c r="BD935" s="120"/>
      <c r="BE935" s="120"/>
      <c r="BF935" s="120"/>
      <c r="BG935" s="120"/>
      <c r="BH935" s="120"/>
      <c r="BI935" s="120"/>
    </row>
    <row r="936" spans="1:61" ht="12.75" customHeight="1" x14ac:dyDescent="0.2">
      <c r="A936" s="120"/>
      <c r="B936" s="120"/>
      <c r="C936" s="120"/>
      <c r="D936" s="120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20"/>
      <c r="AV936" s="120"/>
      <c r="AW936" s="120"/>
      <c r="AX936" s="120"/>
      <c r="AY936" s="120"/>
      <c r="AZ936" s="120"/>
      <c r="BA936" s="120"/>
      <c r="BB936" s="120"/>
      <c r="BC936" s="120"/>
      <c r="BD936" s="120"/>
      <c r="BE936" s="120"/>
      <c r="BF936" s="120"/>
      <c r="BG936" s="120"/>
      <c r="BH936" s="120"/>
      <c r="BI936" s="120"/>
    </row>
    <row r="937" spans="1:61" ht="12.75" customHeight="1" x14ac:dyDescent="0.2">
      <c r="A937" s="120"/>
      <c r="B937" s="120"/>
      <c r="C937" s="120"/>
      <c r="D937" s="120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20"/>
      <c r="AV937" s="120"/>
      <c r="AW937" s="120"/>
      <c r="AX937" s="120"/>
      <c r="AY937" s="120"/>
      <c r="AZ937" s="120"/>
      <c r="BA937" s="120"/>
      <c r="BB937" s="120"/>
      <c r="BC937" s="120"/>
      <c r="BD937" s="120"/>
      <c r="BE937" s="120"/>
      <c r="BF937" s="120"/>
      <c r="BG937" s="120"/>
      <c r="BH937" s="120"/>
      <c r="BI937" s="120"/>
    </row>
    <row r="938" spans="1:61" ht="12.75" customHeight="1" x14ac:dyDescent="0.2">
      <c r="A938" s="120"/>
      <c r="B938" s="120"/>
      <c r="C938" s="120"/>
      <c r="D938" s="120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20"/>
      <c r="AV938" s="120"/>
      <c r="AW938" s="120"/>
      <c r="AX938" s="120"/>
      <c r="AY938" s="120"/>
      <c r="AZ938" s="120"/>
      <c r="BA938" s="120"/>
      <c r="BB938" s="120"/>
      <c r="BC938" s="120"/>
      <c r="BD938" s="120"/>
      <c r="BE938" s="120"/>
      <c r="BF938" s="120"/>
      <c r="BG938" s="120"/>
      <c r="BH938" s="120"/>
      <c r="BI938" s="120"/>
    </row>
    <row r="939" spans="1:61" ht="12.75" customHeight="1" x14ac:dyDescent="0.2">
      <c r="A939" s="120"/>
      <c r="B939" s="120"/>
      <c r="C939" s="120"/>
      <c r="D939" s="120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20"/>
      <c r="AV939" s="120"/>
      <c r="AW939" s="120"/>
      <c r="AX939" s="120"/>
      <c r="AY939" s="120"/>
      <c r="AZ939" s="120"/>
      <c r="BA939" s="120"/>
      <c r="BB939" s="120"/>
      <c r="BC939" s="120"/>
      <c r="BD939" s="120"/>
      <c r="BE939" s="120"/>
      <c r="BF939" s="120"/>
      <c r="BG939" s="120"/>
      <c r="BH939" s="120"/>
      <c r="BI939" s="120"/>
    </row>
    <row r="940" spans="1:61" ht="12.75" customHeight="1" x14ac:dyDescent="0.2">
      <c r="A940" s="120"/>
      <c r="B940" s="120"/>
      <c r="C940" s="120"/>
      <c r="D940" s="120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20"/>
      <c r="AV940" s="120"/>
      <c r="AW940" s="120"/>
      <c r="AX940" s="120"/>
      <c r="AY940" s="120"/>
      <c r="AZ940" s="120"/>
      <c r="BA940" s="120"/>
      <c r="BB940" s="120"/>
      <c r="BC940" s="120"/>
      <c r="BD940" s="120"/>
      <c r="BE940" s="120"/>
      <c r="BF940" s="120"/>
      <c r="BG940" s="120"/>
      <c r="BH940" s="120"/>
      <c r="BI940" s="120"/>
    </row>
    <row r="941" spans="1:61" ht="12.75" customHeight="1" x14ac:dyDescent="0.2">
      <c r="A941" s="120"/>
      <c r="B941" s="120"/>
      <c r="C941" s="120"/>
      <c r="D941" s="120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20"/>
      <c r="AV941" s="120"/>
      <c r="AW941" s="120"/>
      <c r="AX941" s="120"/>
      <c r="AY941" s="120"/>
      <c r="AZ941" s="120"/>
      <c r="BA941" s="120"/>
      <c r="BB941" s="120"/>
      <c r="BC941" s="120"/>
      <c r="BD941" s="120"/>
      <c r="BE941" s="120"/>
      <c r="BF941" s="120"/>
      <c r="BG941" s="120"/>
      <c r="BH941" s="120"/>
      <c r="BI941" s="120"/>
    </row>
    <row r="942" spans="1:61" ht="12.75" customHeight="1" x14ac:dyDescent="0.2">
      <c r="A942" s="120"/>
      <c r="B942" s="120"/>
      <c r="C942" s="120"/>
      <c r="D942" s="120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20"/>
      <c r="AV942" s="120"/>
      <c r="AW942" s="120"/>
      <c r="AX942" s="120"/>
      <c r="AY942" s="120"/>
      <c r="AZ942" s="120"/>
      <c r="BA942" s="120"/>
      <c r="BB942" s="120"/>
      <c r="BC942" s="120"/>
      <c r="BD942" s="120"/>
      <c r="BE942" s="120"/>
      <c r="BF942" s="120"/>
      <c r="BG942" s="120"/>
      <c r="BH942" s="120"/>
      <c r="BI942" s="120"/>
    </row>
    <row r="943" spans="1:61" ht="12.75" customHeight="1" x14ac:dyDescent="0.2">
      <c r="A943" s="120"/>
      <c r="B943" s="120"/>
      <c r="C943" s="120"/>
      <c r="D943" s="120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20"/>
      <c r="AV943" s="120"/>
      <c r="AW943" s="120"/>
      <c r="AX943" s="120"/>
      <c r="AY943" s="120"/>
      <c r="AZ943" s="120"/>
      <c r="BA943" s="120"/>
      <c r="BB943" s="120"/>
      <c r="BC943" s="120"/>
      <c r="BD943" s="120"/>
      <c r="BE943" s="120"/>
      <c r="BF943" s="120"/>
      <c r="BG943" s="120"/>
      <c r="BH943" s="120"/>
      <c r="BI943" s="120"/>
    </row>
    <row r="944" spans="1:61" ht="12.75" customHeight="1" x14ac:dyDescent="0.2">
      <c r="A944" s="120"/>
      <c r="B944" s="120"/>
      <c r="C944" s="120"/>
      <c r="D944" s="120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20"/>
      <c r="AV944" s="120"/>
      <c r="AW944" s="120"/>
      <c r="AX944" s="120"/>
      <c r="AY944" s="120"/>
      <c r="AZ944" s="120"/>
      <c r="BA944" s="120"/>
      <c r="BB944" s="120"/>
      <c r="BC944" s="120"/>
      <c r="BD944" s="120"/>
      <c r="BE944" s="120"/>
      <c r="BF944" s="120"/>
      <c r="BG944" s="120"/>
      <c r="BH944" s="120"/>
      <c r="BI944" s="120"/>
    </row>
    <row r="945" spans="1:61" ht="12.75" customHeight="1" x14ac:dyDescent="0.2">
      <c r="A945" s="120"/>
      <c r="B945" s="120"/>
      <c r="C945" s="120"/>
      <c r="D945" s="120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20"/>
      <c r="AV945" s="120"/>
      <c r="AW945" s="120"/>
      <c r="AX945" s="120"/>
      <c r="AY945" s="120"/>
      <c r="AZ945" s="120"/>
      <c r="BA945" s="120"/>
      <c r="BB945" s="120"/>
      <c r="BC945" s="120"/>
      <c r="BD945" s="120"/>
      <c r="BE945" s="120"/>
      <c r="BF945" s="120"/>
      <c r="BG945" s="120"/>
      <c r="BH945" s="120"/>
      <c r="BI945" s="120"/>
    </row>
    <row r="946" spans="1:61" ht="12.75" customHeight="1" x14ac:dyDescent="0.2">
      <c r="A946" s="120"/>
      <c r="B946" s="120"/>
      <c r="C946" s="120"/>
      <c r="D946" s="120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20"/>
      <c r="AV946" s="120"/>
      <c r="AW946" s="120"/>
      <c r="AX946" s="120"/>
      <c r="AY946" s="120"/>
      <c r="AZ946" s="120"/>
      <c r="BA946" s="120"/>
      <c r="BB946" s="120"/>
      <c r="BC946" s="120"/>
      <c r="BD946" s="120"/>
      <c r="BE946" s="120"/>
      <c r="BF946" s="120"/>
      <c r="BG946" s="120"/>
      <c r="BH946" s="120"/>
      <c r="BI946" s="120"/>
    </row>
    <row r="947" spans="1:61" ht="12.75" customHeight="1" x14ac:dyDescent="0.2">
      <c r="A947" s="120"/>
      <c r="B947" s="120"/>
      <c r="C947" s="120"/>
      <c r="D947" s="120"/>
      <c r="E947" s="120"/>
      <c r="F947" s="120"/>
      <c r="G947" s="120"/>
      <c r="H947" s="120"/>
      <c r="I947" s="120"/>
      <c r="J947" s="120"/>
      <c r="K947" s="120"/>
      <c r="L947" s="120"/>
      <c r="M947" s="120"/>
      <c r="N947" s="120"/>
      <c r="O947" s="120"/>
      <c r="P947" s="120"/>
      <c r="Q947" s="120"/>
      <c r="R947" s="120"/>
      <c r="S947" s="120"/>
      <c r="T947" s="120"/>
      <c r="U947" s="120"/>
      <c r="V947" s="120"/>
      <c r="W947" s="120"/>
      <c r="X947" s="120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20"/>
      <c r="AM947" s="120"/>
      <c r="AN947" s="120"/>
      <c r="AO947" s="120"/>
      <c r="AP947" s="120"/>
      <c r="AQ947" s="120"/>
      <c r="AR947" s="120"/>
      <c r="AS947" s="120"/>
      <c r="AT947" s="120"/>
      <c r="AU947" s="120"/>
      <c r="AV947" s="120"/>
      <c r="AW947" s="120"/>
      <c r="AX947" s="120"/>
      <c r="AY947" s="120"/>
      <c r="AZ947" s="120"/>
      <c r="BA947" s="120"/>
      <c r="BB947" s="120"/>
      <c r="BC947" s="120"/>
      <c r="BD947" s="120"/>
      <c r="BE947" s="120"/>
      <c r="BF947" s="120"/>
      <c r="BG947" s="120"/>
      <c r="BH947" s="120"/>
      <c r="BI947" s="120"/>
    </row>
    <row r="948" spans="1:61" ht="12.75" customHeight="1" x14ac:dyDescent="0.2">
      <c r="A948" s="120"/>
      <c r="B948" s="120"/>
      <c r="C948" s="120"/>
      <c r="D948" s="120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20"/>
      <c r="AV948" s="120"/>
      <c r="AW948" s="120"/>
      <c r="AX948" s="120"/>
      <c r="AY948" s="120"/>
      <c r="AZ948" s="120"/>
      <c r="BA948" s="120"/>
      <c r="BB948" s="120"/>
      <c r="BC948" s="120"/>
      <c r="BD948" s="120"/>
      <c r="BE948" s="120"/>
      <c r="BF948" s="120"/>
      <c r="BG948" s="120"/>
      <c r="BH948" s="120"/>
      <c r="BI948" s="120"/>
    </row>
    <row r="949" spans="1:61" ht="12.75" customHeight="1" x14ac:dyDescent="0.2">
      <c r="A949" s="120"/>
      <c r="B949" s="120"/>
      <c r="C949" s="120"/>
      <c r="D949" s="120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20"/>
      <c r="AV949" s="120"/>
      <c r="AW949" s="120"/>
      <c r="AX949" s="120"/>
      <c r="AY949" s="120"/>
      <c r="AZ949" s="120"/>
      <c r="BA949" s="120"/>
      <c r="BB949" s="120"/>
      <c r="BC949" s="120"/>
      <c r="BD949" s="120"/>
      <c r="BE949" s="120"/>
      <c r="BF949" s="120"/>
      <c r="BG949" s="120"/>
      <c r="BH949" s="120"/>
      <c r="BI949" s="120"/>
    </row>
    <row r="950" spans="1:61" ht="12.75" customHeight="1" x14ac:dyDescent="0.2">
      <c r="A950" s="120"/>
      <c r="B950" s="120"/>
      <c r="C950" s="120"/>
      <c r="D950" s="120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20"/>
      <c r="AV950" s="120"/>
      <c r="AW950" s="120"/>
      <c r="AX950" s="120"/>
      <c r="AY950" s="120"/>
      <c r="AZ950" s="120"/>
      <c r="BA950" s="120"/>
      <c r="BB950" s="120"/>
      <c r="BC950" s="120"/>
      <c r="BD950" s="120"/>
      <c r="BE950" s="120"/>
      <c r="BF950" s="120"/>
      <c r="BG950" s="120"/>
      <c r="BH950" s="120"/>
      <c r="BI950" s="120"/>
    </row>
    <row r="951" spans="1:61" ht="12.75" customHeight="1" x14ac:dyDescent="0.2">
      <c r="A951" s="120"/>
      <c r="B951" s="120"/>
      <c r="C951" s="120"/>
      <c r="D951" s="120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20"/>
      <c r="AV951" s="120"/>
      <c r="AW951" s="120"/>
      <c r="AX951" s="120"/>
      <c r="AY951" s="120"/>
      <c r="AZ951" s="120"/>
      <c r="BA951" s="120"/>
      <c r="BB951" s="120"/>
      <c r="BC951" s="120"/>
      <c r="BD951" s="120"/>
      <c r="BE951" s="120"/>
      <c r="BF951" s="120"/>
      <c r="BG951" s="120"/>
      <c r="BH951" s="120"/>
      <c r="BI951" s="120"/>
    </row>
    <row r="952" spans="1:61" ht="12.75" customHeight="1" x14ac:dyDescent="0.2">
      <c r="A952" s="120"/>
      <c r="B952" s="120"/>
      <c r="C952" s="120"/>
      <c r="D952" s="120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20"/>
      <c r="AV952" s="120"/>
      <c r="AW952" s="120"/>
      <c r="AX952" s="120"/>
      <c r="AY952" s="120"/>
      <c r="AZ952" s="120"/>
      <c r="BA952" s="120"/>
      <c r="BB952" s="120"/>
      <c r="BC952" s="120"/>
      <c r="BD952" s="120"/>
      <c r="BE952" s="120"/>
      <c r="BF952" s="120"/>
      <c r="BG952" s="120"/>
      <c r="BH952" s="120"/>
      <c r="BI952" s="120"/>
    </row>
    <row r="953" spans="1:61" ht="12.75" customHeight="1" x14ac:dyDescent="0.2">
      <c r="A953" s="120"/>
      <c r="B953" s="120"/>
      <c r="C953" s="120"/>
      <c r="D953" s="120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20"/>
      <c r="AV953" s="120"/>
      <c r="AW953" s="120"/>
      <c r="AX953" s="120"/>
      <c r="AY953" s="120"/>
      <c r="AZ953" s="120"/>
      <c r="BA953" s="120"/>
      <c r="BB953" s="120"/>
      <c r="BC953" s="120"/>
      <c r="BD953" s="120"/>
      <c r="BE953" s="120"/>
      <c r="BF953" s="120"/>
      <c r="BG953" s="120"/>
      <c r="BH953" s="120"/>
      <c r="BI953" s="120"/>
    </row>
    <row r="954" spans="1:61" ht="12.75" customHeight="1" x14ac:dyDescent="0.2">
      <c r="A954" s="120"/>
      <c r="B954" s="120"/>
      <c r="C954" s="120"/>
      <c r="D954" s="120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20"/>
      <c r="AV954" s="120"/>
      <c r="AW954" s="120"/>
      <c r="AX954" s="120"/>
      <c r="AY954" s="120"/>
      <c r="AZ954" s="120"/>
      <c r="BA954" s="120"/>
      <c r="BB954" s="120"/>
      <c r="BC954" s="120"/>
      <c r="BD954" s="120"/>
      <c r="BE954" s="120"/>
      <c r="BF954" s="120"/>
      <c r="BG954" s="120"/>
      <c r="BH954" s="120"/>
      <c r="BI954" s="120"/>
    </row>
    <row r="955" spans="1:61" ht="12.75" customHeight="1" x14ac:dyDescent="0.2">
      <c r="A955" s="120"/>
      <c r="B955" s="120"/>
      <c r="C955" s="120"/>
      <c r="D955" s="120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20"/>
      <c r="AV955" s="120"/>
      <c r="AW955" s="120"/>
      <c r="AX955" s="120"/>
      <c r="AY955" s="120"/>
      <c r="AZ955" s="120"/>
      <c r="BA955" s="120"/>
      <c r="BB955" s="120"/>
      <c r="BC955" s="120"/>
      <c r="BD955" s="120"/>
      <c r="BE955" s="120"/>
      <c r="BF955" s="120"/>
      <c r="BG955" s="120"/>
      <c r="BH955" s="120"/>
      <c r="BI955" s="120"/>
    </row>
    <row r="956" spans="1:61" ht="12.75" customHeight="1" x14ac:dyDescent="0.2">
      <c r="A956" s="120"/>
      <c r="B956" s="120"/>
      <c r="C956" s="120"/>
      <c r="D956" s="120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20"/>
      <c r="AV956" s="120"/>
      <c r="AW956" s="120"/>
      <c r="AX956" s="120"/>
      <c r="AY956" s="120"/>
      <c r="AZ956" s="120"/>
      <c r="BA956" s="120"/>
      <c r="BB956" s="120"/>
      <c r="BC956" s="120"/>
      <c r="BD956" s="120"/>
      <c r="BE956" s="120"/>
      <c r="BF956" s="120"/>
      <c r="BG956" s="120"/>
      <c r="BH956" s="120"/>
      <c r="BI956" s="120"/>
    </row>
    <row r="957" spans="1:61" ht="12.75" customHeight="1" x14ac:dyDescent="0.2">
      <c r="A957" s="120"/>
      <c r="B957" s="120"/>
      <c r="C957" s="120"/>
      <c r="D957" s="120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20"/>
      <c r="AV957" s="120"/>
      <c r="AW957" s="120"/>
      <c r="AX957" s="120"/>
      <c r="AY957" s="120"/>
      <c r="AZ957" s="120"/>
      <c r="BA957" s="120"/>
      <c r="BB957" s="120"/>
      <c r="BC957" s="120"/>
      <c r="BD957" s="120"/>
      <c r="BE957" s="120"/>
      <c r="BF957" s="120"/>
      <c r="BG957" s="120"/>
      <c r="BH957" s="120"/>
      <c r="BI957" s="120"/>
    </row>
    <row r="958" spans="1:61" ht="12.75" customHeight="1" x14ac:dyDescent="0.2">
      <c r="B958" s="120"/>
      <c r="C958" s="120"/>
      <c r="D958" s="120"/>
      <c r="E958" s="120"/>
    </row>
    <row r="959" spans="1:61" ht="12.75" customHeight="1" x14ac:dyDescent="0.2">
      <c r="B959" s="120"/>
      <c r="C959" s="120"/>
      <c r="D959" s="120"/>
      <c r="E959" s="120"/>
    </row>
    <row r="960" spans="1:61" ht="12.75" customHeight="1" x14ac:dyDescent="0.2">
      <c r="B960" s="120"/>
      <c r="C960" s="120"/>
      <c r="D960" s="120"/>
      <c r="E960" s="120"/>
    </row>
    <row r="961" spans="2:5" ht="12.75" customHeight="1" x14ac:dyDescent="0.2">
      <c r="B961" s="120"/>
      <c r="C961" s="120"/>
      <c r="D961" s="120"/>
      <c r="E961" s="120"/>
    </row>
    <row r="962" spans="2:5" ht="12.75" customHeight="1" x14ac:dyDescent="0.2">
      <c r="B962" s="120"/>
      <c r="C962" s="120"/>
      <c r="D962" s="120"/>
      <c r="E962" s="120"/>
    </row>
    <row r="963" spans="2:5" ht="12.75" customHeight="1" x14ac:dyDescent="0.2">
      <c r="B963" s="120"/>
      <c r="C963" s="120"/>
      <c r="D963" s="120"/>
      <c r="E963" s="120"/>
    </row>
    <row r="964" spans="2:5" ht="12.75" customHeight="1" x14ac:dyDescent="0.2">
      <c r="B964" s="120"/>
      <c r="C964" s="120"/>
      <c r="D964" s="120"/>
      <c r="E964" s="120"/>
    </row>
    <row r="965" spans="2:5" ht="12.75" customHeight="1" x14ac:dyDescent="0.2">
      <c r="B965" s="120"/>
      <c r="C965" s="120"/>
      <c r="D965" s="120"/>
      <c r="E965" s="120"/>
    </row>
    <row r="966" spans="2:5" ht="12.75" customHeight="1" x14ac:dyDescent="0.2">
      <c r="B966" s="120"/>
      <c r="C966" s="120"/>
      <c r="D966" s="120"/>
      <c r="E966" s="120"/>
    </row>
    <row r="967" spans="2:5" ht="12.75" customHeight="1" x14ac:dyDescent="0.2">
      <c r="B967" s="120"/>
      <c r="C967" s="120"/>
      <c r="D967" s="120"/>
      <c r="E967" s="120"/>
    </row>
  </sheetData>
  <sheetProtection algorithmName="SHA-512" hashValue="VowFcyuc+QYctXn+pQFRHR8b+ULTHloJAgP6tGZ0eu058FkEiGY+DT6sPT1fUFOojcsvt3RLVn6hzEku6Cwh1w==" saltValue="tD0V1ttjDCKRaSoO7T+QHA==" spinCount="100000" sheet="1" objects="1" scenarios="1" formatColumns="0" formatRows="0"/>
  <mergeCells count="146">
    <mergeCell ref="U324:V324"/>
    <mergeCell ref="Z324:AA324"/>
    <mergeCell ref="Z299:AB299"/>
    <mergeCell ref="Z300:AB300"/>
    <mergeCell ref="Z289:AB289"/>
    <mergeCell ref="Z290:AB290"/>
    <mergeCell ref="Z298:AB298"/>
    <mergeCell ref="U322:V322"/>
    <mergeCell ref="Z322:AA322"/>
    <mergeCell ref="Z319:AB319"/>
    <mergeCell ref="Z313:AA313"/>
    <mergeCell ref="Z309:AB309"/>
    <mergeCell ref="Z310:AB310"/>
    <mergeCell ref="U305:V305"/>
    <mergeCell ref="Z305:AA305"/>
    <mergeCell ref="U308:W308"/>
    <mergeCell ref="Z308:AB308"/>
    <mergeCell ref="U309:W309"/>
    <mergeCell ref="U310:W310"/>
    <mergeCell ref="Z303:AA303"/>
    <mergeCell ref="U304:V304"/>
    <mergeCell ref="Z304:AA304"/>
    <mergeCell ref="U295:V295"/>
    <mergeCell ref="Z295:AA295"/>
    <mergeCell ref="U325:V325"/>
    <mergeCell ref="Z325:AA325"/>
    <mergeCell ref="G10:I10"/>
    <mergeCell ref="G56:I56"/>
    <mergeCell ref="G194:I194"/>
    <mergeCell ref="G240:I240"/>
    <mergeCell ref="U323:V323"/>
    <mergeCell ref="Z323:AA323"/>
    <mergeCell ref="U319:W319"/>
    <mergeCell ref="U320:W320"/>
    <mergeCell ref="Z320:AB320"/>
    <mergeCell ref="U321:V321"/>
    <mergeCell ref="Z321:AA321"/>
    <mergeCell ref="U314:V314"/>
    <mergeCell ref="Z314:AA314"/>
    <mergeCell ref="U315:V315"/>
    <mergeCell ref="Z315:AA315"/>
    <mergeCell ref="U318:W318"/>
    <mergeCell ref="Z318:AB318"/>
    <mergeCell ref="U311:V311"/>
    <mergeCell ref="Z311:AA311"/>
    <mergeCell ref="U312:V312"/>
    <mergeCell ref="Z312:AA312"/>
    <mergeCell ref="U313:V313"/>
    <mergeCell ref="K302:N302"/>
    <mergeCell ref="O302:P302"/>
    <mergeCell ref="U302:V302"/>
    <mergeCell ref="U303:V303"/>
    <mergeCell ref="Z301:AA301"/>
    <mergeCell ref="Z302:AA302"/>
    <mergeCell ref="H301:I301"/>
    <mergeCell ref="K301:N301"/>
    <mergeCell ref="O301:P301"/>
    <mergeCell ref="U301:V301"/>
    <mergeCell ref="H300:I300"/>
    <mergeCell ref="K300:N300"/>
    <mergeCell ref="O300:P300"/>
    <mergeCell ref="U298:W298"/>
    <mergeCell ref="U299:W299"/>
    <mergeCell ref="U300:W300"/>
    <mergeCell ref="F298:G298"/>
    <mergeCell ref="H298:I298"/>
    <mergeCell ref="K297:N297"/>
    <mergeCell ref="O297:P297"/>
    <mergeCell ref="F299:G299"/>
    <mergeCell ref="H299:I299"/>
    <mergeCell ref="K299:N299"/>
    <mergeCell ref="O299:P299"/>
    <mergeCell ref="K298:N298"/>
    <mergeCell ref="O298:P298"/>
    <mergeCell ref="K295:N295"/>
    <mergeCell ref="O295:P295"/>
    <mergeCell ref="U293:V293"/>
    <mergeCell ref="Z293:AA293"/>
    <mergeCell ref="K293:N293"/>
    <mergeCell ref="O293:P293"/>
    <mergeCell ref="U294:V294"/>
    <mergeCell ref="Z294:AA294"/>
    <mergeCell ref="F295:G295"/>
    <mergeCell ref="H295:I295"/>
    <mergeCell ref="F293:G293"/>
    <mergeCell ref="H293:I293"/>
    <mergeCell ref="F294:G294"/>
    <mergeCell ref="H294:I294"/>
    <mergeCell ref="O296:P296"/>
    <mergeCell ref="O294:P294"/>
    <mergeCell ref="K294:N294"/>
    <mergeCell ref="K296:N296"/>
    <mergeCell ref="U288:W288"/>
    <mergeCell ref="Z288:AB288"/>
    <mergeCell ref="U291:V291"/>
    <mergeCell ref="Z291:AA291"/>
    <mergeCell ref="F292:G292"/>
    <mergeCell ref="H292:I292"/>
    <mergeCell ref="F291:G291"/>
    <mergeCell ref="H291:I291"/>
    <mergeCell ref="F289:G289"/>
    <mergeCell ref="H289:I289"/>
    <mergeCell ref="F290:G290"/>
    <mergeCell ref="H290:I290"/>
    <mergeCell ref="K290:N290"/>
    <mergeCell ref="O290:P290"/>
    <mergeCell ref="U289:W289"/>
    <mergeCell ref="U290:W290"/>
    <mergeCell ref="K289:N289"/>
    <mergeCell ref="O289:P289"/>
    <mergeCell ref="K292:N292"/>
    <mergeCell ref="O292:P292"/>
    <mergeCell ref="K291:N291"/>
    <mergeCell ref="O291:P291"/>
    <mergeCell ref="U292:V292"/>
    <mergeCell ref="Z292:AA292"/>
    <mergeCell ref="U4:Y4"/>
    <mergeCell ref="J15:K15"/>
    <mergeCell ref="U18:Y18"/>
    <mergeCell ref="J61:K61"/>
    <mergeCell ref="U248:Y248"/>
    <mergeCell ref="U64:Y64"/>
    <mergeCell ref="J199:K199"/>
    <mergeCell ref="T287:W287"/>
    <mergeCell ref="Y287:AB287"/>
    <mergeCell ref="K287:N287"/>
    <mergeCell ref="O287:P287"/>
    <mergeCell ref="J107:K107"/>
    <mergeCell ref="U110:Y110"/>
    <mergeCell ref="J153:K153"/>
    <mergeCell ref="U156:Y156"/>
    <mergeCell ref="U202:Y202"/>
    <mergeCell ref="J245:K245"/>
    <mergeCell ref="B2:D2"/>
    <mergeCell ref="E2:F2"/>
    <mergeCell ref="B15:F15"/>
    <mergeCell ref="B61:F61"/>
    <mergeCell ref="B199:F199"/>
    <mergeCell ref="B245:F245"/>
    <mergeCell ref="K288:N288"/>
    <mergeCell ref="O288:P288"/>
    <mergeCell ref="B288:E288"/>
    <mergeCell ref="G102:I102"/>
    <mergeCell ref="B107:F107"/>
    <mergeCell ref="G148:I148"/>
    <mergeCell ref="B153:F153"/>
  </mergeCells>
  <phoneticPr fontId="1" type="noConversion"/>
  <printOptions horizontalCentered="1" verticalCentered="1"/>
  <pageMargins left="0" right="0" top="0.75" bottom="0.5" header="0.5" footer="0.2"/>
  <pageSetup paperSize="5" scale="87" pageOrder="overThenDown" orientation="landscape" horizontalDpi="300" verticalDpi="300" r:id="rId1"/>
  <headerFooter alignWithMargins="0">
    <oddHeader>&amp;C&amp;"Arial,Bold"&amp;12&amp;A</oddHeader>
    <oddFooter>&amp;C&amp;P</oddFooter>
  </headerFooter>
  <rowBreaks count="7" manualBreakCount="7">
    <brk id="8" max="16383" man="1"/>
    <brk id="54" max="16383" man="1"/>
    <brk id="100" max="16383" man="1"/>
    <brk id="146" max="16383" man="1"/>
    <brk id="193" max="16383" man="1"/>
    <brk id="238" max="16383" man="1"/>
    <brk id="285" max="16383" man="1"/>
  </rowBreaks>
  <colBreaks count="1" manualBreakCount="1">
    <brk id="1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K49"/>
  <sheetViews>
    <sheetView showGridLines="0" workbookViewId="0">
      <selection activeCell="J7" sqref="J7"/>
    </sheetView>
  </sheetViews>
  <sheetFormatPr defaultColWidth="8.85546875" defaultRowHeight="14.45" customHeight="1" x14ac:dyDescent="0.2"/>
  <cols>
    <col min="8" max="10" width="11.7109375" customWidth="1"/>
  </cols>
  <sheetData>
    <row r="1" spans="1:11" ht="14.45" customHeight="1" x14ac:dyDescent="0.2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s="231" customFormat="1" ht="14.45" customHeight="1" x14ac:dyDescent="0.25">
      <c r="A2" s="528" t="str">
        <f>JANUARY!$G$10</f>
        <v>UNITED STEELWORKERS - LOCAL UNION</v>
      </c>
      <c r="B2" s="528"/>
      <c r="C2" s="528"/>
      <c r="D2" s="528"/>
      <c r="E2" s="528"/>
      <c r="F2" s="528"/>
      <c r="G2" s="528"/>
      <c r="H2" s="528"/>
      <c r="I2" s="528"/>
      <c r="J2" s="528"/>
      <c r="K2" s="230"/>
    </row>
    <row r="3" spans="1:11" s="231" customFormat="1" ht="14.45" customHeight="1" x14ac:dyDescent="0.25">
      <c r="A3" s="528" t="s">
        <v>356</v>
      </c>
      <c r="B3" s="528"/>
      <c r="C3" s="528"/>
      <c r="D3" s="528"/>
      <c r="E3" s="528"/>
      <c r="F3" s="528"/>
      <c r="G3" s="528"/>
      <c r="H3" s="528"/>
      <c r="I3" s="528"/>
      <c r="J3" s="528"/>
      <c r="K3" s="230"/>
    </row>
    <row r="4" spans="1:11" s="232" customFormat="1" ht="14.45" customHeight="1" x14ac:dyDescent="0.25">
      <c r="B4" s="237"/>
      <c r="C4" s="237"/>
      <c r="D4" s="237"/>
      <c r="E4" s="237"/>
      <c r="F4" s="234" t="s">
        <v>275</v>
      </c>
      <c r="G4" s="238">
        <f>JANUARY!E11</f>
        <v>0</v>
      </c>
      <c r="H4" s="237"/>
      <c r="I4" s="237"/>
      <c r="J4" s="237"/>
      <c r="K4" s="236"/>
    </row>
    <row r="5" spans="1:11" ht="14.45" customHeight="1" x14ac:dyDescent="0.2">
      <c r="A5" s="58" t="s">
        <v>237</v>
      </c>
      <c r="B5" s="58"/>
      <c r="C5" s="58"/>
      <c r="D5" s="58"/>
      <c r="E5" s="58"/>
      <c r="F5" s="58"/>
      <c r="G5" s="337" t="s">
        <v>420</v>
      </c>
      <c r="H5" s="195" t="s">
        <v>323</v>
      </c>
      <c r="I5" s="195"/>
      <c r="J5" s="58"/>
      <c r="K5" s="58"/>
    </row>
    <row r="6" spans="1:11" ht="14.45" customHeight="1" thickBo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14.45" customHeight="1" x14ac:dyDescent="0.2">
      <c r="A7" s="58" t="s">
        <v>277</v>
      </c>
      <c r="B7" s="58"/>
      <c r="C7" s="58"/>
      <c r="D7" s="58"/>
      <c r="E7" s="58"/>
      <c r="F7" s="58"/>
      <c r="G7" s="58"/>
      <c r="H7" s="58"/>
      <c r="I7" s="58" t="s">
        <v>278</v>
      </c>
      <c r="J7" s="196">
        <f>FebRpt!J39</f>
        <v>0</v>
      </c>
      <c r="K7" s="58"/>
    </row>
    <row r="8" spans="1:11" ht="14.45" customHeight="1" x14ac:dyDescent="0.2">
      <c r="A8" s="197" t="s">
        <v>279</v>
      </c>
      <c r="B8" s="197"/>
      <c r="C8" s="197"/>
      <c r="D8" s="197"/>
      <c r="E8" s="197"/>
      <c r="F8" s="58"/>
      <c r="G8" s="58"/>
      <c r="H8" s="58"/>
      <c r="I8" s="58"/>
      <c r="J8" s="198"/>
      <c r="K8" s="58"/>
    </row>
    <row r="9" spans="1:11" ht="14.45" customHeight="1" x14ac:dyDescent="0.2">
      <c r="A9" s="58" t="s">
        <v>318</v>
      </c>
      <c r="B9" s="58"/>
      <c r="C9" s="58"/>
      <c r="D9" s="58"/>
      <c r="E9" s="58"/>
      <c r="F9" s="58"/>
      <c r="G9" s="58"/>
      <c r="H9" s="58"/>
      <c r="I9" s="310">
        <f>SUM(MARCH!$B$7)</f>
        <v>0</v>
      </c>
      <c r="J9" s="198"/>
      <c r="K9" s="58"/>
    </row>
    <row r="10" spans="1:11" ht="14.45" customHeight="1" x14ac:dyDescent="0.2">
      <c r="A10" s="58" t="s">
        <v>370</v>
      </c>
      <c r="B10" s="58"/>
      <c r="C10" s="58"/>
      <c r="D10" s="58"/>
      <c r="E10" s="58"/>
      <c r="F10" s="58"/>
      <c r="G10" s="58"/>
      <c r="H10" s="58"/>
      <c r="I10" s="199">
        <f>SUM(MARCH!$C$7)</f>
        <v>0</v>
      </c>
      <c r="J10" s="198"/>
      <c r="K10" s="58"/>
    </row>
    <row r="11" spans="1:11" ht="14.45" customHeight="1" x14ac:dyDescent="0.2">
      <c r="A11" s="58" t="s">
        <v>319</v>
      </c>
      <c r="B11" s="58"/>
      <c r="C11" s="58"/>
      <c r="D11" s="58"/>
      <c r="E11" s="58"/>
      <c r="F11" s="58"/>
      <c r="G11" s="58"/>
      <c r="H11" s="58"/>
      <c r="I11" s="199">
        <f>SUM(MARCH!$D$7)</f>
        <v>0</v>
      </c>
      <c r="J11" s="198"/>
      <c r="K11" s="58"/>
    </row>
    <row r="12" spans="1:11" ht="14.45" customHeight="1" x14ac:dyDescent="0.2">
      <c r="A12" s="58" t="s">
        <v>282</v>
      </c>
      <c r="B12" s="58"/>
      <c r="C12" s="58"/>
      <c r="D12" s="58"/>
      <c r="E12" s="58"/>
      <c r="F12" s="58"/>
      <c r="G12" s="58"/>
      <c r="H12" s="58"/>
      <c r="I12" s="199">
        <f>SUM(MARCH!$E$7)</f>
        <v>0</v>
      </c>
      <c r="J12" s="198"/>
      <c r="K12" s="58"/>
    </row>
    <row r="13" spans="1:11" ht="14.45" customHeight="1" x14ac:dyDescent="0.2">
      <c r="A13" s="58" t="s">
        <v>283</v>
      </c>
      <c r="B13" s="58"/>
      <c r="C13" s="58"/>
      <c r="D13" s="58"/>
      <c r="E13" s="58"/>
      <c r="F13" s="58"/>
      <c r="G13" s="58"/>
      <c r="H13" s="58"/>
      <c r="I13" s="199">
        <f>SUM(MARCH!$F$7)</f>
        <v>0</v>
      </c>
      <c r="J13" s="198"/>
      <c r="K13" s="58"/>
    </row>
    <row r="14" spans="1:11" ht="14.45" customHeight="1" x14ac:dyDescent="0.2">
      <c r="A14" s="58" t="s">
        <v>284</v>
      </c>
      <c r="B14" s="58"/>
      <c r="C14" s="58"/>
      <c r="D14" s="58"/>
      <c r="E14" s="58"/>
      <c r="F14" s="58"/>
      <c r="G14" s="58"/>
      <c r="H14" s="58"/>
      <c r="I14" s="199">
        <f>SUM(MARCH!$L$7:$O$7)</f>
        <v>0</v>
      </c>
      <c r="J14" s="198"/>
      <c r="K14" s="58"/>
    </row>
    <row r="15" spans="1:11" ht="14.45" customHeight="1" x14ac:dyDescent="0.2">
      <c r="A15" s="58"/>
      <c r="B15" s="58" t="s">
        <v>285</v>
      </c>
      <c r="C15" s="58" t="s">
        <v>286</v>
      </c>
      <c r="D15" s="58"/>
      <c r="E15" s="58"/>
      <c r="F15" s="58"/>
      <c r="G15" s="58"/>
      <c r="H15" s="58"/>
      <c r="I15" s="199">
        <f>SUM(MARCH!$Q$7:$R$7)</f>
        <v>0</v>
      </c>
      <c r="J15" s="198"/>
      <c r="K15" s="58"/>
    </row>
    <row r="16" spans="1:11" ht="14.45" customHeight="1" thickBot="1" x14ac:dyDescent="0.25">
      <c r="A16" s="58"/>
      <c r="B16" s="58"/>
      <c r="C16" s="58" t="s">
        <v>287</v>
      </c>
      <c r="D16" s="58"/>
      <c r="E16" s="58"/>
      <c r="F16" s="58"/>
      <c r="G16" s="58"/>
      <c r="H16" s="58"/>
      <c r="I16" s="200">
        <f>SUM(MARCH!$P$7)</f>
        <v>0</v>
      </c>
      <c r="J16" s="198"/>
      <c r="K16" s="58"/>
    </row>
    <row r="17" spans="1:11" ht="14.45" customHeight="1" x14ac:dyDescent="0.2">
      <c r="A17" s="58"/>
      <c r="B17" s="197" t="s">
        <v>288</v>
      </c>
      <c r="C17" s="58"/>
      <c r="D17" s="58"/>
      <c r="E17" s="58"/>
      <c r="F17" s="58"/>
      <c r="G17" s="58"/>
      <c r="H17" s="58"/>
      <c r="I17" s="197" t="s">
        <v>278</v>
      </c>
      <c r="J17" s="201">
        <f>SUM(I9:I16)</f>
        <v>0</v>
      </c>
      <c r="K17" s="58"/>
    </row>
    <row r="18" spans="1:11" ht="14.45" customHeight="1" thickBot="1" x14ac:dyDescent="0.25">
      <c r="A18" s="58"/>
      <c r="B18" s="197" t="s">
        <v>289</v>
      </c>
      <c r="C18" s="58"/>
      <c r="D18" s="58"/>
      <c r="E18" s="58"/>
      <c r="F18" s="58"/>
      <c r="G18" s="58"/>
      <c r="H18" s="58"/>
      <c r="I18" s="58"/>
      <c r="J18" s="202">
        <f>SUM(J7+J17)</f>
        <v>0</v>
      </c>
      <c r="K18" s="58"/>
    </row>
    <row r="19" spans="1:11" ht="14.45" customHeight="1" x14ac:dyDescent="0.2">
      <c r="A19" s="58"/>
      <c r="B19" s="58"/>
      <c r="C19" s="58"/>
      <c r="D19" s="58"/>
      <c r="E19" s="58"/>
      <c r="F19" s="58"/>
      <c r="G19" s="58"/>
      <c r="H19" s="58"/>
      <c r="I19" s="58"/>
      <c r="J19" s="203" t="s">
        <v>237</v>
      </c>
      <c r="K19" s="58"/>
    </row>
    <row r="20" spans="1:11" ht="14.45" customHeight="1" x14ac:dyDescent="0.2">
      <c r="A20" s="58" t="s">
        <v>290</v>
      </c>
      <c r="B20" s="58"/>
      <c r="C20" s="58"/>
      <c r="D20" s="58"/>
      <c r="E20" s="58"/>
      <c r="F20" s="58"/>
      <c r="G20" s="58"/>
      <c r="H20" s="58"/>
      <c r="I20" s="58"/>
      <c r="J20" s="198"/>
      <c r="K20" s="58"/>
    </row>
    <row r="21" spans="1:11" ht="14.45" customHeight="1" thickBot="1" x14ac:dyDescent="0.25">
      <c r="A21" s="58" t="s">
        <v>291</v>
      </c>
      <c r="B21" s="58"/>
      <c r="C21" s="58"/>
      <c r="D21" s="58"/>
      <c r="E21" s="58"/>
      <c r="F21" s="58"/>
      <c r="G21" s="58"/>
      <c r="H21" s="58"/>
      <c r="I21" s="58"/>
      <c r="J21" s="198"/>
      <c r="K21" s="58"/>
    </row>
    <row r="22" spans="1:11" ht="14.45" customHeight="1" x14ac:dyDescent="0.2">
      <c r="A22" s="58" t="s">
        <v>292</v>
      </c>
      <c r="B22" s="58"/>
      <c r="C22" s="58"/>
      <c r="D22" s="58"/>
      <c r="E22" s="58"/>
      <c r="F22" s="58"/>
      <c r="G22" s="58"/>
      <c r="H22" s="311">
        <f>SUM(MARCH!$U$7)</f>
        <v>0</v>
      </c>
      <c r="I22" s="58"/>
      <c r="J22" s="198"/>
      <c r="K22" s="58"/>
    </row>
    <row r="23" spans="1:11" ht="14.45" customHeight="1" x14ac:dyDescent="0.2">
      <c r="A23" s="58" t="s">
        <v>293</v>
      </c>
      <c r="B23" s="58"/>
      <c r="C23" s="58"/>
      <c r="D23" s="58"/>
      <c r="E23" s="58"/>
      <c r="F23" s="58"/>
      <c r="G23" s="58"/>
      <c r="H23" s="204">
        <f>SUM(MARCH!$V$7)</f>
        <v>0</v>
      </c>
      <c r="I23" s="58"/>
      <c r="J23" s="198"/>
      <c r="K23" s="58"/>
    </row>
    <row r="24" spans="1:11" ht="14.45" customHeight="1" thickBot="1" x14ac:dyDescent="0.25">
      <c r="A24" s="58" t="s">
        <v>294</v>
      </c>
      <c r="B24" s="58"/>
      <c r="C24" s="58"/>
      <c r="D24" s="58"/>
      <c r="E24" s="58"/>
      <c r="F24" s="58"/>
      <c r="G24" s="58"/>
      <c r="H24" s="204">
        <f>SUM(MARCH!$W$7:$X$7)</f>
        <v>0</v>
      </c>
      <c r="I24" s="58"/>
      <c r="J24" s="198"/>
      <c r="K24" s="58"/>
    </row>
    <row r="25" spans="1:11" ht="14.45" customHeight="1" thickBot="1" x14ac:dyDescent="0.25">
      <c r="A25" s="58" t="s">
        <v>295</v>
      </c>
      <c r="B25" s="58"/>
      <c r="C25" s="58"/>
      <c r="D25" s="58"/>
      <c r="E25" s="58"/>
      <c r="F25" s="58"/>
      <c r="G25" s="58"/>
      <c r="H25" s="200">
        <f>SUM(MARCH!$Y$7)</f>
        <v>0</v>
      </c>
      <c r="I25" s="205">
        <f>SUM(H22:H25)</f>
        <v>0</v>
      </c>
      <c r="J25" s="198"/>
      <c r="K25" s="58"/>
    </row>
    <row r="26" spans="1:11" ht="14.45" customHeight="1" x14ac:dyDescent="0.2">
      <c r="A26" s="58" t="s">
        <v>296</v>
      </c>
      <c r="B26" s="58"/>
      <c r="C26" s="58"/>
      <c r="D26" s="58"/>
      <c r="E26" s="58"/>
      <c r="F26" s="58"/>
      <c r="G26" s="58"/>
      <c r="H26" s="58"/>
      <c r="I26" s="199">
        <f>SUM(MARCH!$Z$7)</f>
        <v>0</v>
      </c>
      <c r="J26" s="198"/>
      <c r="K26" s="58"/>
    </row>
    <row r="27" spans="1:11" ht="14.45" customHeight="1" x14ac:dyDescent="0.2">
      <c r="A27" s="58" t="s">
        <v>297</v>
      </c>
      <c r="B27" s="58"/>
      <c r="C27" s="58"/>
      <c r="D27" s="58"/>
      <c r="E27" s="58"/>
      <c r="F27" s="58"/>
      <c r="G27" s="58"/>
      <c r="H27" s="58"/>
      <c r="I27" s="199">
        <f>SUM(MARCH!$AA$7)</f>
        <v>0</v>
      </c>
      <c r="J27" s="198"/>
      <c r="K27" s="58"/>
    </row>
    <row r="28" spans="1:11" ht="14.45" customHeight="1" x14ac:dyDescent="0.2">
      <c r="A28" s="58" t="s">
        <v>298</v>
      </c>
      <c r="B28" s="58"/>
      <c r="C28" s="58"/>
      <c r="D28" s="58"/>
      <c r="E28" s="58"/>
      <c r="F28" s="58"/>
      <c r="G28" s="58"/>
      <c r="H28" s="58"/>
      <c r="I28" s="199">
        <f>SUM(MARCH!$AB$7)</f>
        <v>0</v>
      </c>
      <c r="J28" s="198"/>
      <c r="K28" s="58"/>
    </row>
    <row r="29" spans="1:11" ht="14.45" customHeight="1" x14ac:dyDescent="0.2">
      <c r="A29" s="58" t="s">
        <v>299</v>
      </c>
      <c r="B29" s="58"/>
      <c r="C29" s="58"/>
      <c r="D29" s="58"/>
      <c r="E29" s="58"/>
      <c r="F29" s="58"/>
      <c r="G29" s="58"/>
      <c r="H29" s="58"/>
      <c r="I29" s="199">
        <f>SUM(MARCH!$AC$7)</f>
        <v>0</v>
      </c>
      <c r="J29" s="198"/>
      <c r="K29" s="58"/>
    </row>
    <row r="30" spans="1:11" ht="14.45" customHeight="1" x14ac:dyDescent="0.2">
      <c r="A30" s="58" t="s">
        <v>300</v>
      </c>
      <c r="B30" s="58"/>
      <c r="C30" s="58"/>
      <c r="D30" s="58"/>
      <c r="E30" s="58"/>
      <c r="F30" s="58"/>
      <c r="G30" s="58"/>
      <c r="H30" s="58"/>
      <c r="I30" s="199">
        <f>SUM(MARCH!$AD$7)</f>
        <v>0</v>
      </c>
      <c r="J30" s="198"/>
      <c r="K30" s="58"/>
    </row>
    <row r="31" spans="1:11" ht="14.45" customHeight="1" x14ac:dyDescent="0.2">
      <c r="A31" s="58" t="s">
        <v>301</v>
      </c>
      <c r="B31" s="58"/>
      <c r="C31" s="58"/>
      <c r="D31" s="58"/>
      <c r="E31" s="58"/>
      <c r="F31" s="58"/>
      <c r="G31" s="58"/>
      <c r="H31" s="58"/>
      <c r="I31" s="199">
        <f>SUM(MARCH!$AE$7)</f>
        <v>0</v>
      </c>
      <c r="J31" s="198"/>
      <c r="K31" s="58"/>
    </row>
    <row r="32" spans="1:11" ht="14.45" customHeight="1" x14ac:dyDescent="0.2">
      <c r="A32" s="58" t="s">
        <v>302</v>
      </c>
      <c r="B32" s="58"/>
      <c r="C32" s="58"/>
      <c r="D32" s="58"/>
      <c r="E32" s="58"/>
      <c r="F32" s="58"/>
      <c r="G32" s="58"/>
      <c r="H32" s="58"/>
      <c r="I32" s="199">
        <f>SUM(MARCH!$AF$7)</f>
        <v>0</v>
      </c>
      <c r="J32" s="198"/>
      <c r="K32" s="58"/>
    </row>
    <row r="33" spans="1:11" ht="14.45" customHeight="1" x14ac:dyDescent="0.2">
      <c r="A33" s="58" t="s">
        <v>303</v>
      </c>
      <c r="B33" s="58"/>
      <c r="C33" s="58"/>
      <c r="D33" s="58"/>
      <c r="E33" s="58"/>
      <c r="F33" s="58"/>
      <c r="G33" s="58"/>
      <c r="H33" s="58"/>
      <c r="I33" s="199">
        <f>SUM(MARCH!$AG$7)</f>
        <v>0</v>
      </c>
      <c r="J33" s="198"/>
      <c r="K33" s="58"/>
    </row>
    <row r="34" spans="1:11" ht="14.45" customHeight="1" x14ac:dyDescent="0.2">
      <c r="A34" s="58" t="s">
        <v>304</v>
      </c>
      <c r="B34" s="58"/>
      <c r="C34" s="58"/>
      <c r="D34" s="58"/>
      <c r="E34" s="58"/>
      <c r="F34" s="58"/>
      <c r="G34" s="58"/>
      <c r="H34" s="58"/>
      <c r="I34" s="199">
        <f>SUM(MARCH!$AH$7)</f>
        <v>0</v>
      </c>
      <c r="J34" s="198"/>
      <c r="K34" s="58"/>
    </row>
    <row r="35" spans="1:11" ht="14.45" customHeight="1" x14ac:dyDescent="0.2">
      <c r="A35" s="58" t="s">
        <v>304</v>
      </c>
      <c r="B35" s="58"/>
      <c r="C35" s="58"/>
      <c r="D35" s="58"/>
      <c r="E35" s="58"/>
      <c r="F35" s="58"/>
      <c r="G35" s="58"/>
      <c r="H35" s="58"/>
      <c r="I35" s="207">
        <v>0</v>
      </c>
      <c r="J35" s="198"/>
      <c r="K35" s="58"/>
    </row>
    <row r="36" spans="1:11" ht="14.45" customHeight="1" x14ac:dyDescent="0.2">
      <c r="A36" s="58" t="s">
        <v>305</v>
      </c>
      <c r="B36" s="58"/>
      <c r="C36" s="58"/>
      <c r="D36" s="58"/>
      <c r="E36" s="58"/>
      <c r="F36" s="58"/>
      <c r="G36" s="58"/>
      <c r="H36" s="58"/>
      <c r="I36" s="199">
        <f>SUM(MARCH!$AJ$7)</f>
        <v>0</v>
      </c>
      <c r="J36" s="198"/>
      <c r="K36" s="58"/>
    </row>
    <row r="37" spans="1:11" ht="14.45" customHeight="1" thickBot="1" x14ac:dyDescent="0.25">
      <c r="A37" s="58" t="s">
        <v>306</v>
      </c>
      <c r="B37" s="58"/>
      <c r="C37" s="58"/>
      <c r="D37" s="58"/>
      <c r="E37" s="58"/>
      <c r="F37" s="58"/>
      <c r="G37" s="58"/>
      <c r="H37" s="58"/>
      <c r="I37" s="200">
        <f>SUM(MARCH!$AK$7)</f>
        <v>0</v>
      </c>
      <c r="J37" s="198"/>
      <c r="K37" s="58"/>
    </row>
    <row r="38" spans="1:11" ht="14.45" customHeight="1" thickBot="1" x14ac:dyDescent="0.25">
      <c r="A38" s="58" t="s">
        <v>307</v>
      </c>
      <c r="B38" s="58"/>
      <c r="C38" s="58"/>
      <c r="D38" s="58"/>
      <c r="E38" s="58"/>
      <c r="F38" s="58"/>
      <c r="G38" s="58"/>
      <c r="H38" s="58"/>
      <c r="I38" s="208"/>
      <c r="J38" s="209">
        <f>SUM(I25:I37)</f>
        <v>0</v>
      </c>
      <c r="K38" s="58"/>
    </row>
    <row r="39" spans="1:11" ht="14.45" customHeight="1" thickBot="1" x14ac:dyDescent="0.25">
      <c r="A39" s="197" t="s">
        <v>308</v>
      </c>
      <c r="B39" s="58"/>
      <c r="C39" s="58"/>
      <c r="D39" s="58"/>
      <c r="E39" s="58"/>
      <c r="F39" s="58"/>
      <c r="G39" s="58"/>
      <c r="H39" s="58"/>
      <c r="I39" s="58"/>
      <c r="J39" s="210">
        <f>SUM(J18-J38)</f>
        <v>0</v>
      </c>
      <c r="K39" s="58"/>
    </row>
    <row r="40" spans="1:11" ht="14.45" customHeight="1" thickTop="1" x14ac:dyDescent="0.2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</row>
    <row r="41" spans="1:11" ht="14.45" customHeight="1" x14ac:dyDescent="0.2">
      <c r="A41" s="58" t="s">
        <v>309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</row>
    <row r="42" spans="1:11" ht="14.45" customHeight="1" x14ac:dyDescent="0.2">
      <c r="A42" s="58" t="s">
        <v>310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</row>
    <row r="43" spans="1:11" ht="14.45" customHeight="1" x14ac:dyDescent="0.2">
      <c r="A43" s="58" t="s">
        <v>311</v>
      </c>
      <c r="B43" s="58"/>
      <c r="C43" s="58"/>
      <c r="D43" s="58"/>
      <c r="E43" s="58"/>
      <c r="F43" s="58"/>
      <c r="G43" s="58"/>
      <c r="H43" s="58"/>
      <c r="I43" s="522"/>
      <c r="J43" s="523"/>
      <c r="K43" s="58"/>
    </row>
    <row r="44" spans="1:11" ht="14.45" customHeight="1" x14ac:dyDescent="0.2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11" ht="14.45" customHeight="1" x14ac:dyDescent="0.2">
      <c r="A45" s="211"/>
      <c r="B45" s="211"/>
      <c r="C45" s="211" t="s">
        <v>237</v>
      </c>
      <c r="D45" s="211"/>
      <c r="E45" s="58"/>
      <c r="F45" s="58"/>
      <c r="G45" s="58"/>
      <c r="H45" s="211"/>
      <c r="I45" s="211"/>
      <c r="J45" s="211"/>
      <c r="K45" s="58"/>
    </row>
    <row r="46" spans="1:11" ht="14.45" customHeight="1" x14ac:dyDescent="0.2">
      <c r="A46" s="58"/>
      <c r="B46" s="58"/>
      <c r="C46" s="58"/>
      <c r="D46" s="212" t="s">
        <v>312</v>
      </c>
      <c r="E46" s="58"/>
      <c r="F46" s="58"/>
      <c r="G46" s="58"/>
      <c r="H46" s="208"/>
      <c r="I46" s="208"/>
      <c r="J46" s="213" t="s">
        <v>313</v>
      </c>
      <c r="K46" s="58"/>
    </row>
    <row r="47" spans="1:11" ht="14.45" customHeight="1" x14ac:dyDescent="0.2">
      <c r="A47" s="59" t="s">
        <v>314</v>
      </c>
      <c r="B47" s="59"/>
      <c r="C47" s="58"/>
      <c r="D47" s="58"/>
      <c r="E47" s="58"/>
      <c r="F47" s="58"/>
      <c r="G47" s="58"/>
      <c r="H47" s="58"/>
      <c r="I47" s="58"/>
      <c r="J47" s="58"/>
      <c r="K47" s="58"/>
    </row>
    <row r="48" spans="1:11" ht="14.45" customHeight="1" x14ac:dyDescent="0.2">
      <c r="A48" s="214" t="s">
        <v>315</v>
      </c>
      <c r="B48" s="214"/>
      <c r="C48" s="214"/>
      <c r="D48" s="214"/>
      <c r="E48" s="214"/>
      <c r="F48" s="214"/>
      <c r="G48" s="214"/>
      <c r="H48" s="214"/>
      <c r="I48" s="214"/>
      <c r="J48" s="58"/>
      <c r="K48" s="58"/>
    </row>
    <row r="49" spans="1:11" ht="14.45" customHeight="1" x14ac:dyDescent="0.2">
      <c r="A49" s="214" t="s">
        <v>316</v>
      </c>
      <c r="B49" s="214"/>
      <c r="C49" s="214"/>
      <c r="D49" s="214"/>
      <c r="E49" s="214"/>
      <c r="F49" s="214"/>
      <c r="G49" s="214"/>
      <c r="H49" s="214"/>
      <c r="I49" s="214"/>
      <c r="J49" s="58"/>
      <c r="K49" s="58"/>
    </row>
  </sheetData>
  <sheetProtection algorithmName="SHA-512" hashValue="dcGmTg8XqG1wPzQ+B5Y4cpxeVGSoJztfhSFSsLN221qWDIeFyPtZfj/lMMQUa6zM5oZzJkj54hUqIp1PuNIFLg==" saltValue="gs0mZ1QSaoJPy3LArDna7Q==" spinCount="100000" sheet="1" objects="1" scenarios="1" formatColumns="0" formatRows="0"/>
  <mergeCells count="3">
    <mergeCell ref="A3:J3"/>
    <mergeCell ref="A2:J2"/>
    <mergeCell ref="I43:J43"/>
  </mergeCells>
  <printOptions horizontalCentered="1"/>
  <pageMargins left="0.25" right="0.25" top="0" bottom="0" header="0" footer="0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M70"/>
  <sheetViews>
    <sheetView showGridLines="0" workbookViewId="0">
      <selection activeCell="J8" sqref="J8"/>
    </sheetView>
  </sheetViews>
  <sheetFormatPr defaultColWidth="8.85546875" defaultRowHeight="14.45" customHeight="1" x14ac:dyDescent="0.2"/>
  <cols>
    <col min="8" max="10" width="11.7109375" style="270" customWidth="1"/>
    <col min="11" max="13" width="9.140625" style="435"/>
  </cols>
  <sheetData>
    <row r="1" spans="1:13" ht="14.45" customHeight="1" x14ac:dyDescent="0.2">
      <c r="A1" s="550" t="str">
        <f>JANUARY!$G$10</f>
        <v>UNITED STEELWORKERS - LOCAL UNION</v>
      </c>
      <c r="B1" s="550"/>
      <c r="C1" s="550"/>
      <c r="D1" s="550"/>
      <c r="E1" s="550"/>
      <c r="F1" s="550"/>
      <c r="G1" s="550"/>
      <c r="H1" s="550"/>
      <c r="I1" s="550"/>
      <c r="J1" s="550"/>
      <c r="K1" s="430"/>
      <c r="L1" s="430"/>
      <c r="M1" s="430"/>
    </row>
    <row r="2" spans="1:13" ht="14.45" customHeight="1" x14ac:dyDescent="0.2">
      <c r="A2" s="550" t="s">
        <v>334</v>
      </c>
      <c r="B2" s="550"/>
      <c r="C2" s="550"/>
      <c r="D2" s="550"/>
      <c r="E2" s="550"/>
      <c r="F2" s="550"/>
      <c r="G2" s="550"/>
      <c r="H2" s="550"/>
      <c r="I2" s="550"/>
      <c r="J2" s="550"/>
      <c r="K2" s="430"/>
      <c r="L2" s="430"/>
      <c r="M2" s="430"/>
    </row>
    <row r="3" spans="1:13" s="239" customFormat="1" ht="14.45" customHeight="1" x14ac:dyDescent="0.2">
      <c r="B3" s="240"/>
      <c r="C3" s="240"/>
      <c r="D3" s="240"/>
      <c r="E3" s="240"/>
      <c r="F3" s="241" t="s">
        <v>275</v>
      </c>
      <c r="G3" s="242">
        <f>JANUARY!$E$11</f>
        <v>0</v>
      </c>
      <c r="H3" s="244"/>
      <c r="I3" s="244"/>
      <c r="J3" s="244"/>
      <c r="K3" s="431"/>
      <c r="L3" s="432"/>
      <c r="M3" s="432"/>
    </row>
    <row r="4" spans="1:13" ht="14.45" customHeight="1" x14ac:dyDescent="0.2">
      <c r="A4" s="216"/>
      <c r="B4" s="216"/>
      <c r="C4" s="216"/>
      <c r="E4" s="217"/>
      <c r="F4" s="217" t="s">
        <v>335</v>
      </c>
      <c r="G4" s="551" t="s">
        <v>336</v>
      </c>
      <c r="H4" s="551"/>
      <c r="I4" s="551"/>
      <c r="J4" s="551"/>
      <c r="K4" s="430"/>
      <c r="L4" s="430"/>
      <c r="M4" s="430"/>
    </row>
    <row r="5" spans="1:13" ht="14.45" customHeight="1" x14ac:dyDescent="0.2">
      <c r="A5" s="218"/>
      <c r="B5" s="218"/>
      <c r="C5" s="218"/>
      <c r="D5" s="218"/>
      <c r="E5" s="552" t="s">
        <v>337</v>
      </c>
      <c r="F5" s="552"/>
      <c r="G5" s="218"/>
      <c r="H5" s="245"/>
      <c r="I5" s="245"/>
      <c r="J5" s="245"/>
      <c r="K5" s="430"/>
      <c r="L5" s="430"/>
      <c r="M5" s="430"/>
    </row>
    <row r="6" spans="1:13" ht="14.45" customHeight="1" x14ac:dyDescent="0.2">
      <c r="A6" s="553" t="s">
        <v>338</v>
      </c>
      <c r="B6" s="553"/>
      <c r="C6" s="553"/>
      <c r="D6" s="553"/>
      <c r="E6" s="553"/>
      <c r="F6" s="553"/>
      <c r="G6" s="553"/>
      <c r="H6" s="553"/>
      <c r="I6" s="553"/>
      <c r="J6" s="553"/>
      <c r="K6" s="430"/>
      <c r="L6" s="430"/>
      <c r="M6" s="430"/>
    </row>
    <row r="7" spans="1:13" ht="14.45" customHeight="1" thickBot="1" x14ac:dyDescent="0.25">
      <c r="A7" s="215"/>
      <c r="B7" s="215"/>
      <c r="C7" s="215"/>
      <c r="D7" s="215"/>
      <c r="E7" s="215"/>
      <c r="F7" s="215"/>
      <c r="G7" s="215"/>
      <c r="H7" s="243"/>
      <c r="I7" s="243"/>
      <c r="J7" s="243"/>
      <c r="K7" s="430"/>
      <c r="L7" s="430"/>
      <c r="M7" s="430"/>
    </row>
    <row r="8" spans="1:13" ht="14.45" customHeight="1" x14ac:dyDescent="0.2">
      <c r="A8" s="218" t="s">
        <v>449</v>
      </c>
      <c r="B8" s="218"/>
      <c r="C8" s="218"/>
      <c r="D8" s="218"/>
      <c r="E8" s="218"/>
      <c r="F8" s="215"/>
      <c r="G8" s="215"/>
      <c r="H8" s="243"/>
      <c r="I8" s="243"/>
      <c r="J8" s="246">
        <f>JanRpt!J7</f>
        <v>0</v>
      </c>
      <c r="K8" s="430"/>
      <c r="L8" s="430"/>
      <c r="M8" s="430"/>
    </row>
    <row r="9" spans="1:13" ht="14.45" customHeight="1" x14ac:dyDescent="0.2">
      <c r="A9" s="218" t="s">
        <v>339</v>
      </c>
      <c r="B9" s="218"/>
      <c r="C9" s="218"/>
      <c r="D9" s="218"/>
      <c r="E9" s="218"/>
      <c r="F9" s="215"/>
      <c r="G9" s="215"/>
      <c r="H9" s="243"/>
      <c r="I9" s="247"/>
      <c r="J9" s="248" t="s">
        <v>237</v>
      </c>
      <c r="K9" s="433" t="s">
        <v>276</v>
      </c>
      <c r="L9" s="433" t="s">
        <v>317</v>
      </c>
      <c r="M9" s="433" t="s">
        <v>323</v>
      </c>
    </row>
    <row r="10" spans="1:13" ht="14.45" customHeight="1" x14ac:dyDescent="0.2">
      <c r="A10" s="218" t="s">
        <v>450</v>
      </c>
      <c r="B10" s="218"/>
      <c r="C10" s="218"/>
      <c r="D10" s="218"/>
      <c r="E10" s="218"/>
      <c r="F10" s="215"/>
      <c r="G10" s="215"/>
      <c r="H10" s="243"/>
      <c r="I10" s="249">
        <f t="shared" ref="I10:I17" si="0">SUM(K10:M10)</f>
        <v>0</v>
      </c>
      <c r="J10" s="248"/>
      <c r="K10" s="434">
        <f>JanRpt!I9</f>
        <v>0</v>
      </c>
      <c r="L10" s="434">
        <f>FebRpt!I9</f>
        <v>0</v>
      </c>
      <c r="M10" s="434">
        <f>MarRpt!I9</f>
        <v>0</v>
      </c>
    </row>
    <row r="11" spans="1:13" ht="14.45" customHeight="1" x14ac:dyDescent="0.2">
      <c r="A11" s="218" t="s">
        <v>451</v>
      </c>
      <c r="B11" s="218"/>
      <c r="C11" s="218"/>
      <c r="D11" s="218"/>
      <c r="E11" s="218"/>
      <c r="F11" s="215"/>
      <c r="G11" s="215"/>
      <c r="H11" s="243"/>
      <c r="I11" s="250">
        <f t="shared" si="0"/>
        <v>0</v>
      </c>
      <c r="J11" s="248"/>
      <c r="K11" s="434">
        <f>JanRpt!I10</f>
        <v>0</v>
      </c>
      <c r="L11" s="434">
        <f>FebRpt!I10</f>
        <v>0</v>
      </c>
      <c r="M11" s="434">
        <f>MarRpt!I10</f>
        <v>0</v>
      </c>
    </row>
    <row r="12" spans="1:13" ht="14.45" customHeight="1" x14ac:dyDescent="0.2">
      <c r="A12" s="218" t="s">
        <v>452</v>
      </c>
      <c r="B12" s="218"/>
      <c r="C12" s="218"/>
      <c r="D12" s="218"/>
      <c r="E12" s="218"/>
      <c r="F12" s="215"/>
      <c r="G12" s="215"/>
      <c r="H12" s="243"/>
      <c r="I12" s="250">
        <f t="shared" si="0"/>
        <v>0</v>
      </c>
      <c r="J12" s="248"/>
      <c r="K12" s="434">
        <f>JanRpt!I11</f>
        <v>0</v>
      </c>
      <c r="L12" s="434">
        <f>FebRpt!I11</f>
        <v>0</v>
      </c>
      <c r="M12" s="434">
        <f>MarRpt!I11</f>
        <v>0</v>
      </c>
    </row>
    <row r="13" spans="1:13" ht="14.45" customHeight="1" x14ac:dyDescent="0.2">
      <c r="A13" s="218" t="s">
        <v>453</v>
      </c>
      <c r="B13" s="218"/>
      <c r="C13" s="218"/>
      <c r="D13" s="218"/>
      <c r="E13" s="218"/>
      <c r="F13" s="215"/>
      <c r="G13" s="215"/>
      <c r="H13" s="243"/>
      <c r="I13" s="250">
        <f t="shared" si="0"/>
        <v>0</v>
      </c>
      <c r="J13" s="248"/>
      <c r="K13" s="434">
        <f>JanRpt!I12</f>
        <v>0</v>
      </c>
      <c r="L13" s="434">
        <f>FebRpt!I12</f>
        <v>0</v>
      </c>
      <c r="M13" s="434">
        <f>MarRpt!I12</f>
        <v>0</v>
      </c>
    </row>
    <row r="14" spans="1:13" ht="14.45" customHeight="1" x14ac:dyDescent="0.2">
      <c r="A14" s="218" t="s">
        <v>439</v>
      </c>
      <c r="B14" s="218"/>
      <c r="C14" s="218"/>
      <c r="D14" s="218"/>
      <c r="E14" s="218"/>
      <c r="F14" s="215"/>
      <c r="G14" s="215"/>
      <c r="H14" s="243"/>
      <c r="I14" s="250">
        <f t="shared" si="0"/>
        <v>0</v>
      </c>
      <c r="J14" s="248"/>
      <c r="K14" s="434">
        <f>JanRpt!I13</f>
        <v>0</v>
      </c>
      <c r="L14" s="434">
        <f>FebRpt!I13</f>
        <v>0</v>
      </c>
      <c r="M14" s="434">
        <f>MarRpt!I13</f>
        <v>0</v>
      </c>
    </row>
    <row r="15" spans="1:13" ht="14.45" customHeight="1" x14ac:dyDescent="0.2">
      <c r="A15" s="218" t="s">
        <v>454</v>
      </c>
      <c r="B15" s="218"/>
      <c r="C15" s="218"/>
      <c r="D15" s="218"/>
      <c r="E15" s="218"/>
      <c r="F15" s="215"/>
      <c r="G15" s="215"/>
      <c r="H15" s="243"/>
      <c r="I15" s="250">
        <f t="shared" si="0"/>
        <v>0</v>
      </c>
      <c r="J15" s="248"/>
      <c r="K15" s="434">
        <f>JanRpt!I14</f>
        <v>0</v>
      </c>
      <c r="L15" s="434">
        <f>FebRpt!I14</f>
        <v>0</v>
      </c>
      <c r="M15" s="434">
        <f>MarRpt!I14</f>
        <v>0</v>
      </c>
    </row>
    <row r="16" spans="1:13" ht="14.45" customHeight="1" x14ac:dyDescent="0.2">
      <c r="A16" s="218"/>
      <c r="B16" s="218"/>
      <c r="C16" s="218" t="s">
        <v>455</v>
      </c>
      <c r="D16" s="218"/>
      <c r="E16" s="218"/>
      <c r="F16" s="215"/>
      <c r="G16" s="215"/>
      <c r="H16" s="243"/>
      <c r="I16" s="250">
        <f t="shared" si="0"/>
        <v>0</v>
      </c>
      <c r="J16" s="248"/>
      <c r="K16" s="434">
        <f>JanRpt!I15</f>
        <v>0</v>
      </c>
      <c r="L16" s="434">
        <f>FebRpt!I15</f>
        <v>0</v>
      </c>
      <c r="M16" s="434">
        <f>MarRpt!I15</f>
        <v>0</v>
      </c>
    </row>
    <row r="17" spans="1:13" ht="14.45" customHeight="1" thickBot="1" x14ac:dyDescent="0.25">
      <c r="A17" s="218"/>
      <c r="B17" s="218"/>
      <c r="C17" s="218" t="s">
        <v>456</v>
      </c>
      <c r="D17" s="218"/>
      <c r="E17" s="218"/>
      <c r="F17" s="215"/>
      <c r="G17" s="215"/>
      <c r="H17" s="243"/>
      <c r="I17" s="251">
        <f t="shared" si="0"/>
        <v>0</v>
      </c>
      <c r="J17" s="248"/>
      <c r="K17" s="434">
        <f>JanRpt!I16</f>
        <v>0</v>
      </c>
      <c r="L17" s="434">
        <f>FebRpt!I16</f>
        <v>0</v>
      </c>
      <c r="M17" s="434">
        <f>MarRpt!I16</f>
        <v>0</v>
      </c>
    </row>
    <row r="18" spans="1:13" ht="14.45" customHeight="1" x14ac:dyDescent="0.2">
      <c r="A18" s="218"/>
      <c r="B18" s="220" t="s">
        <v>457</v>
      </c>
      <c r="C18" s="218"/>
      <c r="D18" s="218"/>
      <c r="E18" s="218"/>
      <c r="F18" s="215"/>
      <c r="G18" s="215"/>
      <c r="H18" s="243"/>
      <c r="I18" s="243"/>
      <c r="J18" s="252">
        <f>SUM(I10:I17)</f>
        <v>0</v>
      </c>
    </row>
    <row r="19" spans="1:13" ht="14.45" customHeight="1" thickBot="1" x14ac:dyDescent="0.25">
      <c r="A19" s="218"/>
      <c r="B19" s="220" t="s">
        <v>458</v>
      </c>
      <c r="C19" s="218"/>
      <c r="D19" s="218"/>
      <c r="E19" s="218"/>
      <c r="F19" s="215"/>
      <c r="G19" s="215"/>
      <c r="H19" s="243"/>
      <c r="I19" s="243"/>
      <c r="J19" s="253">
        <f>SUM(J8:J18)</f>
        <v>0</v>
      </c>
      <c r="K19" s="430"/>
      <c r="L19" s="430"/>
      <c r="M19" s="430"/>
    </row>
    <row r="20" spans="1:13" ht="14.45" customHeight="1" x14ac:dyDescent="0.2">
      <c r="A20" s="218"/>
      <c r="B20" s="218"/>
      <c r="C20" s="218"/>
      <c r="D20" s="218"/>
      <c r="E20" s="218"/>
      <c r="F20" s="215"/>
      <c r="G20" s="215"/>
      <c r="H20" s="243"/>
      <c r="I20" s="243"/>
      <c r="J20" s="254"/>
      <c r="K20" s="430"/>
      <c r="L20" s="430"/>
      <c r="M20" s="430"/>
    </row>
    <row r="21" spans="1:13" ht="14.45" customHeight="1" x14ac:dyDescent="0.2">
      <c r="A21" s="218"/>
      <c r="B21" s="218" t="s">
        <v>340</v>
      </c>
      <c r="C21" s="218"/>
      <c r="D21" s="218"/>
      <c r="E21" s="218"/>
      <c r="F21" s="215"/>
      <c r="G21" s="215"/>
      <c r="H21" s="243"/>
      <c r="I21" s="243"/>
      <c r="J21" s="248"/>
      <c r="K21" s="430"/>
      <c r="L21" s="430"/>
      <c r="M21" s="430"/>
    </row>
    <row r="22" spans="1:13" ht="14.45" customHeight="1" x14ac:dyDescent="0.2">
      <c r="A22" s="218" t="s">
        <v>291</v>
      </c>
      <c r="B22" s="218"/>
      <c r="C22" s="218"/>
      <c r="D22" s="218"/>
      <c r="E22" s="218"/>
      <c r="F22" s="215"/>
      <c r="G22" s="215"/>
      <c r="H22" s="243"/>
      <c r="I22" s="243"/>
      <c r="J22" s="248"/>
      <c r="K22" s="433" t="s">
        <v>276</v>
      </c>
      <c r="L22" s="433" t="s">
        <v>317</v>
      </c>
      <c r="M22" s="433" t="s">
        <v>323</v>
      </c>
    </row>
    <row r="23" spans="1:13" ht="14.45" customHeight="1" x14ac:dyDescent="0.2">
      <c r="A23" s="218"/>
      <c r="B23" s="218" t="s">
        <v>459</v>
      </c>
      <c r="C23" s="218"/>
      <c r="D23" s="218"/>
      <c r="E23" s="218"/>
      <c r="F23" s="215"/>
      <c r="G23" s="215"/>
      <c r="H23" s="255">
        <f>SUM(K23:M23)</f>
        <v>0</v>
      </c>
      <c r="I23" s="243"/>
      <c r="J23" s="248"/>
      <c r="K23" s="434">
        <f>JanRpt!H22</f>
        <v>0</v>
      </c>
      <c r="L23" s="434">
        <f>FebRpt!H22</f>
        <v>0</v>
      </c>
      <c r="M23" s="434">
        <f>MarRpt!H22</f>
        <v>0</v>
      </c>
    </row>
    <row r="24" spans="1:13" ht="14.45" customHeight="1" x14ac:dyDescent="0.2">
      <c r="A24" s="218"/>
      <c r="B24" s="218" t="s">
        <v>440</v>
      </c>
      <c r="C24" s="218"/>
      <c r="D24" s="218"/>
      <c r="E24" s="218"/>
      <c r="F24" s="215"/>
      <c r="G24" s="215"/>
      <c r="H24" s="256">
        <f>SUM(K24:M24)</f>
        <v>0</v>
      </c>
      <c r="I24" s="243"/>
      <c r="J24" s="248"/>
      <c r="K24" s="434">
        <f>JanRpt!H23</f>
        <v>0</v>
      </c>
      <c r="L24" s="434">
        <f>FebRpt!H23</f>
        <v>0</v>
      </c>
      <c r="M24" s="434">
        <f>MarRpt!H23</f>
        <v>0</v>
      </c>
    </row>
    <row r="25" spans="1:13" ht="14.45" customHeight="1" x14ac:dyDescent="0.2">
      <c r="A25" s="218"/>
      <c r="B25" s="218" t="s">
        <v>460</v>
      </c>
      <c r="C25" s="218"/>
      <c r="D25" s="218"/>
      <c r="E25" s="218"/>
      <c r="F25" s="215"/>
      <c r="G25" s="215"/>
      <c r="H25" s="257">
        <f>SUM(K25:M25)</f>
        <v>0</v>
      </c>
      <c r="I25" s="243"/>
      <c r="J25" s="248"/>
      <c r="K25" s="434">
        <f>JanRpt!H24</f>
        <v>0</v>
      </c>
      <c r="L25" s="434">
        <f>FebRpt!H24</f>
        <v>0</v>
      </c>
      <c r="M25" s="434">
        <f>MarRpt!H24</f>
        <v>0</v>
      </c>
    </row>
    <row r="26" spans="1:13" ht="14.45" customHeight="1" thickBot="1" x14ac:dyDescent="0.25">
      <c r="A26" s="218"/>
      <c r="B26" s="218" t="s">
        <v>441</v>
      </c>
      <c r="C26" s="218"/>
      <c r="D26" s="218"/>
      <c r="E26" s="218"/>
      <c r="F26" s="215"/>
      <c r="G26" s="215"/>
      <c r="H26" s="258">
        <f>SUM(K26:M26)</f>
        <v>0</v>
      </c>
      <c r="I26" s="243"/>
      <c r="J26" s="248"/>
      <c r="K26" s="434">
        <f>JanRpt!H25</f>
        <v>0</v>
      </c>
      <c r="L26" s="434">
        <f>FebRpt!H25</f>
        <v>0</v>
      </c>
      <c r="M26" s="434">
        <f>MarRpt!H25</f>
        <v>0</v>
      </c>
    </row>
    <row r="27" spans="1:13" ht="14.45" customHeight="1" x14ac:dyDescent="0.2">
      <c r="A27" s="218"/>
      <c r="B27" s="220" t="s">
        <v>461</v>
      </c>
      <c r="C27" s="218"/>
      <c r="D27" s="218"/>
      <c r="E27" s="218"/>
      <c r="F27" s="215"/>
      <c r="G27" s="215"/>
      <c r="H27" s="243"/>
      <c r="I27" s="249">
        <f>SUM(H23:H26)</f>
        <v>0</v>
      </c>
      <c r="J27" s="248"/>
      <c r="K27" s="433" t="s">
        <v>276</v>
      </c>
      <c r="L27" s="433" t="s">
        <v>317</v>
      </c>
      <c r="M27" s="433" t="s">
        <v>323</v>
      </c>
    </row>
    <row r="28" spans="1:13" ht="14.45" customHeight="1" x14ac:dyDescent="0.2">
      <c r="A28" s="218" t="s">
        <v>462</v>
      </c>
      <c r="B28" s="218"/>
      <c r="C28" s="218"/>
      <c r="D28" s="218"/>
      <c r="E28" s="218"/>
      <c r="F28" s="215"/>
      <c r="G28" s="215"/>
      <c r="H28" s="243"/>
      <c r="I28" s="250">
        <f>SUM(K28:M28)</f>
        <v>0</v>
      </c>
      <c r="J28" s="248"/>
      <c r="K28" s="434">
        <f>JanRpt!I26</f>
        <v>0</v>
      </c>
      <c r="L28" s="434">
        <f>FebRpt!I26</f>
        <v>0</v>
      </c>
      <c r="M28" s="434">
        <f>MarRpt!I26</f>
        <v>0</v>
      </c>
    </row>
    <row r="29" spans="1:13" ht="14.45" customHeight="1" x14ac:dyDescent="0.2">
      <c r="A29" s="218" t="s">
        <v>463</v>
      </c>
      <c r="B29" s="218"/>
      <c r="C29" s="218"/>
      <c r="D29" s="218"/>
      <c r="E29" s="218"/>
      <c r="F29" s="215"/>
      <c r="G29" s="215"/>
      <c r="H29" s="243"/>
      <c r="I29" s="250">
        <f t="shared" ref="I29:I39" si="1">SUM(K29:M29)</f>
        <v>0</v>
      </c>
      <c r="J29" s="248"/>
      <c r="K29" s="434">
        <f>JanRpt!I27</f>
        <v>0</v>
      </c>
      <c r="L29" s="434">
        <f>FebRpt!I27</f>
        <v>0</v>
      </c>
      <c r="M29" s="434">
        <f>MarRpt!I27</f>
        <v>0</v>
      </c>
    </row>
    <row r="30" spans="1:13" ht="14.45" customHeight="1" x14ac:dyDescent="0.2">
      <c r="A30" s="218" t="s">
        <v>464</v>
      </c>
      <c r="B30" s="218"/>
      <c r="C30" s="218"/>
      <c r="D30" s="218"/>
      <c r="E30" s="218"/>
      <c r="F30" s="215"/>
      <c r="G30" s="215"/>
      <c r="H30" s="243"/>
      <c r="I30" s="250">
        <f t="shared" si="1"/>
        <v>0</v>
      </c>
      <c r="J30" s="248"/>
      <c r="K30" s="434">
        <f>JanRpt!I28</f>
        <v>0</v>
      </c>
      <c r="L30" s="434">
        <f>FebRpt!I28</f>
        <v>0</v>
      </c>
      <c r="M30" s="434">
        <f>MarRpt!I28</f>
        <v>0</v>
      </c>
    </row>
    <row r="31" spans="1:13" ht="14.45" customHeight="1" x14ac:dyDescent="0.2">
      <c r="A31" s="218" t="s">
        <v>465</v>
      </c>
      <c r="B31" s="218"/>
      <c r="C31" s="218"/>
      <c r="D31" s="218"/>
      <c r="E31" s="218"/>
      <c r="F31" s="215"/>
      <c r="G31" s="215"/>
      <c r="H31" s="243"/>
      <c r="I31" s="250">
        <f t="shared" si="1"/>
        <v>0</v>
      </c>
      <c r="J31" s="248"/>
      <c r="K31" s="434">
        <f>JanRpt!I29</f>
        <v>0</v>
      </c>
      <c r="L31" s="434">
        <f>FebRpt!I29</f>
        <v>0</v>
      </c>
      <c r="M31" s="434">
        <f>MarRpt!I29</f>
        <v>0</v>
      </c>
    </row>
    <row r="32" spans="1:13" ht="14.45" customHeight="1" x14ac:dyDescent="0.2">
      <c r="A32" s="218" t="s">
        <v>466</v>
      </c>
      <c r="B32" s="218"/>
      <c r="C32" s="218"/>
      <c r="D32" s="218"/>
      <c r="E32" s="218"/>
      <c r="F32" s="215"/>
      <c r="G32" s="215"/>
      <c r="H32" s="243"/>
      <c r="I32" s="250">
        <f t="shared" si="1"/>
        <v>0</v>
      </c>
      <c r="J32" s="248"/>
      <c r="K32" s="434">
        <f>JanRpt!I30</f>
        <v>0</v>
      </c>
      <c r="L32" s="434">
        <f>FebRpt!I30</f>
        <v>0</v>
      </c>
      <c r="M32" s="434">
        <f>MarRpt!I30</f>
        <v>0</v>
      </c>
    </row>
    <row r="33" spans="1:13" ht="14.45" customHeight="1" x14ac:dyDescent="0.2">
      <c r="A33" s="218" t="s">
        <v>467</v>
      </c>
      <c r="B33" s="218"/>
      <c r="C33" s="218"/>
      <c r="D33" s="218"/>
      <c r="E33" s="218"/>
      <c r="F33" s="215"/>
      <c r="G33" s="215"/>
      <c r="H33" s="243"/>
      <c r="I33" s="250">
        <f t="shared" si="1"/>
        <v>0</v>
      </c>
      <c r="J33" s="248"/>
      <c r="K33" s="434">
        <f>JanRpt!I31</f>
        <v>0</v>
      </c>
      <c r="L33" s="434">
        <f>FebRpt!I31</f>
        <v>0</v>
      </c>
      <c r="M33" s="434">
        <f>MarRpt!I31</f>
        <v>0</v>
      </c>
    </row>
    <row r="34" spans="1:13" ht="14.45" customHeight="1" x14ac:dyDescent="0.2">
      <c r="A34" s="218" t="s">
        <v>468</v>
      </c>
      <c r="B34" s="218"/>
      <c r="C34" s="218"/>
      <c r="D34" s="218"/>
      <c r="E34" s="218"/>
      <c r="F34" s="215"/>
      <c r="G34" s="215"/>
      <c r="H34" s="243"/>
      <c r="I34" s="250">
        <f t="shared" si="1"/>
        <v>0</v>
      </c>
      <c r="J34" s="248"/>
      <c r="K34" s="434">
        <f>JanRpt!I32</f>
        <v>0</v>
      </c>
      <c r="L34" s="434">
        <f>FebRpt!I32</f>
        <v>0</v>
      </c>
      <c r="M34" s="434">
        <f>MarRpt!I32</f>
        <v>0</v>
      </c>
    </row>
    <row r="35" spans="1:13" ht="14.45" customHeight="1" x14ac:dyDescent="0.2">
      <c r="A35" s="218" t="s">
        <v>469</v>
      </c>
      <c r="B35" s="218"/>
      <c r="C35" s="218"/>
      <c r="D35" s="218"/>
      <c r="E35" s="218"/>
      <c r="F35" s="215"/>
      <c r="G35" s="215"/>
      <c r="H35" s="243"/>
      <c r="I35" s="250">
        <f t="shared" si="1"/>
        <v>0</v>
      </c>
      <c r="J35" s="248"/>
      <c r="K35" s="434">
        <f>JanRpt!I33</f>
        <v>0</v>
      </c>
      <c r="L35" s="434">
        <f>FebRpt!I33</f>
        <v>0</v>
      </c>
      <c r="M35" s="434">
        <f>MarRpt!I33</f>
        <v>0</v>
      </c>
    </row>
    <row r="36" spans="1:13" ht="14.45" customHeight="1" x14ac:dyDescent="0.2">
      <c r="A36" s="218" t="s">
        <v>470</v>
      </c>
      <c r="B36" s="218"/>
      <c r="C36" s="218"/>
      <c r="D36" s="218"/>
      <c r="E36" s="218"/>
      <c r="F36" s="215"/>
      <c r="G36" s="215"/>
      <c r="H36" s="243"/>
      <c r="I36" s="250">
        <f t="shared" si="1"/>
        <v>0</v>
      </c>
      <c r="J36" s="248"/>
      <c r="K36" s="434">
        <f>JanRpt!I34</f>
        <v>0</v>
      </c>
      <c r="L36" s="434">
        <f>FebRpt!I34</f>
        <v>0</v>
      </c>
      <c r="M36" s="434">
        <f>MarRpt!I34</f>
        <v>0</v>
      </c>
    </row>
    <row r="37" spans="1:13" ht="14.45" customHeight="1" x14ac:dyDescent="0.2">
      <c r="A37" s="218" t="s">
        <v>470</v>
      </c>
      <c r="B37" s="218"/>
      <c r="C37" s="218"/>
      <c r="D37" s="218"/>
      <c r="E37" s="218"/>
      <c r="F37" s="215"/>
      <c r="G37" s="215"/>
      <c r="H37" s="243"/>
      <c r="I37" s="250">
        <f t="shared" si="1"/>
        <v>0</v>
      </c>
      <c r="J37" s="248"/>
      <c r="K37" s="434">
        <f>JanRpt!I35</f>
        <v>0</v>
      </c>
      <c r="L37" s="434">
        <f>FebRpt!I35</f>
        <v>0</v>
      </c>
      <c r="M37" s="434">
        <f>MarRpt!I35</f>
        <v>0</v>
      </c>
    </row>
    <row r="38" spans="1:13" ht="14.45" customHeight="1" x14ac:dyDescent="0.2">
      <c r="A38" s="218" t="s">
        <v>471</v>
      </c>
      <c r="B38" s="218"/>
      <c r="C38" s="218"/>
      <c r="D38" s="218"/>
      <c r="E38" s="218"/>
      <c r="F38" s="219"/>
      <c r="G38" s="215"/>
      <c r="H38" s="243"/>
      <c r="I38" s="259">
        <f t="shared" si="1"/>
        <v>0</v>
      </c>
      <c r="J38" s="248"/>
      <c r="K38" s="434">
        <f>JanRpt!I36</f>
        <v>0</v>
      </c>
      <c r="L38" s="434">
        <f>FebRpt!I36</f>
        <v>0</v>
      </c>
      <c r="M38" s="434">
        <f>MarRpt!I36</f>
        <v>0</v>
      </c>
    </row>
    <row r="39" spans="1:13" ht="14.45" customHeight="1" thickBot="1" x14ac:dyDescent="0.25">
      <c r="A39" s="218" t="s">
        <v>472</v>
      </c>
      <c r="B39" s="218"/>
      <c r="C39" s="218"/>
      <c r="D39" s="218"/>
      <c r="E39" s="218"/>
      <c r="F39" s="215"/>
      <c r="G39" s="221"/>
      <c r="H39" s="243"/>
      <c r="I39" s="260">
        <f t="shared" si="1"/>
        <v>0</v>
      </c>
      <c r="J39" s="248"/>
      <c r="K39" s="434">
        <f>JanRpt!I37</f>
        <v>0</v>
      </c>
      <c r="L39" s="434">
        <f>FebRpt!I37</f>
        <v>0</v>
      </c>
      <c r="M39" s="434">
        <f>MarRpt!I37</f>
        <v>0</v>
      </c>
    </row>
    <row r="40" spans="1:13" ht="14.45" customHeight="1" x14ac:dyDescent="0.2">
      <c r="A40" s="218"/>
      <c r="B40" s="218"/>
      <c r="C40" s="218"/>
      <c r="D40" s="218"/>
      <c r="E40" s="218"/>
      <c r="F40" s="215"/>
      <c r="G40" s="221"/>
      <c r="H40" s="243"/>
      <c r="I40" s="243"/>
      <c r="J40" s="248"/>
      <c r="K40" s="436"/>
      <c r="L40" s="436"/>
      <c r="M40" s="436"/>
    </row>
    <row r="41" spans="1:13" ht="14.45" customHeight="1" thickBot="1" x14ac:dyDescent="0.25">
      <c r="A41" s="218"/>
      <c r="B41" s="220" t="s">
        <v>473</v>
      </c>
      <c r="C41" s="218"/>
      <c r="D41" s="218"/>
      <c r="E41" s="218"/>
      <c r="F41" s="215"/>
      <c r="G41" s="215"/>
      <c r="H41" s="243"/>
      <c r="I41" s="243"/>
      <c r="J41" s="261">
        <f>SUM(I27:I39)</f>
        <v>0</v>
      </c>
      <c r="K41" s="430"/>
      <c r="L41" s="430"/>
      <c r="M41" s="430"/>
    </row>
    <row r="42" spans="1:13" ht="14.45" customHeight="1" thickBot="1" x14ac:dyDescent="0.25">
      <c r="A42" s="220" t="s">
        <v>474</v>
      </c>
      <c r="B42" s="218"/>
      <c r="C42" s="218"/>
      <c r="D42" s="218"/>
      <c r="E42" s="218"/>
      <c r="F42" s="215"/>
      <c r="G42" s="215"/>
      <c r="H42" s="243"/>
      <c r="I42" s="243"/>
      <c r="J42" s="262">
        <f>SUM(J19-J41)</f>
        <v>0</v>
      </c>
      <c r="K42" s="430" t="s">
        <v>237</v>
      </c>
      <c r="L42" s="430"/>
      <c r="M42" s="430"/>
    </row>
    <row r="43" spans="1:13" ht="14.45" customHeight="1" thickTop="1" x14ac:dyDescent="0.2">
      <c r="A43" s="215"/>
      <c r="B43" s="215"/>
      <c r="C43" s="215"/>
      <c r="D43" s="215"/>
      <c r="E43" s="215"/>
      <c r="F43" s="215"/>
      <c r="G43" s="215"/>
      <c r="H43" s="243"/>
      <c r="I43" s="243"/>
      <c r="J43" s="263"/>
      <c r="K43" s="430"/>
      <c r="L43" s="430"/>
      <c r="M43" s="430"/>
    </row>
    <row r="44" spans="1:13" ht="14.45" customHeight="1" x14ac:dyDescent="0.2">
      <c r="A44" s="529" t="s">
        <v>341</v>
      </c>
      <c r="B44" s="529"/>
      <c r="C44" s="529"/>
      <c r="D44" s="529"/>
      <c r="E44" s="529"/>
      <c r="F44" s="529"/>
      <c r="G44" s="529"/>
      <c r="H44" s="529"/>
      <c r="I44" s="529"/>
      <c r="J44" s="529"/>
      <c r="K44" s="430"/>
      <c r="L44" s="430"/>
      <c r="M44" s="430"/>
    </row>
    <row r="45" spans="1:13" ht="14.45" customHeight="1" x14ac:dyDescent="0.2">
      <c r="A45" s="218"/>
      <c r="B45" s="218"/>
      <c r="C45" s="218"/>
      <c r="D45" s="218"/>
      <c r="E45" s="218"/>
      <c r="F45" s="215"/>
      <c r="G45" s="215"/>
      <c r="H45" s="243"/>
      <c r="I45" s="243"/>
      <c r="J45" s="243"/>
      <c r="K45" s="430"/>
      <c r="L45" s="430"/>
      <c r="M45" s="430"/>
    </row>
    <row r="46" spans="1:13" ht="14.45" customHeight="1" x14ac:dyDescent="0.2">
      <c r="A46" s="218" t="s">
        <v>342</v>
      </c>
      <c r="B46" s="218"/>
      <c r="C46" s="331" t="s">
        <v>413</v>
      </c>
      <c r="D46" s="218" t="s">
        <v>442</v>
      </c>
      <c r="E46" s="218"/>
      <c r="F46" s="532">
        <f>MARCH!$O$297</f>
        <v>0</v>
      </c>
      <c r="G46" s="533"/>
      <c r="H46" s="243"/>
      <c r="I46" s="243"/>
      <c r="J46" s="243"/>
      <c r="K46" s="430"/>
      <c r="L46" s="430"/>
      <c r="M46" s="430"/>
    </row>
    <row r="47" spans="1:13" ht="14.45" customHeight="1" x14ac:dyDescent="0.2">
      <c r="A47" s="218" t="s">
        <v>443</v>
      </c>
      <c r="B47" s="218"/>
      <c r="C47" s="218"/>
      <c r="D47" s="218"/>
      <c r="E47" s="218"/>
      <c r="F47" s="534">
        <f>MARCH!O298</f>
        <v>0</v>
      </c>
      <c r="G47" s="535"/>
      <c r="H47" s="243"/>
      <c r="I47" s="243"/>
      <c r="J47" s="243"/>
      <c r="K47" s="430"/>
      <c r="L47" s="430"/>
      <c r="M47" s="430"/>
    </row>
    <row r="48" spans="1:13" ht="14.45" customHeight="1" x14ac:dyDescent="0.2">
      <c r="A48" s="218" t="s">
        <v>444</v>
      </c>
      <c r="B48" s="218"/>
      <c r="C48" s="218"/>
      <c r="D48" s="218"/>
      <c r="E48" s="218"/>
      <c r="F48" s="536">
        <f>SUM(F46:F47)</f>
        <v>0</v>
      </c>
      <c r="G48" s="537"/>
      <c r="H48" s="243"/>
      <c r="I48" s="243"/>
      <c r="J48" s="243"/>
      <c r="K48" s="430"/>
      <c r="L48" s="430"/>
      <c r="M48" s="430"/>
    </row>
    <row r="49" spans="1:13" ht="14.45" customHeight="1" x14ac:dyDescent="0.2">
      <c r="A49" s="218" t="s">
        <v>400</v>
      </c>
      <c r="B49" s="218"/>
      <c r="C49" s="218"/>
      <c r="D49" s="218"/>
      <c r="E49" s="218"/>
      <c r="F49" s="538">
        <f>MARCH!$O$299</f>
        <v>0</v>
      </c>
      <c r="G49" s="539"/>
      <c r="H49" s="243"/>
      <c r="I49" s="243"/>
      <c r="J49" s="243"/>
      <c r="K49" s="430"/>
      <c r="L49" s="430"/>
      <c r="M49" s="430"/>
    </row>
    <row r="50" spans="1:13" ht="14.45" customHeight="1" x14ac:dyDescent="0.2">
      <c r="A50" s="218"/>
      <c r="B50" s="218"/>
      <c r="C50" s="218"/>
      <c r="D50" s="218" t="s">
        <v>445</v>
      </c>
      <c r="E50" s="218"/>
      <c r="F50" s="222"/>
      <c r="G50" s="222"/>
      <c r="H50" s="541">
        <f>SUM(F48)-SUM(F49)</f>
        <v>0</v>
      </c>
      <c r="I50" s="542"/>
      <c r="J50" s="543"/>
      <c r="K50" s="430"/>
      <c r="L50" s="430"/>
      <c r="M50" s="430"/>
    </row>
    <row r="51" spans="1:13" ht="14.45" customHeight="1" x14ac:dyDescent="0.2">
      <c r="A51" s="218"/>
      <c r="B51" s="218"/>
      <c r="C51" s="218"/>
      <c r="D51" s="218" t="s">
        <v>446</v>
      </c>
      <c r="E51" s="218"/>
      <c r="F51" s="215"/>
      <c r="G51" s="215"/>
      <c r="H51" s="544">
        <f>MARCH!$U$295</f>
        <v>0</v>
      </c>
      <c r="I51" s="545"/>
      <c r="J51" s="546"/>
      <c r="K51" s="430"/>
      <c r="L51" s="430"/>
      <c r="M51" s="430"/>
    </row>
    <row r="52" spans="1:13" ht="14.45" customHeight="1" x14ac:dyDescent="0.2">
      <c r="A52" s="218"/>
      <c r="B52" s="218"/>
      <c r="C52" s="218"/>
      <c r="D52" s="218" t="s">
        <v>447</v>
      </c>
      <c r="E52" s="218"/>
      <c r="F52" s="215"/>
      <c r="G52" s="215"/>
      <c r="H52" s="544">
        <f>MARCH!$U$305+MARCH!$U$315+MARCH!$U$325+MARCH!$Z$295+MARCH!$Z$305+MARCH!$Z$315+MARCH!$Z$325</f>
        <v>0</v>
      </c>
      <c r="I52" s="545"/>
      <c r="J52" s="546"/>
      <c r="K52" s="430"/>
      <c r="L52" s="430"/>
      <c r="M52" s="430"/>
    </row>
    <row r="53" spans="1:13" ht="14.45" customHeight="1" x14ac:dyDescent="0.2">
      <c r="A53" s="218"/>
      <c r="B53" s="218"/>
      <c r="C53" s="218"/>
      <c r="D53" s="220" t="s">
        <v>448</v>
      </c>
      <c r="E53" s="218"/>
      <c r="F53" s="215"/>
      <c r="G53" s="215"/>
      <c r="H53" s="547">
        <f>SUM(H50:J52)</f>
        <v>0</v>
      </c>
      <c r="I53" s="548"/>
      <c r="J53" s="549"/>
      <c r="K53" s="430"/>
      <c r="L53" s="430"/>
      <c r="M53" s="430"/>
    </row>
    <row r="54" spans="1:13" ht="14.45" customHeight="1" x14ac:dyDescent="0.2">
      <c r="A54" s="223"/>
      <c r="B54" s="437" t="s">
        <v>479</v>
      </c>
      <c r="C54" s="223"/>
      <c r="D54" s="223"/>
      <c r="E54" s="223"/>
      <c r="F54" s="223"/>
      <c r="G54" s="223"/>
      <c r="H54" s="540" t="s">
        <v>343</v>
      </c>
      <c r="I54" s="540"/>
      <c r="J54" s="540"/>
      <c r="K54" s="430"/>
      <c r="L54" s="430"/>
      <c r="M54" s="430"/>
    </row>
    <row r="55" spans="1:13" ht="14.45" customHeight="1" x14ac:dyDescent="0.2">
      <c r="A55" s="529" t="s">
        <v>344</v>
      </c>
      <c r="B55" s="529"/>
      <c r="C55" s="529"/>
      <c r="D55" s="529"/>
      <c r="E55" s="529"/>
      <c r="F55" s="529"/>
      <c r="G55" s="529"/>
      <c r="H55" s="529"/>
      <c r="I55" s="529"/>
      <c r="J55" s="529"/>
      <c r="K55" s="430"/>
      <c r="L55" s="430"/>
      <c r="M55" s="430"/>
    </row>
    <row r="56" spans="1:13" ht="14.45" customHeight="1" x14ac:dyDescent="0.2">
      <c r="A56" s="225"/>
      <c r="B56" s="225"/>
      <c r="C56" s="225"/>
      <c r="D56" s="225"/>
      <c r="E56" s="225"/>
      <c r="F56" s="225"/>
      <c r="G56" s="225"/>
      <c r="H56" s="264"/>
      <c r="I56" s="264"/>
      <c r="J56" s="264"/>
      <c r="K56" s="430"/>
      <c r="L56" s="430"/>
      <c r="M56" s="430"/>
    </row>
    <row r="57" spans="1:13" ht="14.45" customHeight="1" x14ac:dyDescent="0.2">
      <c r="A57" s="226"/>
      <c r="B57" s="226"/>
      <c r="C57" s="226"/>
      <c r="D57" s="226"/>
      <c r="E57" s="226"/>
      <c r="F57" s="226"/>
      <c r="G57" s="226"/>
      <c r="H57" s="265"/>
      <c r="I57" s="265"/>
      <c r="J57" s="265"/>
      <c r="K57" s="430"/>
      <c r="L57" s="430"/>
      <c r="M57" s="430"/>
    </row>
    <row r="58" spans="1:13" ht="14.45" customHeight="1" x14ac:dyDescent="0.2">
      <c r="A58" s="226"/>
      <c r="B58" s="226"/>
      <c r="C58" s="226"/>
      <c r="D58" s="226"/>
      <c r="E58" s="226"/>
      <c r="F58" s="226"/>
      <c r="G58" s="226"/>
      <c r="H58" s="265"/>
      <c r="I58" s="265"/>
      <c r="J58" s="265"/>
      <c r="K58" s="430"/>
      <c r="L58" s="430"/>
      <c r="M58" s="430"/>
    </row>
    <row r="59" spans="1:13" ht="14.45" customHeight="1" x14ac:dyDescent="0.2">
      <c r="A59" s="225"/>
      <c r="B59" s="226"/>
      <c r="C59" s="226"/>
      <c r="D59" s="226"/>
      <c r="E59" s="226"/>
      <c r="F59" s="226"/>
      <c r="G59" s="226"/>
      <c r="H59" s="265"/>
      <c r="I59" s="265"/>
      <c r="J59" s="265"/>
      <c r="K59" s="430"/>
      <c r="L59" s="430"/>
      <c r="M59" s="430"/>
    </row>
    <row r="60" spans="1:13" ht="14.45" customHeight="1" thickBot="1" x14ac:dyDescent="0.25">
      <c r="A60" s="227"/>
      <c r="B60" s="227"/>
      <c r="C60" s="227"/>
      <c r="D60" s="227"/>
      <c r="E60" s="227"/>
      <c r="F60" s="227"/>
      <c r="G60" s="227"/>
      <c r="H60" s="266"/>
      <c r="I60" s="266"/>
      <c r="J60" s="266"/>
      <c r="K60" s="430"/>
      <c r="L60" s="430"/>
      <c r="M60" s="430"/>
    </row>
    <row r="61" spans="1:13" ht="14.45" customHeight="1" x14ac:dyDescent="0.2">
      <c r="A61" s="531" t="s">
        <v>345</v>
      </c>
      <c r="B61" s="531"/>
      <c r="C61" s="531"/>
      <c r="D61" s="531"/>
      <c r="E61" s="531"/>
      <c r="F61" s="531"/>
      <c r="G61" s="531"/>
      <c r="H61" s="531"/>
      <c r="I61" s="531"/>
      <c r="J61" s="531"/>
      <c r="K61" s="430"/>
      <c r="L61" s="430"/>
      <c r="M61" s="430"/>
    </row>
    <row r="62" spans="1:13" ht="14.45" customHeight="1" x14ac:dyDescent="0.2">
      <c r="A62" s="218"/>
      <c r="B62" s="218"/>
      <c r="C62" s="218"/>
      <c r="D62" s="218"/>
      <c r="E62" s="218"/>
      <c r="F62" s="218"/>
      <c r="G62" s="218"/>
      <c r="H62" s="245"/>
      <c r="I62" s="245"/>
      <c r="J62" s="245"/>
      <c r="K62" s="430"/>
      <c r="L62" s="430"/>
      <c r="M62" s="430"/>
    </row>
    <row r="63" spans="1:13" ht="14.45" customHeight="1" x14ac:dyDescent="0.2">
      <c r="A63" s="530"/>
      <c r="B63" s="530"/>
      <c r="C63" s="530"/>
      <c r="D63" s="228" t="s">
        <v>346</v>
      </c>
      <c r="E63" s="218"/>
      <c r="F63" s="218"/>
      <c r="G63" s="530"/>
      <c r="H63" s="530"/>
      <c r="I63" s="530"/>
      <c r="J63" s="267" t="s">
        <v>346</v>
      </c>
      <c r="K63" s="430"/>
      <c r="L63" s="430"/>
      <c r="M63" s="430"/>
    </row>
    <row r="64" spans="1:13" ht="14.45" customHeight="1" x14ac:dyDescent="0.2">
      <c r="A64" s="218"/>
      <c r="B64" s="218"/>
      <c r="C64" s="218"/>
      <c r="D64" s="218"/>
      <c r="E64" s="218"/>
      <c r="F64" s="218"/>
      <c r="G64" s="218"/>
      <c r="H64" s="245"/>
      <c r="I64" s="245"/>
      <c r="J64" s="245"/>
      <c r="K64" s="430"/>
      <c r="L64" s="430"/>
      <c r="M64" s="430"/>
    </row>
    <row r="65" spans="1:13" ht="14.45" customHeight="1" x14ac:dyDescent="0.2">
      <c r="A65" s="530"/>
      <c r="B65" s="530"/>
      <c r="C65" s="530"/>
      <c r="D65" s="228" t="s">
        <v>19</v>
      </c>
      <c r="E65" s="218"/>
      <c r="F65" s="218"/>
      <c r="G65" s="530"/>
      <c r="H65" s="530"/>
      <c r="I65" s="530"/>
      <c r="J65" s="267" t="s">
        <v>346</v>
      </c>
      <c r="K65" s="430"/>
      <c r="L65" s="430"/>
      <c r="M65" s="430"/>
    </row>
    <row r="66" spans="1:13" ht="14.45" customHeight="1" thickBot="1" x14ac:dyDescent="0.25">
      <c r="A66" s="229"/>
      <c r="B66" s="229"/>
      <c r="C66" s="229"/>
      <c r="D66" s="229"/>
      <c r="E66" s="229"/>
      <c r="F66" s="229"/>
      <c r="G66" s="229"/>
      <c r="H66" s="268"/>
      <c r="I66" s="268"/>
      <c r="J66" s="268"/>
      <c r="K66" s="430"/>
      <c r="L66" s="430"/>
      <c r="M66" s="430"/>
    </row>
    <row r="67" spans="1:13" ht="14.45" customHeight="1" x14ac:dyDescent="0.2">
      <c r="A67" s="218"/>
      <c r="B67" s="218"/>
      <c r="C67" s="218"/>
      <c r="D67" s="218"/>
      <c r="E67" s="218"/>
      <c r="F67" s="218"/>
      <c r="G67" s="218"/>
      <c r="H67" s="245"/>
      <c r="I67" s="245"/>
      <c r="J67" s="269" t="s">
        <v>347</v>
      </c>
      <c r="K67" s="430"/>
      <c r="L67" s="430"/>
      <c r="M67" s="430"/>
    </row>
    <row r="68" spans="1:13" ht="14.45" customHeight="1" x14ac:dyDescent="0.2">
      <c r="A68" s="220"/>
      <c r="B68" s="218"/>
      <c r="C68" s="218"/>
      <c r="D68" s="218"/>
      <c r="E68" s="218"/>
      <c r="F68" s="218"/>
      <c r="G68" s="218"/>
      <c r="H68" s="245"/>
      <c r="I68" s="245"/>
      <c r="J68" s="245"/>
      <c r="K68" s="430"/>
      <c r="L68" s="430"/>
      <c r="M68" s="430"/>
    </row>
    <row r="69" spans="1:13" ht="14.45" customHeight="1" x14ac:dyDescent="0.2">
      <c r="A69" s="220" t="s">
        <v>348</v>
      </c>
      <c r="B69" s="218"/>
      <c r="C69" s="218"/>
      <c r="D69" s="218"/>
      <c r="E69" s="218"/>
      <c r="F69" s="218"/>
      <c r="G69" s="218"/>
      <c r="H69" s="245"/>
      <c r="I69" s="245"/>
      <c r="J69" s="245"/>
      <c r="K69" s="430"/>
      <c r="L69" s="430"/>
      <c r="M69" s="430"/>
    </row>
    <row r="70" spans="1:13" ht="14.45" customHeight="1" x14ac:dyDescent="0.2">
      <c r="A70" s="220" t="s">
        <v>349</v>
      </c>
      <c r="B70" s="220"/>
      <c r="C70" s="220"/>
      <c r="D70" s="220"/>
      <c r="E70" s="220"/>
      <c r="F70" s="220"/>
      <c r="G70" s="218"/>
      <c r="H70" s="245"/>
      <c r="I70" s="245"/>
      <c r="J70" s="245"/>
      <c r="K70" s="430"/>
      <c r="L70" s="430"/>
      <c r="M70" s="430"/>
    </row>
  </sheetData>
  <sheetProtection algorithmName="SHA-512" hashValue="YOQSyCxuEPxePygw4DzVk6MXmhd1dl6BSRViK8pcBum39yVeJrTiw4Of7hj39DrzoGXrTRyQq1QdPY2fJZeLyQ==" saltValue="aVyZCgQycdcN85NK6Se1kw==" spinCount="100000" sheet="1" objects="1" scenarios="1" formatColumns="0" formatRows="0"/>
  <mergeCells count="21">
    <mergeCell ref="A44:J44"/>
    <mergeCell ref="A1:J1"/>
    <mergeCell ref="A2:J2"/>
    <mergeCell ref="G4:J4"/>
    <mergeCell ref="E5:F5"/>
    <mergeCell ref="A6:J6"/>
    <mergeCell ref="F46:G46"/>
    <mergeCell ref="F47:G47"/>
    <mergeCell ref="F48:G48"/>
    <mergeCell ref="F49:G49"/>
    <mergeCell ref="H54:J54"/>
    <mergeCell ref="H50:J50"/>
    <mergeCell ref="H51:J51"/>
    <mergeCell ref="H52:J52"/>
    <mergeCell ref="H53:J53"/>
    <mergeCell ref="A55:J55"/>
    <mergeCell ref="G63:I63"/>
    <mergeCell ref="A63:C63"/>
    <mergeCell ref="A65:C65"/>
    <mergeCell ref="G65:I65"/>
    <mergeCell ref="A61:J61"/>
  </mergeCells>
  <printOptions horizontalCentered="1"/>
  <pageMargins left="0.25" right="0.25" top="0" bottom="0" header="0.5" footer="0.5"/>
  <pageSetup paperSize="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IN333"/>
  <sheetViews>
    <sheetView zoomScaleNormal="100" workbookViewId="0">
      <pane ySplit="8" topLeftCell="A9" activePane="bottomLeft" state="frozen"/>
      <selection activeCell="G39" sqref="G39"/>
      <selection pane="bottomLeft" activeCell="G22" sqref="G22"/>
    </sheetView>
  </sheetViews>
  <sheetFormatPr defaultColWidth="9.140625" defaultRowHeight="12.75" customHeight="1" x14ac:dyDescent="0.2"/>
  <cols>
    <col min="1" max="1" width="2.5703125" style="58" customWidth="1"/>
    <col min="2" max="7" width="9.140625" style="58" customWidth="1"/>
    <col min="8" max="8" width="30.42578125" style="58" customWidth="1"/>
    <col min="9" max="34" width="9.140625" style="58" customWidth="1"/>
    <col min="35" max="35" width="27.42578125" style="58" customWidth="1"/>
    <col min="36" max="37" width="9.140625" style="58" customWidth="1"/>
    <col min="38" max="38" width="2.5703125" style="58" customWidth="1"/>
    <col min="39" max="16384" width="9.140625" style="58"/>
  </cols>
  <sheetData>
    <row r="1" spans="1:248" ht="12.75" customHeight="1" x14ac:dyDescent="0.2">
      <c r="A1" s="22"/>
      <c r="B1" s="24" t="s">
        <v>0</v>
      </c>
      <c r="C1" s="22"/>
      <c r="D1" s="22"/>
      <c r="E1" s="22"/>
      <c r="F1" s="22"/>
      <c r="G1" s="23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1:248" ht="12.75" customHeight="1" x14ac:dyDescent="0.2">
      <c r="A2" s="22"/>
      <c r="B2" s="479" t="s">
        <v>127</v>
      </c>
      <c r="C2" s="480"/>
      <c r="D2" s="480"/>
      <c r="E2" s="481">
        <f>J285</f>
        <v>0</v>
      </c>
      <c r="F2" s="482"/>
      <c r="G2" s="23"/>
      <c r="H2" s="22"/>
      <c r="I2" s="22"/>
      <c r="J2" s="22"/>
      <c r="K2" s="336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</row>
    <row r="3" spans="1:248" customFormat="1" ht="12.75" customHeight="1" thickBot="1" x14ac:dyDescent="0.25">
      <c r="A3" s="25"/>
      <c r="B3" s="26">
        <v>1</v>
      </c>
      <c r="C3" s="26">
        <v>2</v>
      </c>
      <c r="D3" s="26">
        <v>3</v>
      </c>
      <c r="E3" s="26">
        <v>4</v>
      </c>
      <c r="F3" s="26">
        <v>5</v>
      </c>
      <c r="G3" s="27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 t="s">
        <v>1</v>
      </c>
      <c r="N3" s="26">
        <v>12</v>
      </c>
      <c r="O3" s="26">
        <v>13</v>
      </c>
      <c r="P3" s="26">
        <v>14</v>
      </c>
      <c r="Q3" s="26">
        <v>15</v>
      </c>
      <c r="R3" s="26" t="s">
        <v>2</v>
      </c>
      <c r="S3" s="25"/>
      <c r="T3" s="25"/>
      <c r="U3" s="26">
        <v>16</v>
      </c>
      <c r="V3" s="26">
        <v>17</v>
      </c>
      <c r="W3" s="26">
        <v>18</v>
      </c>
      <c r="X3" s="26">
        <v>19</v>
      </c>
      <c r="Y3" s="26">
        <v>20</v>
      </c>
      <c r="Z3" s="26" t="s">
        <v>3</v>
      </c>
      <c r="AA3" s="26">
        <v>21</v>
      </c>
      <c r="AB3" s="26">
        <v>22</v>
      </c>
      <c r="AC3" s="26">
        <v>23</v>
      </c>
      <c r="AD3" s="26">
        <v>24</v>
      </c>
      <c r="AE3" s="26">
        <v>25</v>
      </c>
      <c r="AF3" s="26">
        <v>26</v>
      </c>
      <c r="AG3" s="26">
        <v>27</v>
      </c>
      <c r="AH3" s="26">
        <v>28</v>
      </c>
      <c r="AI3" s="26">
        <v>29</v>
      </c>
      <c r="AJ3" s="26">
        <v>30</v>
      </c>
      <c r="AK3" s="26">
        <v>31</v>
      </c>
      <c r="AL3" s="25"/>
    </row>
    <row r="4" spans="1:248" s="91" customFormat="1" ht="12.75" customHeight="1" thickTop="1" x14ac:dyDescent="0.2">
      <c r="A4" s="10"/>
      <c r="B4" s="68" t="s">
        <v>4</v>
      </c>
      <c r="C4" s="69"/>
      <c r="D4" s="68" t="s">
        <v>202</v>
      </c>
      <c r="E4" s="163" t="s">
        <v>6</v>
      </c>
      <c r="F4" s="70" t="s">
        <v>7</v>
      </c>
      <c r="G4" s="158"/>
      <c r="H4" s="70"/>
      <c r="I4" s="86"/>
      <c r="J4" s="68"/>
      <c r="K4" s="70"/>
      <c r="L4" s="68" t="s">
        <v>237</v>
      </c>
      <c r="M4" s="68"/>
      <c r="N4" s="68" t="s">
        <v>260</v>
      </c>
      <c r="O4" s="75" t="s">
        <v>481</v>
      </c>
      <c r="P4" s="164"/>
      <c r="Q4" s="68" t="s">
        <v>391</v>
      </c>
      <c r="R4" s="70" t="s">
        <v>274</v>
      </c>
      <c r="S4" s="88"/>
      <c r="T4" s="89"/>
      <c r="U4" s="470" t="s">
        <v>9</v>
      </c>
      <c r="V4" s="471"/>
      <c r="W4" s="471"/>
      <c r="X4" s="471"/>
      <c r="Y4" s="472"/>
      <c r="Z4" s="68" t="s">
        <v>10</v>
      </c>
      <c r="AA4" s="68" t="s">
        <v>11</v>
      </c>
      <c r="AB4" s="68" t="s">
        <v>205</v>
      </c>
      <c r="AC4" s="68" t="s">
        <v>12</v>
      </c>
      <c r="AD4" s="68" t="s">
        <v>13</v>
      </c>
      <c r="AE4" s="68" t="s">
        <v>14</v>
      </c>
      <c r="AF4" s="68"/>
      <c r="AG4" s="68"/>
      <c r="AH4" s="75"/>
      <c r="AI4" s="87"/>
      <c r="AJ4" s="68" t="s">
        <v>15</v>
      </c>
      <c r="AK4" s="70" t="s">
        <v>7</v>
      </c>
      <c r="AL4" s="88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</row>
    <row r="5" spans="1:248" s="91" customFormat="1" ht="12.75" customHeight="1" x14ac:dyDescent="0.2">
      <c r="A5" s="10"/>
      <c r="B5" s="68" t="s">
        <v>8</v>
      </c>
      <c r="C5" s="68" t="s">
        <v>16</v>
      </c>
      <c r="D5" s="68" t="s">
        <v>203</v>
      </c>
      <c r="E5" s="166" t="s">
        <v>8</v>
      </c>
      <c r="F5" s="70" t="s">
        <v>18</v>
      </c>
      <c r="G5" s="158" t="s">
        <v>19</v>
      </c>
      <c r="H5" s="70" t="s">
        <v>20</v>
      </c>
      <c r="I5" s="86" t="s">
        <v>394</v>
      </c>
      <c r="J5" s="68" t="s">
        <v>21</v>
      </c>
      <c r="K5" s="70" t="s">
        <v>22</v>
      </c>
      <c r="L5" s="68" t="s">
        <v>392</v>
      </c>
      <c r="M5" s="68" t="s">
        <v>393</v>
      </c>
      <c r="N5" s="68" t="s">
        <v>261</v>
      </c>
      <c r="O5" s="75" t="s">
        <v>262</v>
      </c>
      <c r="P5" s="166" t="s">
        <v>23</v>
      </c>
      <c r="Q5" s="68" t="s">
        <v>8</v>
      </c>
      <c r="R5" s="70" t="s">
        <v>8</v>
      </c>
      <c r="S5" s="75" t="s">
        <v>135</v>
      </c>
      <c r="T5" s="70" t="s">
        <v>135</v>
      </c>
      <c r="U5" s="68" t="s">
        <v>25</v>
      </c>
      <c r="V5" s="68" t="s">
        <v>26</v>
      </c>
      <c r="W5" s="68" t="s">
        <v>27</v>
      </c>
      <c r="X5" s="68" t="s">
        <v>28</v>
      </c>
      <c r="Y5" s="68" t="s">
        <v>136</v>
      </c>
      <c r="Z5" s="68" t="s">
        <v>252</v>
      </c>
      <c r="AA5" s="68" t="s">
        <v>137</v>
      </c>
      <c r="AB5" s="68" t="s">
        <v>204</v>
      </c>
      <c r="AC5" s="68" t="s">
        <v>30</v>
      </c>
      <c r="AD5" s="68" t="s">
        <v>140</v>
      </c>
      <c r="AE5" s="68" t="s">
        <v>31</v>
      </c>
      <c r="AF5" s="68" t="s">
        <v>32</v>
      </c>
      <c r="AG5" s="68" t="s">
        <v>206</v>
      </c>
      <c r="AH5" s="75" t="s">
        <v>16</v>
      </c>
      <c r="AI5" s="71" t="s">
        <v>34</v>
      </c>
      <c r="AJ5" s="68" t="s">
        <v>35</v>
      </c>
      <c r="AK5" s="70" t="s">
        <v>18</v>
      </c>
      <c r="AL5" s="88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</row>
    <row r="6" spans="1:248" s="91" customFormat="1" ht="12.75" customHeight="1" thickBot="1" x14ac:dyDescent="0.25">
      <c r="A6" s="12"/>
      <c r="B6" s="77" t="s">
        <v>36</v>
      </c>
      <c r="C6" s="77" t="s">
        <v>37</v>
      </c>
      <c r="D6" s="77" t="s">
        <v>38</v>
      </c>
      <c r="E6" s="167" t="s">
        <v>39</v>
      </c>
      <c r="F6" s="78" t="s">
        <v>40</v>
      </c>
      <c r="G6" s="159"/>
      <c r="H6" s="78"/>
      <c r="I6" s="92" t="s">
        <v>41</v>
      </c>
      <c r="J6" s="77"/>
      <c r="K6" s="78"/>
      <c r="L6" s="77" t="s">
        <v>237</v>
      </c>
      <c r="M6" s="77"/>
      <c r="N6" s="77" t="s">
        <v>236</v>
      </c>
      <c r="O6" s="79" t="s">
        <v>236</v>
      </c>
      <c r="P6" s="168"/>
      <c r="Q6" s="273" t="s">
        <v>24</v>
      </c>
      <c r="R6" s="80" t="s">
        <v>24</v>
      </c>
      <c r="S6" s="79" t="s">
        <v>109</v>
      </c>
      <c r="T6" s="78" t="s">
        <v>186</v>
      </c>
      <c r="U6" s="77" t="s">
        <v>42</v>
      </c>
      <c r="V6" s="77" t="s">
        <v>43</v>
      </c>
      <c r="W6" s="77"/>
      <c r="X6" s="77" t="s">
        <v>44</v>
      </c>
      <c r="Y6" s="77" t="s">
        <v>30</v>
      </c>
      <c r="Z6" s="77" t="s">
        <v>30</v>
      </c>
      <c r="AA6" s="77" t="s">
        <v>138</v>
      </c>
      <c r="AB6" s="77" t="s">
        <v>15</v>
      </c>
      <c r="AC6" s="77" t="s">
        <v>139</v>
      </c>
      <c r="AD6" s="77" t="s">
        <v>141</v>
      </c>
      <c r="AE6" s="77" t="s">
        <v>47</v>
      </c>
      <c r="AF6" s="77" t="s">
        <v>48</v>
      </c>
      <c r="AG6" s="77" t="s">
        <v>15</v>
      </c>
      <c r="AH6" s="79" t="s">
        <v>30</v>
      </c>
      <c r="AI6" s="93"/>
      <c r="AJ6" s="77" t="s">
        <v>49</v>
      </c>
      <c r="AK6" s="78" t="s">
        <v>187</v>
      </c>
      <c r="AL6" s="94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</row>
    <row r="7" spans="1:248" s="309" customFormat="1" ht="12.75" customHeight="1" thickTop="1" x14ac:dyDescent="0.2">
      <c r="A7" s="307"/>
      <c r="B7" s="352">
        <f>B283</f>
        <v>0</v>
      </c>
      <c r="C7" s="352">
        <f>C283</f>
        <v>0</v>
      </c>
      <c r="D7" s="352">
        <f>D283</f>
        <v>0</v>
      </c>
      <c r="E7" s="353">
        <f>E283</f>
        <v>0</v>
      </c>
      <c r="F7" s="354">
        <f>F283</f>
        <v>0</v>
      </c>
      <c r="G7" s="355" t="str">
        <f>C11</f>
        <v>APRIL</v>
      </c>
      <c r="H7" s="356"/>
      <c r="I7" s="357"/>
      <c r="J7" s="352">
        <f>J283-J21</f>
        <v>0</v>
      </c>
      <c r="K7" s="358">
        <f t="shared" ref="K7:R7" si="0">K283</f>
        <v>0</v>
      </c>
      <c r="L7" s="352">
        <f t="shared" si="0"/>
        <v>0</v>
      </c>
      <c r="M7" s="352">
        <f t="shared" si="0"/>
        <v>0</v>
      </c>
      <c r="N7" s="352">
        <f t="shared" si="0"/>
        <v>0</v>
      </c>
      <c r="O7" s="358">
        <f t="shared" si="0"/>
        <v>0</v>
      </c>
      <c r="P7" s="355">
        <f t="shared" si="0"/>
        <v>0</v>
      </c>
      <c r="Q7" s="352">
        <f t="shared" si="0"/>
        <v>0</v>
      </c>
      <c r="R7" s="358">
        <f t="shared" si="0"/>
        <v>0</v>
      </c>
      <c r="S7" s="359">
        <f>SUM(L7:R7)</f>
        <v>0</v>
      </c>
      <c r="T7" s="354">
        <f>SUM(U7:AK7)</f>
        <v>0</v>
      </c>
      <c r="U7" s="352">
        <f t="shared" ref="U7:AH7" si="1">U283</f>
        <v>0</v>
      </c>
      <c r="V7" s="352">
        <f t="shared" si="1"/>
        <v>0</v>
      </c>
      <c r="W7" s="352">
        <f t="shared" si="1"/>
        <v>0</v>
      </c>
      <c r="X7" s="352">
        <f t="shared" si="1"/>
        <v>0</v>
      </c>
      <c r="Y7" s="352">
        <f t="shared" si="1"/>
        <v>0</v>
      </c>
      <c r="Z7" s="352">
        <f t="shared" si="1"/>
        <v>0</v>
      </c>
      <c r="AA7" s="352">
        <f t="shared" si="1"/>
        <v>0</v>
      </c>
      <c r="AB7" s="352">
        <f t="shared" si="1"/>
        <v>0</v>
      </c>
      <c r="AC7" s="352">
        <f t="shared" si="1"/>
        <v>0</v>
      </c>
      <c r="AD7" s="352">
        <f t="shared" si="1"/>
        <v>0</v>
      </c>
      <c r="AE7" s="352">
        <f t="shared" si="1"/>
        <v>0</v>
      </c>
      <c r="AF7" s="352">
        <f t="shared" si="1"/>
        <v>0</v>
      </c>
      <c r="AG7" s="352">
        <f t="shared" si="1"/>
        <v>0</v>
      </c>
      <c r="AH7" s="358">
        <f t="shared" si="1"/>
        <v>0</v>
      </c>
      <c r="AI7" s="355"/>
      <c r="AJ7" s="352">
        <f>AJ283</f>
        <v>0</v>
      </c>
      <c r="AK7" s="358">
        <f>AK283</f>
        <v>0</v>
      </c>
      <c r="AL7" s="308"/>
    </row>
    <row r="8" spans="1:248" s="109" customFormat="1" ht="12.75" customHeight="1" x14ac:dyDescent="0.2">
      <c r="A8" s="52"/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313">
        <f>SUM(K7:R7)-T7</f>
        <v>0</v>
      </c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52"/>
      <c r="AJ8" s="52"/>
      <c r="AK8" s="52"/>
      <c r="AL8" s="52"/>
    </row>
    <row r="9" spans="1:248" ht="12.75" customHeight="1" x14ac:dyDescent="0.2">
      <c r="A9" s="22"/>
      <c r="B9" s="22"/>
      <c r="C9" s="22"/>
      <c r="D9" s="22"/>
      <c r="E9" s="22"/>
      <c r="F9" s="22"/>
      <c r="G9" s="31"/>
      <c r="H9" s="22"/>
      <c r="I9" s="3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</row>
    <row r="10" spans="1:248" ht="12.75" customHeight="1" x14ac:dyDescent="0.2">
      <c r="A10" s="22"/>
      <c r="B10" s="22"/>
      <c r="C10" s="22"/>
      <c r="D10" s="22"/>
      <c r="E10" s="22"/>
      <c r="F10" s="22"/>
      <c r="G10" s="527" t="str">
        <f>MARCH!G10</f>
        <v>UNITED STEELWORKERS - LOCAL UNION</v>
      </c>
      <c r="H10" s="527"/>
      <c r="I10" s="527"/>
      <c r="J10" s="11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11" t="s">
        <v>436</v>
      </c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</row>
    <row r="11" spans="1:248" ht="12.75" customHeight="1" x14ac:dyDescent="0.2">
      <c r="A11" s="22"/>
      <c r="B11" s="137" t="s">
        <v>51</v>
      </c>
      <c r="C11" s="73" t="s">
        <v>150</v>
      </c>
      <c r="D11" s="137" t="s">
        <v>238</v>
      </c>
      <c r="E11" s="44">
        <f>JANUARY!E11</f>
        <v>0</v>
      </c>
      <c r="F11" s="22"/>
      <c r="G11" s="31"/>
      <c r="H11" s="22"/>
      <c r="I11" s="5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137"/>
      <c r="AJ11" s="178" t="str">
        <f>C11</f>
        <v>APRIL</v>
      </c>
      <c r="AK11" s="44">
        <f>E11</f>
        <v>0</v>
      </c>
    </row>
    <row r="12" spans="1:248" ht="12.75" customHeight="1" x14ac:dyDescent="0.2">
      <c r="A12" s="22"/>
      <c r="B12" s="137" t="s">
        <v>52</v>
      </c>
      <c r="C12" s="177" t="s">
        <v>143</v>
      </c>
      <c r="D12" s="110"/>
      <c r="E12" s="110"/>
      <c r="F12" s="22"/>
      <c r="G12" s="31"/>
      <c r="H12" s="22"/>
      <c r="I12" s="5" t="s">
        <v>53</v>
      </c>
      <c r="J12" s="22"/>
      <c r="K12" s="22"/>
      <c r="L12" s="5"/>
      <c r="M12" s="22"/>
      <c r="N12" s="22"/>
      <c r="O12" s="22"/>
      <c r="P12" s="33"/>
      <c r="Q12" s="22"/>
      <c r="R12" s="33"/>
      <c r="S12" s="22"/>
      <c r="T12" s="22"/>
      <c r="U12" s="22"/>
      <c r="V12" s="22"/>
      <c r="W12" s="22"/>
      <c r="X12" s="22"/>
      <c r="Y12" s="22"/>
      <c r="Z12" s="22"/>
      <c r="AA12" s="22"/>
      <c r="AB12" s="34" t="s">
        <v>54</v>
      </c>
      <c r="AC12" s="22"/>
      <c r="AD12" s="22"/>
      <c r="AE12" s="22"/>
      <c r="AF12" s="22"/>
      <c r="AG12" s="22"/>
      <c r="AH12" s="22"/>
      <c r="AI12" s="137" t="str">
        <f>B12</f>
        <v>Page No.</v>
      </c>
      <c r="AJ12" s="180" t="str">
        <f>C12</f>
        <v>1</v>
      </c>
      <c r="AK12" s="172"/>
      <c r="AL12" s="111"/>
    </row>
    <row r="13" spans="1:248" ht="12.75" customHeight="1" x14ac:dyDescent="0.2">
      <c r="A13" s="3"/>
      <c r="B13" s="3"/>
      <c r="C13" s="3"/>
      <c r="D13" s="3"/>
      <c r="E13" s="3"/>
      <c r="F13" s="3"/>
      <c r="G13" s="35"/>
      <c r="H13" s="3"/>
      <c r="I13" s="5"/>
      <c r="J13" s="3"/>
      <c r="K13" s="3"/>
      <c r="L13" s="2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22"/>
      <c r="AF13" s="3"/>
      <c r="AG13" s="3"/>
      <c r="AH13" s="3"/>
      <c r="AI13" s="33"/>
      <c r="AJ13" s="44"/>
      <c r="AK13" s="56"/>
      <c r="AL13" s="3"/>
    </row>
    <row r="14" spans="1:248" ht="12.75" customHeight="1" x14ac:dyDescent="0.2">
      <c r="A14" s="36"/>
      <c r="B14" s="36"/>
      <c r="C14" s="36"/>
      <c r="D14" s="36"/>
      <c r="E14" s="36"/>
      <c r="F14" s="36"/>
      <c r="G14" s="37"/>
      <c r="H14" s="36"/>
      <c r="I14" s="38"/>
      <c r="J14" s="36"/>
      <c r="K14" s="36"/>
      <c r="L14" s="38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8"/>
      <c r="AF14" s="36"/>
      <c r="AG14" s="36"/>
      <c r="AH14" s="36"/>
      <c r="AI14" s="36"/>
      <c r="AJ14" s="57"/>
      <c r="AK14" s="36"/>
      <c r="AL14" s="36"/>
    </row>
    <row r="15" spans="1:248" customFormat="1" ht="12.75" customHeight="1" x14ac:dyDescent="0.2">
      <c r="A15" s="1"/>
      <c r="B15" s="484" t="s">
        <v>55</v>
      </c>
      <c r="C15" s="473"/>
      <c r="D15" s="473"/>
      <c r="E15" s="473"/>
      <c r="F15" s="474"/>
      <c r="G15" s="21"/>
      <c r="H15" s="2" t="s">
        <v>56</v>
      </c>
      <c r="I15" s="95"/>
      <c r="J15" s="473" t="s">
        <v>255</v>
      </c>
      <c r="K15" s="474"/>
      <c r="L15" s="3"/>
      <c r="M15" s="3"/>
      <c r="N15" s="3"/>
      <c r="O15" s="5" t="s">
        <v>57</v>
      </c>
      <c r="P15" s="3"/>
      <c r="Q15" s="3"/>
      <c r="R15" s="1"/>
      <c r="S15" s="3"/>
      <c r="T15" s="1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3"/>
      <c r="AJ15" s="3"/>
      <c r="AK15" s="1"/>
      <c r="AL15" s="3"/>
    </row>
    <row r="16" spans="1:248" customFormat="1" ht="12.75" customHeight="1" x14ac:dyDescent="0.2">
      <c r="A16" s="1"/>
      <c r="B16" s="3"/>
      <c r="C16" s="3"/>
      <c r="D16" s="3"/>
      <c r="E16" s="188"/>
      <c r="F16" s="1"/>
      <c r="G16" s="21"/>
      <c r="H16" s="13"/>
      <c r="I16" s="96"/>
      <c r="J16" s="3"/>
      <c r="K16" s="1"/>
      <c r="L16" s="3"/>
      <c r="M16" s="3"/>
      <c r="N16" s="3"/>
      <c r="O16" s="3"/>
      <c r="P16" s="3"/>
      <c r="Q16" s="3"/>
      <c r="R16" s="1"/>
      <c r="S16" s="3"/>
      <c r="T16" s="1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13"/>
      <c r="AJ16" s="3"/>
      <c r="AK16" s="1"/>
      <c r="AL16" s="3"/>
    </row>
    <row r="17" spans="1:38" customFormat="1" ht="12.75" customHeight="1" thickBot="1" x14ac:dyDescent="0.25">
      <c r="A17" s="29"/>
      <c r="B17" s="26">
        <v>1</v>
      </c>
      <c r="C17" s="26">
        <v>2</v>
      </c>
      <c r="D17" s="26">
        <v>3</v>
      </c>
      <c r="E17" s="26">
        <v>4</v>
      </c>
      <c r="F17" s="28">
        <v>5</v>
      </c>
      <c r="G17" s="39">
        <v>6</v>
      </c>
      <c r="H17" s="28">
        <v>7</v>
      </c>
      <c r="I17" s="97">
        <v>8</v>
      </c>
      <c r="J17" s="26">
        <v>9</v>
      </c>
      <c r="K17" s="28">
        <v>10</v>
      </c>
      <c r="L17" s="26">
        <v>11</v>
      </c>
      <c r="M17" s="26" t="s">
        <v>1</v>
      </c>
      <c r="N17" s="26">
        <v>12</v>
      </c>
      <c r="O17" s="26">
        <v>13</v>
      </c>
      <c r="P17" s="26">
        <v>14</v>
      </c>
      <c r="Q17" s="26">
        <v>15</v>
      </c>
      <c r="R17" s="28" t="s">
        <v>2</v>
      </c>
      <c r="S17" s="25"/>
      <c r="T17" s="29"/>
      <c r="U17" s="26">
        <v>16</v>
      </c>
      <c r="V17" s="26">
        <v>17</v>
      </c>
      <c r="W17" s="26">
        <v>18</v>
      </c>
      <c r="X17" s="26">
        <v>19</v>
      </c>
      <c r="Y17" s="26">
        <v>20</v>
      </c>
      <c r="Z17" s="26" t="s">
        <v>3</v>
      </c>
      <c r="AA17" s="26">
        <v>21</v>
      </c>
      <c r="AB17" s="26">
        <v>22</v>
      </c>
      <c r="AC17" s="26">
        <v>23</v>
      </c>
      <c r="AD17" s="26">
        <v>24</v>
      </c>
      <c r="AE17" s="26">
        <v>25</v>
      </c>
      <c r="AF17" s="26">
        <v>26</v>
      </c>
      <c r="AG17" s="26">
        <v>27</v>
      </c>
      <c r="AH17" s="26">
        <v>28</v>
      </c>
      <c r="AI17" s="30">
        <v>29</v>
      </c>
      <c r="AJ17" s="26">
        <v>30</v>
      </c>
      <c r="AK17" s="28">
        <v>31</v>
      </c>
      <c r="AL17" s="25"/>
    </row>
    <row r="18" spans="1:38" s="4" customFormat="1" ht="12.75" customHeight="1" thickTop="1" x14ac:dyDescent="0.2">
      <c r="A18" s="1"/>
      <c r="B18" s="84" t="s">
        <v>4</v>
      </c>
      <c r="C18" s="98"/>
      <c r="D18" s="84" t="s">
        <v>5</v>
      </c>
      <c r="E18" s="185" t="s">
        <v>6</v>
      </c>
      <c r="F18" s="83" t="s">
        <v>7</v>
      </c>
      <c r="G18" s="160"/>
      <c r="H18" s="83"/>
      <c r="I18" s="100"/>
      <c r="J18" s="84"/>
      <c r="K18" s="83"/>
      <c r="L18" s="84" t="s">
        <v>237</v>
      </c>
      <c r="M18" s="84"/>
      <c r="N18" s="84" t="s">
        <v>235</v>
      </c>
      <c r="O18" s="101" t="s">
        <v>481</v>
      </c>
      <c r="P18" s="274"/>
      <c r="Q18" s="84" t="s">
        <v>391</v>
      </c>
      <c r="R18" s="83" t="s">
        <v>274</v>
      </c>
      <c r="S18" s="103"/>
      <c r="T18" s="67"/>
      <c r="U18" s="475" t="s">
        <v>256</v>
      </c>
      <c r="V18" s="476"/>
      <c r="W18" s="476"/>
      <c r="X18" s="476"/>
      <c r="Y18" s="477"/>
      <c r="Z18" s="84" t="s">
        <v>10</v>
      </c>
      <c r="AA18" s="84" t="s">
        <v>11</v>
      </c>
      <c r="AB18" s="84" t="s">
        <v>205</v>
      </c>
      <c r="AC18" s="84" t="s">
        <v>12</v>
      </c>
      <c r="AD18" s="84" t="s">
        <v>13</v>
      </c>
      <c r="AE18" s="84" t="s">
        <v>14</v>
      </c>
      <c r="AF18" s="84"/>
      <c r="AG18" s="84"/>
      <c r="AH18" s="101"/>
      <c r="AI18" s="102"/>
      <c r="AJ18" s="84" t="s">
        <v>15</v>
      </c>
      <c r="AK18" s="83" t="s">
        <v>7</v>
      </c>
      <c r="AL18" s="3"/>
    </row>
    <row r="19" spans="1:38" s="4" customFormat="1" ht="12.75" customHeight="1" x14ac:dyDescent="0.2">
      <c r="A19" s="1"/>
      <c r="B19" s="84" t="s">
        <v>8</v>
      </c>
      <c r="C19" s="84" t="s">
        <v>16</v>
      </c>
      <c r="D19" s="84" t="s">
        <v>17</v>
      </c>
      <c r="E19" s="186" t="s">
        <v>8</v>
      </c>
      <c r="F19" s="83" t="s">
        <v>18</v>
      </c>
      <c r="G19" s="160" t="s">
        <v>19</v>
      </c>
      <c r="H19" s="83" t="s">
        <v>20</v>
      </c>
      <c r="I19" s="100" t="s">
        <v>394</v>
      </c>
      <c r="J19" s="84" t="s">
        <v>21</v>
      </c>
      <c r="K19" s="83" t="s">
        <v>22</v>
      </c>
      <c r="L19" s="84" t="s">
        <v>392</v>
      </c>
      <c r="M19" s="84" t="s">
        <v>393</v>
      </c>
      <c r="N19" s="84" t="s">
        <v>262</v>
      </c>
      <c r="O19" s="101" t="s">
        <v>262</v>
      </c>
      <c r="P19" s="186" t="s">
        <v>23</v>
      </c>
      <c r="Q19" s="84" t="s">
        <v>8</v>
      </c>
      <c r="R19" s="83" t="s">
        <v>8</v>
      </c>
      <c r="S19" s="103"/>
      <c r="T19" s="67"/>
      <c r="U19" s="84" t="s">
        <v>25</v>
      </c>
      <c r="V19" s="84" t="s">
        <v>26</v>
      </c>
      <c r="W19" s="84" t="s">
        <v>27</v>
      </c>
      <c r="X19" s="84" t="s">
        <v>28</v>
      </c>
      <c r="Y19" s="84" t="s">
        <v>136</v>
      </c>
      <c r="Z19" s="84" t="s">
        <v>252</v>
      </c>
      <c r="AA19" s="84" t="s">
        <v>137</v>
      </c>
      <c r="AB19" s="84" t="s">
        <v>204</v>
      </c>
      <c r="AC19" s="84" t="s">
        <v>30</v>
      </c>
      <c r="AD19" s="84" t="s">
        <v>140</v>
      </c>
      <c r="AE19" s="84" t="s">
        <v>31</v>
      </c>
      <c r="AF19" s="84" t="s">
        <v>32</v>
      </c>
      <c r="AG19" s="84" t="s">
        <v>206</v>
      </c>
      <c r="AH19" s="101" t="s">
        <v>16</v>
      </c>
      <c r="AI19" s="99" t="s">
        <v>34</v>
      </c>
      <c r="AJ19" s="84" t="s">
        <v>35</v>
      </c>
      <c r="AK19" s="83" t="s">
        <v>18</v>
      </c>
      <c r="AL19" s="3"/>
    </row>
    <row r="20" spans="1:38" s="4" customFormat="1" ht="12.75" customHeight="1" thickBot="1" x14ac:dyDescent="0.25">
      <c r="A20" s="6"/>
      <c r="B20" s="85" t="s">
        <v>36</v>
      </c>
      <c r="C20" s="85" t="s">
        <v>37</v>
      </c>
      <c r="D20" s="85" t="s">
        <v>38</v>
      </c>
      <c r="E20" s="187" t="s">
        <v>39</v>
      </c>
      <c r="F20" s="104" t="s">
        <v>40</v>
      </c>
      <c r="G20" s="161"/>
      <c r="H20" s="104"/>
      <c r="I20" s="105" t="s">
        <v>41</v>
      </c>
      <c r="J20" s="85"/>
      <c r="K20" s="104"/>
      <c r="L20" s="85" t="s">
        <v>237</v>
      </c>
      <c r="M20" s="85"/>
      <c r="N20" s="85" t="s">
        <v>236</v>
      </c>
      <c r="O20" s="106" t="s">
        <v>236</v>
      </c>
      <c r="P20" s="275"/>
      <c r="Q20" s="276" t="s">
        <v>24</v>
      </c>
      <c r="R20" s="277" t="s">
        <v>24</v>
      </c>
      <c r="S20" s="108"/>
      <c r="T20" s="76"/>
      <c r="U20" s="85" t="s">
        <v>42</v>
      </c>
      <c r="V20" s="85" t="s">
        <v>43</v>
      </c>
      <c r="W20" s="85"/>
      <c r="X20" s="85" t="s">
        <v>44</v>
      </c>
      <c r="Y20" s="85" t="s">
        <v>30</v>
      </c>
      <c r="Z20" s="85" t="s">
        <v>30</v>
      </c>
      <c r="AA20" s="85" t="s">
        <v>138</v>
      </c>
      <c r="AB20" s="85" t="s">
        <v>15</v>
      </c>
      <c r="AC20" s="85" t="s">
        <v>139</v>
      </c>
      <c r="AD20" s="85" t="s">
        <v>141</v>
      </c>
      <c r="AE20" s="85" t="s">
        <v>47</v>
      </c>
      <c r="AF20" s="85" t="s">
        <v>48</v>
      </c>
      <c r="AG20" s="85" t="s">
        <v>15</v>
      </c>
      <c r="AH20" s="106" t="s">
        <v>30</v>
      </c>
      <c r="AI20" s="107"/>
      <c r="AJ20" s="85" t="s">
        <v>49</v>
      </c>
      <c r="AK20" s="104" t="s">
        <v>188</v>
      </c>
      <c r="AL20" s="7"/>
    </row>
    <row r="21" spans="1:38" s="22" customFormat="1" ht="12.75" customHeight="1" thickTop="1" x14ac:dyDescent="0.2">
      <c r="A21" s="8"/>
      <c r="B21" s="364"/>
      <c r="C21" s="364"/>
      <c r="D21" s="364"/>
      <c r="E21" s="376"/>
      <c r="F21" s="363"/>
      <c r="G21" s="132" t="str">
        <f>$C$11</f>
        <v>APRIL</v>
      </c>
      <c r="H21" s="14" t="s">
        <v>58</v>
      </c>
      <c r="I21" s="15"/>
      <c r="J21" s="377">
        <f>MARCH!E2</f>
        <v>0</v>
      </c>
      <c r="K21" s="55"/>
      <c r="L21" s="371"/>
      <c r="M21" s="371"/>
      <c r="N21" s="371"/>
      <c r="O21" s="375"/>
      <c r="P21" s="375"/>
      <c r="Q21" s="371"/>
      <c r="R21" s="55"/>
      <c r="S21" s="9"/>
      <c r="T21" s="8"/>
      <c r="U21" s="371"/>
      <c r="V21" s="371"/>
      <c r="W21" s="371"/>
      <c r="X21" s="371"/>
      <c r="Y21" s="371"/>
      <c r="Z21" s="371"/>
      <c r="AA21" s="371"/>
      <c r="AB21" s="371"/>
      <c r="AC21" s="371"/>
      <c r="AD21" s="371"/>
      <c r="AE21" s="371"/>
      <c r="AF21" s="371"/>
      <c r="AG21" s="371"/>
      <c r="AH21" s="372"/>
      <c r="AI21" s="373"/>
      <c r="AJ21" s="371"/>
      <c r="AK21" s="55"/>
      <c r="AL21" s="9"/>
    </row>
    <row r="22" spans="1:38" s="22" customFormat="1" ht="12.75" customHeight="1" x14ac:dyDescent="0.2">
      <c r="A22" s="8">
        <v>1</v>
      </c>
      <c r="B22" s="343"/>
      <c r="C22" s="343"/>
      <c r="D22" s="343"/>
      <c r="E22" s="343"/>
      <c r="F22" s="345"/>
      <c r="G22" s="438"/>
      <c r="H22" s="287"/>
      <c r="I22" s="439"/>
      <c r="J22" s="364">
        <f t="shared" ref="J22:J52" si="2">SUM(B22:F22)</f>
        <v>0</v>
      </c>
      <c r="K22" s="363">
        <f>SUM(U22:AK22)-SUM(L22:R22)</f>
        <v>0</v>
      </c>
      <c r="L22" s="343"/>
      <c r="M22" s="343"/>
      <c r="N22" s="343"/>
      <c r="O22" s="367"/>
      <c r="P22" s="344"/>
      <c r="Q22" s="343"/>
      <c r="R22" s="345"/>
      <c r="S22" s="16" t="s">
        <v>59</v>
      </c>
      <c r="T22" s="8">
        <v>1</v>
      </c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343"/>
      <c r="AG22" s="343"/>
      <c r="AH22" s="367"/>
      <c r="AI22" s="287"/>
      <c r="AJ22" s="343"/>
      <c r="AK22" s="345"/>
      <c r="AL22" s="16" t="s">
        <v>59</v>
      </c>
    </row>
    <row r="23" spans="1:38" s="22" customFormat="1" ht="12.75" customHeight="1" x14ac:dyDescent="0.2">
      <c r="A23" s="8">
        <v>2</v>
      </c>
      <c r="B23" s="343"/>
      <c r="C23" s="343"/>
      <c r="D23" s="343"/>
      <c r="E23" s="343"/>
      <c r="F23" s="345"/>
      <c r="G23" s="438"/>
      <c r="H23" s="287"/>
      <c r="I23" s="439"/>
      <c r="J23" s="364">
        <f t="shared" si="2"/>
        <v>0</v>
      </c>
      <c r="K23" s="363">
        <f t="shared" ref="K23:K52" si="3">SUM(U23:AK23)-SUM(L23:R23)</f>
        <v>0</v>
      </c>
      <c r="L23" s="343"/>
      <c r="M23" s="343"/>
      <c r="N23" s="343"/>
      <c r="O23" s="367"/>
      <c r="P23" s="344"/>
      <c r="Q23" s="343"/>
      <c r="R23" s="345"/>
      <c r="S23" s="16" t="s">
        <v>60</v>
      </c>
      <c r="T23" s="8">
        <v>2</v>
      </c>
      <c r="U23" s="343"/>
      <c r="V23" s="343"/>
      <c r="W23" s="343"/>
      <c r="X23" s="343"/>
      <c r="Y23" s="343"/>
      <c r="Z23" s="343"/>
      <c r="AA23" s="343"/>
      <c r="AB23" s="343"/>
      <c r="AC23" s="343"/>
      <c r="AD23" s="343"/>
      <c r="AE23" s="343"/>
      <c r="AF23" s="343"/>
      <c r="AG23" s="343"/>
      <c r="AH23" s="367"/>
      <c r="AI23" s="287"/>
      <c r="AJ23" s="343"/>
      <c r="AK23" s="345"/>
      <c r="AL23" s="16" t="s">
        <v>60</v>
      </c>
    </row>
    <row r="24" spans="1:38" s="22" customFormat="1" ht="12.75" customHeight="1" x14ac:dyDescent="0.2">
      <c r="A24" s="8">
        <v>3</v>
      </c>
      <c r="B24" s="343"/>
      <c r="C24" s="343"/>
      <c r="D24" s="343"/>
      <c r="E24" s="343"/>
      <c r="F24" s="345"/>
      <c r="G24" s="438"/>
      <c r="H24" s="287"/>
      <c r="I24" s="439"/>
      <c r="J24" s="364">
        <f t="shared" si="2"/>
        <v>0</v>
      </c>
      <c r="K24" s="363">
        <f t="shared" si="3"/>
        <v>0</v>
      </c>
      <c r="L24" s="343"/>
      <c r="M24" s="343"/>
      <c r="N24" s="343"/>
      <c r="O24" s="367"/>
      <c r="P24" s="344"/>
      <c r="Q24" s="343"/>
      <c r="R24" s="345"/>
      <c r="S24" s="16" t="s">
        <v>61</v>
      </c>
      <c r="T24" s="8">
        <v>3</v>
      </c>
      <c r="U24" s="343"/>
      <c r="V24" s="343"/>
      <c r="W24" s="343"/>
      <c r="X24" s="343"/>
      <c r="Y24" s="343"/>
      <c r="Z24" s="343"/>
      <c r="AA24" s="343"/>
      <c r="AB24" s="343"/>
      <c r="AC24" s="343"/>
      <c r="AD24" s="343"/>
      <c r="AE24" s="343"/>
      <c r="AF24" s="343"/>
      <c r="AG24" s="343"/>
      <c r="AH24" s="367"/>
      <c r="AI24" s="287"/>
      <c r="AJ24" s="343"/>
      <c r="AK24" s="345"/>
      <c r="AL24" s="16" t="s">
        <v>61</v>
      </c>
    </row>
    <row r="25" spans="1:38" s="22" customFormat="1" ht="12.75" customHeight="1" x14ac:dyDescent="0.2">
      <c r="A25" s="8">
        <v>4</v>
      </c>
      <c r="B25" s="343"/>
      <c r="C25" s="343"/>
      <c r="D25" s="343"/>
      <c r="E25" s="343"/>
      <c r="F25" s="345"/>
      <c r="G25" s="438"/>
      <c r="H25" s="287"/>
      <c r="I25" s="439"/>
      <c r="J25" s="364">
        <f t="shared" si="2"/>
        <v>0</v>
      </c>
      <c r="K25" s="363">
        <f t="shared" si="3"/>
        <v>0</v>
      </c>
      <c r="L25" s="343"/>
      <c r="M25" s="343"/>
      <c r="N25" s="343"/>
      <c r="O25" s="367"/>
      <c r="P25" s="344"/>
      <c r="Q25" s="343"/>
      <c r="R25" s="345"/>
      <c r="S25" s="16" t="s">
        <v>62</v>
      </c>
      <c r="T25" s="8">
        <v>4</v>
      </c>
      <c r="U25" s="343"/>
      <c r="V25" s="343"/>
      <c r="W25" s="343"/>
      <c r="X25" s="343"/>
      <c r="Y25" s="343"/>
      <c r="Z25" s="343"/>
      <c r="AA25" s="343"/>
      <c r="AB25" s="343"/>
      <c r="AC25" s="343"/>
      <c r="AD25" s="343"/>
      <c r="AE25" s="343"/>
      <c r="AF25" s="343"/>
      <c r="AG25" s="343"/>
      <c r="AH25" s="367"/>
      <c r="AI25" s="287"/>
      <c r="AJ25" s="343"/>
      <c r="AK25" s="345"/>
      <c r="AL25" s="16" t="s">
        <v>62</v>
      </c>
    </row>
    <row r="26" spans="1:38" s="22" customFormat="1" ht="12.75" customHeight="1" x14ac:dyDescent="0.2">
      <c r="A26" s="8">
        <v>5</v>
      </c>
      <c r="B26" s="343"/>
      <c r="C26" s="343"/>
      <c r="D26" s="343"/>
      <c r="E26" s="343"/>
      <c r="F26" s="345"/>
      <c r="G26" s="440"/>
      <c r="H26" s="287"/>
      <c r="I26" s="439"/>
      <c r="J26" s="364">
        <f t="shared" si="2"/>
        <v>0</v>
      </c>
      <c r="K26" s="363">
        <f t="shared" si="3"/>
        <v>0</v>
      </c>
      <c r="L26" s="343"/>
      <c r="M26" s="343"/>
      <c r="N26" s="343"/>
      <c r="O26" s="367"/>
      <c r="P26" s="344"/>
      <c r="Q26" s="343"/>
      <c r="R26" s="345"/>
      <c r="S26" s="16" t="s">
        <v>63</v>
      </c>
      <c r="T26" s="8">
        <v>5</v>
      </c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67"/>
      <c r="AI26" s="287"/>
      <c r="AJ26" s="343"/>
      <c r="AK26" s="345"/>
      <c r="AL26" s="16" t="s">
        <v>63</v>
      </c>
    </row>
    <row r="27" spans="1:38" s="22" customFormat="1" ht="12.75" customHeight="1" x14ac:dyDescent="0.2">
      <c r="A27" s="17">
        <v>6</v>
      </c>
      <c r="B27" s="346"/>
      <c r="C27" s="346"/>
      <c r="D27" s="346"/>
      <c r="E27" s="346"/>
      <c r="F27" s="348"/>
      <c r="G27" s="438"/>
      <c r="H27" s="288"/>
      <c r="I27" s="441"/>
      <c r="J27" s="364">
        <f t="shared" si="2"/>
        <v>0</v>
      </c>
      <c r="K27" s="363">
        <f t="shared" si="3"/>
        <v>0</v>
      </c>
      <c r="L27" s="346"/>
      <c r="M27" s="346"/>
      <c r="N27" s="346"/>
      <c r="O27" s="368"/>
      <c r="P27" s="347"/>
      <c r="Q27" s="346"/>
      <c r="R27" s="348"/>
      <c r="S27" s="18" t="s">
        <v>64</v>
      </c>
      <c r="T27" s="17">
        <v>6</v>
      </c>
      <c r="U27" s="346"/>
      <c r="V27" s="346"/>
      <c r="W27" s="346"/>
      <c r="X27" s="346"/>
      <c r="Y27" s="346"/>
      <c r="Z27" s="346"/>
      <c r="AA27" s="346"/>
      <c r="AB27" s="346"/>
      <c r="AC27" s="346"/>
      <c r="AD27" s="346"/>
      <c r="AE27" s="346"/>
      <c r="AF27" s="346"/>
      <c r="AG27" s="346"/>
      <c r="AH27" s="368"/>
      <c r="AI27" s="288"/>
      <c r="AJ27" s="346"/>
      <c r="AK27" s="348"/>
      <c r="AL27" s="18" t="s">
        <v>64</v>
      </c>
    </row>
    <row r="28" spans="1:38" s="22" customFormat="1" ht="12.75" customHeight="1" x14ac:dyDescent="0.2">
      <c r="A28" s="8">
        <v>7</v>
      </c>
      <c r="B28" s="343"/>
      <c r="C28" s="343"/>
      <c r="D28" s="343"/>
      <c r="E28" s="343"/>
      <c r="F28" s="345"/>
      <c r="G28" s="438"/>
      <c r="H28" s="287"/>
      <c r="I28" s="439"/>
      <c r="J28" s="364">
        <f t="shared" si="2"/>
        <v>0</v>
      </c>
      <c r="K28" s="363">
        <f t="shared" si="3"/>
        <v>0</v>
      </c>
      <c r="L28" s="343"/>
      <c r="M28" s="343"/>
      <c r="N28" s="343"/>
      <c r="O28" s="367"/>
      <c r="P28" s="344"/>
      <c r="Q28" s="343"/>
      <c r="R28" s="345"/>
      <c r="S28" s="16" t="s">
        <v>65</v>
      </c>
      <c r="T28" s="8">
        <v>7</v>
      </c>
      <c r="U28" s="343"/>
      <c r="V28" s="343"/>
      <c r="W28" s="343"/>
      <c r="X28" s="343"/>
      <c r="Y28" s="343"/>
      <c r="Z28" s="343"/>
      <c r="AA28" s="343"/>
      <c r="AB28" s="343"/>
      <c r="AC28" s="343"/>
      <c r="AD28" s="343"/>
      <c r="AE28" s="343"/>
      <c r="AF28" s="343"/>
      <c r="AG28" s="343"/>
      <c r="AH28" s="367"/>
      <c r="AI28" s="287"/>
      <c r="AJ28" s="343"/>
      <c r="AK28" s="345"/>
      <c r="AL28" s="16" t="s">
        <v>65</v>
      </c>
    </row>
    <row r="29" spans="1:38" s="22" customFormat="1" ht="12.75" customHeight="1" x14ac:dyDescent="0.2">
      <c r="A29" s="8">
        <v>8</v>
      </c>
      <c r="B29" s="343"/>
      <c r="C29" s="343"/>
      <c r="D29" s="343"/>
      <c r="E29" s="343"/>
      <c r="F29" s="345"/>
      <c r="G29" s="438"/>
      <c r="H29" s="287"/>
      <c r="I29" s="439"/>
      <c r="J29" s="364">
        <f t="shared" si="2"/>
        <v>0</v>
      </c>
      <c r="K29" s="363">
        <f t="shared" si="3"/>
        <v>0</v>
      </c>
      <c r="L29" s="343"/>
      <c r="M29" s="343"/>
      <c r="N29" s="343"/>
      <c r="O29" s="367"/>
      <c r="P29" s="344"/>
      <c r="Q29" s="343"/>
      <c r="R29" s="345"/>
      <c r="S29" s="16" t="s">
        <v>66</v>
      </c>
      <c r="T29" s="8">
        <v>8</v>
      </c>
      <c r="U29" s="343"/>
      <c r="V29" s="343"/>
      <c r="W29" s="343"/>
      <c r="X29" s="343"/>
      <c r="Y29" s="343"/>
      <c r="Z29" s="343"/>
      <c r="AA29" s="343"/>
      <c r="AB29" s="343"/>
      <c r="AC29" s="343"/>
      <c r="AD29" s="343"/>
      <c r="AE29" s="343"/>
      <c r="AF29" s="343"/>
      <c r="AG29" s="343"/>
      <c r="AH29" s="367"/>
      <c r="AI29" s="287"/>
      <c r="AJ29" s="343"/>
      <c r="AK29" s="345"/>
      <c r="AL29" s="16" t="s">
        <v>66</v>
      </c>
    </row>
    <row r="30" spans="1:38" s="22" customFormat="1" ht="12.75" customHeight="1" x14ac:dyDescent="0.2">
      <c r="A30" s="8">
        <v>9</v>
      </c>
      <c r="B30" s="343"/>
      <c r="C30" s="343"/>
      <c r="D30" s="343"/>
      <c r="E30" s="343"/>
      <c r="F30" s="345"/>
      <c r="G30" s="438"/>
      <c r="H30" s="287"/>
      <c r="I30" s="439"/>
      <c r="J30" s="364">
        <f t="shared" si="2"/>
        <v>0</v>
      </c>
      <c r="K30" s="363">
        <f t="shared" si="3"/>
        <v>0</v>
      </c>
      <c r="L30" s="343"/>
      <c r="M30" s="343"/>
      <c r="N30" s="343"/>
      <c r="O30" s="367"/>
      <c r="P30" s="344"/>
      <c r="Q30" s="343"/>
      <c r="R30" s="345"/>
      <c r="S30" s="16" t="s">
        <v>67</v>
      </c>
      <c r="T30" s="8">
        <v>9</v>
      </c>
      <c r="U30" s="343"/>
      <c r="V30" s="343"/>
      <c r="W30" s="343"/>
      <c r="X30" s="343"/>
      <c r="Y30" s="343"/>
      <c r="Z30" s="343"/>
      <c r="AA30" s="343"/>
      <c r="AB30" s="343"/>
      <c r="AC30" s="343"/>
      <c r="AD30" s="343"/>
      <c r="AE30" s="343"/>
      <c r="AF30" s="343"/>
      <c r="AG30" s="343"/>
      <c r="AH30" s="367"/>
      <c r="AI30" s="287"/>
      <c r="AJ30" s="343"/>
      <c r="AK30" s="345"/>
      <c r="AL30" s="16" t="s">
        <v>67</v>
      </c>
    </row>
    <row r="31" spans="1:38" s="22" customFormat="1" ht="12.75" customHeight="1" x14ac:dyDescent="0.2">
      <c r="A31" s="8">
        <v>10</v>
      </c>
      <c r="B31" s="343"/>
      <c r="C31" s="343"/>
      <c r="D31" s="343"/>
      <c r="E31" s="343"/>
      <c r="F31" s="345"/>
      <c r="G31" s="438"/>
      <c r="H31" s="287"/>
      <c r="I31" s="439"/>
      <c r="J31" s="364">
        <f t="shared" si="2"/>
        <v>0</v>
      </c>
      <c r="K31" s="363">
        <f t="shared" si="3"/>
        <v>0</v>
      </c>
      <c r="L31" s="343"/>
      <c r="M31" s="343"/>
      <c r="N31" s="343"/>
      <c r="O31" s="367"/>
      <c r="P31" s="344"/>
      <c r="Q31" s="343"/>
      <c r="R31" s="345"/>
      <c r="S31" s="16" t="s">
        <v>68</v>
      </c>
      <c r="T31" s="8">
        <v>10</v>
      </c>
      <c r="U31" s="343"/>
      <c r="V31" s="343"/>
      <c r="W31" s="343"/>
      <c r="X31" s="343"/>
      <c r="Y31" s="343"/>
      <c r="Z31" s="343"/>
      <c r="AA31" s="343"/>
      <c r="AB31" s="343"/>
      <c r="AC31" s="343"/>
      <c r="AD31" s="343"/>
      <c r="AE31" s="343"/>
      <c r="AF31" s="343"/>
      <c r="AG31" s="343"/>
      <c r="AH31" s="367"/>
      <c r="AI31" s="287"/>
      <c r="AJ31" s="343"/>
      <c r="AK31" s="345"/>
      <c r="AL31" s="16" t="s">
        <v>68</v>
      </c>
    </row>
    <row r="32" spans="1:38" s="22" customFormat="1" ht="12.75" customHeight="1" x14ac:dyDescent="0.2">
      <c r="A32" s="8">
        <v>11</v>
      </c>
      <c r="B32" s="343"/>
      <c r="C32" s="343"/>
      <c r="D32" s="343"/>
      <c r="E32" s="343"/>
      <c r="F32" s="345"/>
      <c r="G32" s="438"/>
      <c r="H32" s="287"/>
      <c r="I32" s="439"/>
      <c r="J32" s="364">
        <f t="shared" si="2"/>
        <v>0</v>
      </c>
      <c r="K32" s="363">
        <f t="shared" si="3"/>
        <v>0</v>
      </c>
      <c r="L32" s="343"/>
      <c r="M32" s="343"/>
      <c r="N32" s="343"/>
      <c r="O32" s="367"/>
      <c r="P32" s="344"/>
      <c r="Q32" s="343"/>
      <c r="R32" s="345"/>
      <c r="S32" s="16" t="s">
        <v>69</v>
      </c>
      <c r="T32" s="8">
        <v>11</v>
      </c>
      <c r="U32" s="343"/>
      <c r="V32" s="343"/>
      <c r="W32" s="343"/>
      <c r="X32" s="343"/>
      <c r="Y32" s="343"/>
      <c r="Z32" s="343"/>
      <c r="AA32" s="343"/>
      <c r="AB32" s="343"/>
      <c r="AC32" s="343"/>
      <c r="AD32" s="343"/>
      <c r="AE32" s="343"/>
      <c r="AF32" s="343"/>
      <c r="AG32" s="343"/>
      <c r="AH32" s="367"/>
      <c r="AI32" s="287"/>
      <c r="AJ32" s="343"/>
      <c r="AK32" s="345"/>
      <c r="AL32" s="16" t="s">
        <v>69</v>
      </c>
    </row>
    <row r="33" spans="1:38" s="22" customFormat="1" ht="12.75" customHeight="1" x14ac:dyDescent="0.2">
      <c r="A33" s="8">
        <v>12</v>
      </c>
      <c r="B33" s="343"/>
      <c r="C33" s="343"/>
      <c r="D33" s="343"/>
      <c r="E33" s="343"/>
      <c r="F33" s="345"/>
      <c r="G33" s="438"/>
      <c r="H33" s="287"/>
      <c r="I33" s="439"/>
      <c r="J33" s="364">
        <f t="shared" si="2"/>
        <v>0</v>
      </c>
      <c r="K33" s="363">
        <f t="shared" si="3"/>
        <v>0</v>
      </c>
      <c r="L33" s="343"/>
      <c r="M33" s="343"/>
      <c r="N33" s="343"/>
      <c r="O33" s="367"/>
      <c r="P33" s="344"/>
      <c r="Q33" s="343"/>
      <c r="R33" s="345"/>
      <c r="S33" s="16" t="s">
        <v>70</v>
      </c>
      <c r="T33" s="8">
        <v>12</v>
      </c>
      <c r="U33" s="343"/>
      <c r="V33" s="343"/>
      <c r="W33" s="343"/>
      <c r="X33" s="343"/>
      <c r="Y33" s="343"/>
      <c r="Z33" s="343"/>
      <c r="AA33" s="343"/>
      <c r="AB33" s="343"/>
      <c r="AC33" s="343"/>
      <c r="AD33" s="343"/>
      <c r="AE33" s="343"/>
      <c r="AF33" s="343"/>
      <c r="AG33" s="343"/>
      <c r="AH33" s="367"/>
      <c r="AI33" s="287"/>
      <c r="AJ33" s="343"/>
      <c r="AK33" s="345"/>
      <c r="AL33" s="16" t="s">
        <v>70</v>
      </c>
    </row>
    <row r="34" spans="1:38" s="22" customFormat="1" ht="12.75" customHeight="1" x14ac:dyDescent="0.2">
      <c r="A34" s="8">
        <v>13</v>
      </c>
      <c r="B34" s="343"/>
      <c r="C34" s="343"/>
      <c r="D34" s="343"/>
      <c r="E34" s="343"/>
      <c r="F34" s="345"/>
      <c r="G34" s="438"/>
      <c r="H34" s="287"/>
      <c r="I34" s="439"/>
      <c r="J34" s="364">
        <f t="shared" si="2"/>
        <v>0</v>
      </c>
      <c r="K34" s="363">
        <f t="shared" si="3"/>
        <v>0</v>
      </c>
      <c r="L34" s="343"/>
      <c r="M34" s="343"/>
      <c r="N34" s="343"/>
      <c r="O34" s="367"/>
      <c r="P34" s="344"/>
      <c r="Q34" s="343"/>
      <c r="R34" s="345"/>
      <c r="S34" s="16" t="s">
        <v>71</v>
      </c>
      <c r="T34" s="8">
        <v>13</v>
      </c>
      <c r="U34" s="343"/>
      <c r="V34" s="343"/>
      <c r="W34" s="343"/>
      <c r="X34" s="343"/>
      <c r="Y34" s="343"/>
      <c r="Z34" s="343"/>
      <c r="AA34" s="343"/>
      <c r="AB34" s="343"/>
      <c r="AC34" s="343"/>
      <c r="AD34" s="343"/>
      <c r="AE34" s="343"/>
      <c r="AF34" s="343"/>
      <c r="AG34" s="343"/>
      <c r="AH34" s="367"/>
      <c r="AI34" s="287"/>
      <c r="AJ34" s="343"/>
      <c r="AK34" s="345"/>
      <c r="AL34" s="16" t="s">
        <v>71</v>
      </c>
    </row>
    <row r="35" spans="1:38" s="22" customFormat="1" ht="12.75" customHeight="1" x14ac:dyDescent="0.2">
      <c r="A35" s="8">
        <v>14</v>
      </c>
      <c r="B35" s="343"/>
      <c r="C35" s="343"/>
      <c r="D35" s="343"/>
      <c r="E35" s="343"/>
      <c r="F35" s="345"/>
      <c r="G35" s="438"/>
      <c r="H35" s="287"/>
      <c r="I35" s="439"/>
      <c r="J35" s="364">
        <f t="shared" si="2"/>
        <v>0</v>
      </c>
      <c r="K35" s="363">
        <f t="shared" si="3"/>
        <v>0</v>
      </c>
      <c r="L35" s="343"/>
      <c r="M35" s="343"/>
      <c r="N35" s="343"/>
      <c r="O35" s="367"/>
      <c r="P35" s="344"/>
      <c r="Q35" s="343"/>
      <c r="R35" s="345"/>
      <c r="S35" s="16" t="s">
        <v>72</v>
      </c>
      <c r="T35" s="8">
        <v>14</v>
      </c>
      <c r="U35" s="343"/>
      <c r="V35" s="343"/>
      <c r="W35" s="343"/>
      <c r="X35" s="343"/>
      <c r="Y35" s="343"/>
      <c r="Z35" s="343"/>
      <c r="AA35" s="343"/>
      <c r="AB35" s="343"/>
      <c r="AC35" s="343"/>
      <c r="AD35" s="343"/>
      <c r="AE35" s="343"/>
      <c r="AF35" s="343"/>
      <c r="AG35" s="343"/>
      <c r="AH35" s="367"/>
      <c r="AI35" s="287"/>
      <c r="AJ35" s="343"/>
      <c r="AK35" s="345"/>
      <c r="AL35" s="16" t="s">
        <v>72</v>
      </c>
    </row>
    <row r="36" spans="1:38" s="22" customFormat="1" ht="12.75" customHeight="1" x14ac:dyDescent="0.2">
      <c r="A36" s="8">
        <v>15</v>
      </c>
      <c r="B36" s="343"/>
      <c r="C36" s="343"/>
      <c r="D36" s="343"/>
      <c r="E36" s="343"/>
      <c r="F36" s="345"/>
      <c r="G36" s="438"/>
      <c r="H36" s="287"/>
      <c r="I36" s="439"/>
      <c r="J36" s="364">
        <f t="shared" si="2"/>
        <v>0</v>
      </c>
      <c r="K36" s="363">
        <f t="shared" si="3"/>
        <v>0</v>
      </c>
      <c r="L36" s="343"/>
      <c r="M36" s="343"/>
      <c r="N36" s="343"/>
      <c r="O36" s="367"/>
      <c r="P36" s="344"/>
      <c r="Q36" s="343"/>
      <c r="R36" s="345"/>
      <c r="S36" s="16" t="s">
        <v>73</v>
      </c>
      <c r="T36" s="8">
        <v>15</v>
      </c>
      <c r="U36" s="343"/>
      <c r="V36" s="343"/>
      <c r="W36" s="343"/>
      <c r="X36" s="343"/>
      <c r="Y36" s="343"/>
      <c r="Z36" s="343"/>
      <c r="AA36" s="343"/>
      <c r="AB36" s="343"/>
      <c r="AC36" s="343"/>
      <c r="AD36" s="343"/>
      <c r="AE36" s="343"/>
      <c r="AF36" s="343"/>
      <c r="AG36" s="343"/>
      <c r="AH36" s="367"/>
      <c r="AI36" s="287"/>
      <c r="AJ36" s="343"/>
      <c r="AK36" s="345"/>
      <c r="AL36" s="16" t="s">
        <v>73</v>
      </c>
    </row>
    <row r="37" spans="1:38" s="22" customFormat="1" ht="12.75" customHeight="1" x14ac:dyDescent="0.2">
      <c r="A37" s="8">
        <v>16</v>
      </c>
      <c r="B37" s="343"/>
      <c r="C37" s="343"/>
      <c r="D37" s="343"/>
      <c r="E37" s="343"/>
      <c r="F37" s="345"/>
      <c r="G37" s="438"/>
      <c r="H37" s="287"/>
      <c r="I37" s="439"/>
      <c r="J37" s="364">
        <f t="shared" si="2"/>
        <v>0</v>
      </c>
      <c r="K37" s="363">
        <f t="shared" si="3"/>
        <v>0</v>
      </c>
      <c r="L37" s="343"/>
      <c r="M37" s="343"/>
      <c r="N37" s="343"/>
      <c r="O37" s="367"/>
      <c r="P37" s="344"/>
      <c r="Q37" s="343"/>
      <c r="R37" s="345"/>
      <c r="S37" s="16" t="s">
        <v>74</v>
      </c>
      <c r="T37" s="8">
        <v>16</v>
      </c>
      <c r="U37" s="343"/>
      <c r="V37" s="343"/>
      <c r="W37" s="343"/>
      <c r="X37" s="343"/>
      <c r="Y37" s="343"/>
      <c r="Z37" s="343"/>
      <c r="AA37" s="343"/>
      <c r="AB37" s="343"/>
      <c r="AC37" s="343"/>
      <c r="AD37" s="343"/>
      <c r="AE37" s="343"/>
      <c r="AF37" s="343"/>
      <c r="AG37" s="343"/>
      <c r="AH37" s="367"/>
      <c r="AI37" s="287"/>
      <c r="AJ37" s="343"/>
      <c r="AK37" s="345"/>
      <c r="AL37" s="16" t="s">
        <v>74</v>
      </c>
    </row>
    <row r="38" spans="1:38" s="22" customFormat="1" ht="12.75" customHeight="1" x14ac:dyDescent="0.2">
      <c r="A38" s="8">
        <v>17</v>
      </c>
      <c r="B38" s="343"/>
      <c r="C38" s="343"/>
      <c r="D38" s="343"/>
      <c r="E38" s="343"/>
      <c r="F38" s="345"/>
      <c r="G38" s="438"/>
      <c r="H38" s="287"/>
      <c r="I38" s="439"/>
      <c r="J38" s="364">
        <f t="shared" si="2"/>
        <v>0</v>
      </c>
      <c r="K38" s="363">
        <f t="shared" si="3"/>
        <v>0</v>
      </c>
      <c r="L38" s="343"/>
      <c r="M38" s="343"/>
      <c r="N38" s="343"/>
      <c r="O38" s="367"/>
      <c r="P38" s="344"/>
      <c r="Q38" s="343"/>
      <c r="R38" s="345"/>
      <c r="S38" s="16" t="s">
        <v>75</v>
      </c>
      <c r="T38" s="8">
        <v>17</v>
      </c>
      <c r="U38" s="343"/>
      <c r="V38" s="343"/>
      <c r="W38" s="343"/>
      <c r="X38" s="343"/>
      <c r="Y38" s="343"/>
      <c r="Z38" s="343"/>
      <c r="AA38" s="343"/>
      <c r="AB38" s="343"/>
      <c r="AC38" s="343"/>
      <c r="AD38" s="343"/>
      <c r="AE38" s="343"/>
      <c r="AF38" s="343"/>
      <c r="AG38" s="343"/>
      <c r="AH38" s="367"/>
      <c r="AI38" s="287"/>
      <c r="AJ38" s="343"/>
      <c r="AK38" s="345"/>
      <c r="AL38" s="16" t="s">
        <v>75</v>
      </c>
    </row>
    <row r="39" spans="1:38" s="22" customFormat="1" ht="12.75" customHeight="1" x14ac:dyDescent="0.2">
      <c r="A39" s="8">
        <v>18</v>
      </c>
      <c r="B39" s="343"/>
      <c r="C39" s="343"/>
      <c r="D39" s="343"/>
      <c r="E39" s="343"/>
      <c r="F39" s="345"/>
      <c r="G39" s="438"/>
      <c r="H39" s="287"/>
      <c r="I39" s="439"/>
      <c r="J39" s="364">
        <f t="shared" si="2"/>
        <v>0</v>
      </c>
      <c r="K39" s="363">
        <f t="shared" si="3"/>
        <v>0</v>
      </c>
      <c r="L39" s="343"/>
      <c r="M39" s="343"/>
      <c r="N39" s="343"/>
      <c r="O39" s="367"/>
      <c r="P39" s="344"/>
      <c r="Q39" s="343"/>
      <c r="R39" s="345"/>
      <c r="S39" s="16" t="s">
        <v>76</v>
      </c>
      <c r="T39" s="8">
        <v>18</v>
      </c>
      <c r="U39" s="343"/>
      <c r="V39" s="343"/>
      <c r="W39" s="343"/>
      <c r="X39" s="343"/>
      <c r="Y39" s="343"/>
      <c r="Z39" s="343"/>
      <c r="AA39" s="343"/>
      <c r="AB39" s="343"/>
      <c r="AC39" s="343"/>
      <c r="AD39" s="343"/>
      <c r="AE39" s="343"/>
      <c r="AF39" s="343"/>
      <c r="AG39" s="343"/>
      <c r="AH39" s="367"/>
      <c r="AI39" s="287"/>
      <c r="AJ39" s="343"/>
      <c r="AK39" s="345"/>
      <c r="AL39" s="16" t="s">
        <v>76</v>
      </c>
    </row>
    <row r="40" spans="1:38" s="22" customFormat="1" ht="12.75" customHeight="1" x14ac:dyDescent="0.2">
      <c r="A40" s="8">
        <v>19</v>
      </c>
      <c r="B40" s="343"/>
      <c r="C40" s="343"/>
      <c r="D40" s="343"/>
      <c r="E40" s="343"/>
      <c r="F40" s="345"/>
      <c r="G40" s="438"/>
      <c r="H40" s="287"/>
      <c r="I40" s="439"/>
      <c r="J40" s="364">
        <f t="shared" si="2"/>
        <v>0</v>
      </c>
      <c r="K40" s="363">
        <f t="shared" si="3"/>
        <v>0</v>
      </c>
      <c r="L40" s="343"/>
      <c r="M40" s="343"/>
      <c r="N40" s="343"/>
      <c r="O40" s="367"/>
      <c r="P40" s="344"/>
      <c r="Q40" s="343"/>
      <c r="R40" s="345"/>
      <c r="S40" s="16" t="s">
        <v>77</v>
      </c>
      <c r="T40" s="8">
        <v>19</v>
      </c>
      <c r="U40" s="343"/>
      <c r="V40" s="343"/>
      <c r="W40" s="343"/>
      <c r="X40" s="343"/>
      <c r="Y40" s="343"/>
      <c r="Z40" s="343"/>
      <c r="AA40" s="343"/>
      <c r="AB40" s="343"/>
      <c r="AC40" s="343"/>
      <c r="AD40" s="343"/>
      <c r="AE40" s="343"/>
      <c r="AF40" s="343"/>
      <c r="AG40" s="343"/>
      <c r="AH40" s="367"/>
      <c r="AI40" s="287"/>
      <c r="AJ40" s="343"/>
      <c r="AK40" s="345"/>
      <c r="AL40" s="16" t="s">
        <v>77</v>
      </c>
    </row>
    <row r="41" spans="1:38" s="22" customFormat="1" ht="12.75" customHeight="1" x14ac:dyDescent="0.2">
      <c r="A41" s="8">
        <v>20</v>
      </c>
      <c r="B41" s="343"/>
      <c r="C41" s="343"/>
      <c r="D41" s="343"/>
      <c r="E41" s="343"/>
      <c r="F41" s="345"/>
      <c r="G41" s="438"/>
      <c r="H41" s="287"/>
      <c r="I41" s="439"/>
      <c r="J41" s="364">
        <f t="shared" si="2"/>
        <v>0</v>
      </c>
      <c r="K41" s="363">
        <f t="shared" si="3"/>
        <v>0</v>
      </c>
      <c r="L41" s="343"/>
      <c r="M41" s="343"/>
      <c r="N41" s="343"/>
      <c r="O41" s="367"/>
      <c r="P41" s="344"/>
      <c r="Q41" s="343"/>
      <c r="R41" s="345"/>
      <c r="S41" s="16" t="s">
        <v>78</v>
      </c>
      <c r="T41" s="8">
        <v>20</v>
      </c>
      <c r="U41" s="343"/>
      <c r="V41" s="343"/>
      <c r="W41" s="343"/>
      <c r="X41" s="343"/>
      <c r="Y41" s="343"/>
      <c r="Z41" s="343"/>
      <c r="AA41" s="343"/>
      <c r="AB41" s="343"/>
      <c r="AC41" s="343"/>
      <c r="AD41" s="343"/>
      <c r="AE41" s="343"/>
      <c r="AF41" s="343"/>
      <c r="AG41" s="343"/>
      <c r="AH41" s="367"/>
      <c r="AI41" s="287"/>
      <c r="AJ41" s="343"/>
      <c r="AK41" s="345"/>
      <c r="AL41" s="16" t="s">
        <v>78</v>
      </c>
    </row>
    <row r="42" spans="1:38" s="22" customFormat="1" ht="12.75" customHeight="1" x14ac:dyDescent="0.2">
      <c r="A42" s="8">
        <v>21</v>
      </c>
      <c r="B42" s="343"/>
      <c r="C42" s="343"/>
      <c r="D42" s="343"/>
      <c r="E42" s="343"/>
      <c r="F42" s="345"/>
      <c r="G42" s="438"/>
      <c r="H42" s="287"/>
      <c r="I42" s="439"/>
      <c r="J42" s="364">
        <f t="shared" si="2"/>
        <v>0</v>
      </c>
      <c r="K42" s="363">
        <f t="shared" si="3"/>
        <v>0</v>
      </c>
      <c r="L42" s="343"/>
      <c r="M42" s="343"/>
      <c r="N42" s="343"/>
      <c r="O42" s="367"/>
      <c r="P42" s="344"/>
      <c r="Q42" s="343"/>
      <c r="R42" s="345"/>
      <c r="S42" s="16" t="s">
        <v>79</v>
      </c>
      <c r="T42" s="8">
        <v>21</v>
      </c>
      <c r="U42" s="343"/>
      <c r="V42" s="343"/>
      <c r="W42" s="343"/>
      <c r="X42" s="343"/>
      <c r="Y42" s="343"/>
      <c r="Z42" s="343"/>
      <c r="AA42" s="343"/>
      <c r="AB42" s="343"/>
      <c r="AC42" s="343"/>
      <c r="AD42" s="343"/>
      <c r="AE42" s="343"/>
      <c r="AF42" s="343"/>
      <c r="AG42" s="343"/>
      <c r="AH42" s="367"/>
      <c r="AI42" s="287"/>
      <c r="AJ42" s="343"/>
      <c r="AK42" s="345"/>
      <c r="AL42" s="16" t="s">
        <v>79</v>
      </c>
    </row>
    <row r="43" spans="1:38" s="22" customFormat="1" ht="12.75" customHeight="1" x14ac:dyDescent="0.2">
      <c r="A43" s="8">
        <v>22</v>
      </c>
      <c r="B43" s="343"/>
      <c r="C43" s="343"/>
      <c r="D43" s="343"/>
      <c r="E43" s="343"/>
      <c r="F43" s="345"/>
      <c r="G43" s="438"/>
      <c r="H43" s="287"/>
      <c r="I43" s="439"/>
      <c r="J43" s="364">
        <f t="shared" si="2"/>
        <v>0</v>
      </c>
      <c r="K43" s="363">
        <f t="shared" si="3"/>
        <v>0</v>
      </c>
      <c r="L43" s="343"/>
      <c r="M43" s="343"/>
      <c r="N43" s="343"/>
      <c r="O43" s="367"/>
      <c r="P43" s="344"/>
      <c r="Q43" s="343"/>
      <c r="R43" s="345"/>
      <c r="S43" s="16" t="s">
        <v>80</v>
      </c>
      <c r="T43" s="8">
        <v>22</v>
      </c>
      <c r="U43" s="343"/>
      <c r="V43" s="343"/>
      <c r="W43" s="343"/>
      <c r="X43" s="343"/>
      <c r="Y43" s="343"/>
      <c r="Z43" s="343"/>
      <c r="AA43" s="343"/>
      <c r="AB43" s="343"/>
      <c r="AC43" s="343"/>
      <c r="AD43" s="343"/>
      <c r="AE43" s="343"/>
      <c r="AF43" s="343"/>
      <c r="AG43" s="343"/>
      <c r="AH43" s="367"/>
      <c r="AI43" s="287"/>
      <c r="AJ43" s="343"/>
      <c r="AK43" s="345"/>
      <c r="AL43" s="16" t="s">
        <v>80</v>
      </c>
    </row>
    <row r="44" spans="1:38" s="22" customFormat="1" ht="12.75" customHeight="1" x14ac:dyDescent="0.2">
      <c r="A44" s="8">
        <v>23</v>
      </c>
      <c r="B44" s="343"/>
      <c r="C44" s="343"/>
      <c r="D44" s="343"/>
      <c r="E44" s="343"/>
      <c r="F44" s="345"/>
      <c r="G44" s="438"/>
      <c r="H44" s="287"/>
      <c r="I44" s="439"/>
      <c r="J44" s="364">
        <f t="shared" si="2"/>
        <v>0</v>
      </c>
      <c r="K44" s="363">
        <f t="shared" si="3"/>
        <v>0</v>
      </c>
      <c r="L44" s="343"/>
      <c r="M44" s="343"/>
      <c r="N44" s="343"/>
      <c r="O44" s="367"/>
      <c r="P44" s="344"/>
      <c r="Q44" s="343"/>
      <c r="R44" s="345"/>
      <c r="S44" s="16" t="s">
        <v>81</v>
      </c>
      <c r="T44" s="8">
        <v>23</v>
      </c>
      <c r="U44" s="343"/>
      <c r="V44" s="343"/>
      <c r="W44" s="343"/>
      <c r="X44" s="343"/>
      <c r="Y44" s="343"/>
      <c r="Z44" s="343"/>
      <c r="AA44" s="343"/>
      <c r="AB44" s="343"/>
      <c r="AC44" s="343"/>
      <c r="AD44" s="343"/>
      <c r="AE44" s="343"/>
      <c r="AF44" s="343"/>
      <c r="AG44" s="343"/>
      <c r="AH44" s="367"/>
      <c r="AI44" s="287"/>
      <c r="AJ44" s="343"/>
      <c r="AK44" s="345"/>
      <c r="AL44" s="16" t="s">
        <v>81</v>
      </c>
    </row>
    <row r="45" spans="1:38" s="22" customFormat="1" ht="12.75" customHeight="1" x14ac:dyDescent="0.2">
      <c r="A45" s="8">
        <v>24</v>
      </c>
      <c r="B45" s="343"/>
      <c r="C45" s="343"/>
      <c r="D45" s="343"/>
      <c r="E45" s="343"/>
      <c r="F45" s="345"/>
      <c r="G45" s="438"/>
      <c r="H45" s="287"/>
      <c r="I45" s="439"/>
      <c r="J45" s="364">
        <f t="shared" si="2"/>
        <v>0</v>
      </c>
      <c r="K45" s="363">
        <f t="shared" si="3"/>
        <v>0</v>
      </c>
      <c r="L45" s="343"/>
      <c r="M45" s="343"/>
      <c r="N45" s="343"/>
      <c r="O45" s="367"/>
      <c r="P45" s="344"/>
      <c r="Q45" s="343"/>
      <c r="R45" s="345"/>
      <c r="S45" s="16" t="s">
        <v>82</v>
      </c>
      <c r="T45" s="8">
        <v>24</v>
      </c>
      <c r="U45" s="343"/>
      <c r="V45" s="343"/>
      <c r="W45" s="343"/>
      <c r="X45" s="343"/>
      <c r="Y45" s="343"/>
      <c r="Z45" s="343"/>
      <c r="AA45" s="343"/>
      <c r="AB45" s="343"/>
      <c r="AC45" s="343"/>
      <c r="AD45" s="343"/>
      <c r="AE45" s="343"/>
      <c r="AF45" s="343"/>
      <c r="AG45" s="343"/>
      <c r="AH45" s="367"/>
      <c r="AI45" s="287"/>
      <c r="AJ45" s="343"/>
      <c r="AK45" s="345"/>
      <c r="AL45" s="16" t="s">
        <v>82</v>
      </c>
    </row>
    <row r="46" spans="1:38" s="22" customFormat="1" ht="12.75" customHeight="1" x14ac:dyDescent="0.2">
      <c r="A46" s="8">
        <v>25</v>
      </c>
      <c r="B46" s="343"/>
      <c r="C46" s="343"/>
      <c r="D46" s="343"/>
      <c r="E46" s="343"/>
      <c r="F46" s="345"/>
      <c r="G46" s="438"/>
      <c r="H46" s="287"/>
      <c r="I46" s="439"/>
      <c r="J46" s="364">
        <f t="shared" si="2"/>
        <v>0</v>
      </c>
      <c r="K46" s="363">
        <f t="shared" si="3"/>
        <v>0</v>
      </c>
      <c r="L46" s="343"/>
      <c r="M46" s="343"/>
      <c r="N46" s="343"/>
      <c r="O46" s="367"/>
      <c r="P46" s="344"/>
      <c r="Q46" s="343"/>
      <c r="R46" s="345"/>
      <c r="S46" s="16" t="s">
        <v>83</v>
      </c>
      <c r="T46" s="8">
        <v>25</v>
      </c>
      <c r="U46" s="343"/>
      <c r="V46" s="343"/>
      <c r="W46" s="343"/>
      <c r="X46" s="343"/>
      <c r="Y46" s="343"/>
      <c r="Z46" s="343"/>
      <c r="AA46" s="343"/>
      <c r="AB46" s="343"/>
      <c r="AC46" s="343"/>
      <c r="AD46" s="343"/>
      <c r="AE46" s="343"/>
      <c r="AF46" s="343"/>
      <c r="AG46" s="343"/>
      <c r="AH46" s="367"/>
      <c r="AI46" s="287"/>
      <c r="AJ46" s="343"/>
      <c r="AK46" s="345"/>
      <c r="AL46" s="16" t="s">
        <v>83</v>
      </c>
    </row>
    <row r="47" spans="1:38" s="22" customFormat="1" ht="12.75" customHeight="1" x14ac:dyDescent="0.2">
      <c r="A47" s="8">
        <v>26</v>
      </c>
      <c r="B47" s="343"/>
      <c r="C47" s="343"/>
      <c r="D47" s="343"/>
      <c r="E47" s="343"/>
      <c r="F47" s="345"/>
      <c r="G47" s="438"/>
      <c r="H47" s="287"/>
      <c r="I47" s="439"/>
      <c r="J47" s="364">
        <f t="shared" si="2"/>
        <v>0</v>
      </c>
      <c r="K47" s="363">
        <f t="shared" si="3"/>
        <v>0</v>
      </c>
      <c r="L47" s="343"/>
      <c r="M47" s="343"/>
      <c r="N47" s="343"/>
      <c r="O47" s="367"/>
      <c r="P47" s="344"/>
      <c r="Q47" s="343"/>
      <c r="R47" s="345"/>
      <c r="S47" s="16" t="s">
        <v>84</v>
      </c>
      <c r="T47" s="8">
        <v>26</v>
      </c>
      <c r="U47" s="343"/>
      <c r="V47" s="343"/>
      <c r="W47" s="343"/>
      <c r="X47" s="343"/>
      <c r="Y47" s="343"/>
      <c r="Z47" s="343"/>
      <c r="AA47" s="343"/>
      <c r="AB47" s="343"/>
      <c r="AC47" s="343"/>
      <c r="AD47" s="343"/>
      <c r="AE47" s="343"/>
      <c r="AF47" s="343"/>
      <c r="AG47" s="343"/>
      <c r="AH47" s="367"/>
      <c r="AI47" s="287"/>
      <c r="AJ47" s="343"/>
      <c r="AK47" s="345"/>
      <c r="AL47" s="16" t="s">
        <v>84</v>
      </c>
    </row>
    <row r="48" spans="1:38" s="22" customFormat="1" ht="12.75" customHeight="1" x14ac:dyDescent="0.2">
      <c r="A48" s="8">
        <v>27</v>
      </c>
      <c r="B48" s="343"/>
      <c r="C48" s="343"/>
      <c r="D48" s="343"/>
      <c r="E48" s="343"/>
      <c r="F48" s="345"/>
      <c r="G48" s="438"/>
      <c r="H48" s="287"/>
      <c r="I48" s="439"/>
      <c r="J48" s="364">
        <f t="shared" si="2"/>
        <v>0</v>
      </c>
      <c r="K48" s="363">
        <f t="shared" si="3"/>
        <v>0</v>
      </c>
      <c r="L48" s="343"/>
      <c r="M48" s="343"/>
      <c r="N48" s="343"/>
      <c r="O48" s="367"/>
      <c r="P48" s="344"/>
      <c r="Q48" s="343"/>
      <c r="R48" s="345"/>
      <c r="S48" s="16" t="s">
        <v>85</v>
      </c>
      <c r="T48" s="8">
        <v>27</v>
      </c>
      <c r="U48" s="343"/>
      <c r="V48" s="343"/>
      <c r="W48" s="343"/>
      <c r="X48" s="343"/>
      <c r="Y48" s="343"/>
      <c r="Z48" s="343"/>
      <c r="AA48" s="343"/>
      <c r="AB48" s="343"/>
      <c r="AC48" s="343"/>
      <c r="AD48" s="343"/>
      <c r="AE48" s="343"/>
      <c r="AF48" s="343"/>
      <c r="AG48" s="343"/>
      <c r="AH48" s="367"/>
      <c r="AI48" s="287"/>
      <c r="AJ48" s="343"/>
      <c r="AK48" s="345"/>
      <c r="AL48" s="16" t="s">
        <v>85</v>
      </c>
    </row>
    <row r="49" spans="1:38" s="22" customFormat="1" ht="12.75" customHeight="1" x14ac:dyDescent="0.2">
      <c r="A49" s="8">
        <v>28</v>
      </c>
      <c r="B49" s="343"/>
      <c r="C49" s="343"/>
      <c r="D49" s="343"/>
      <c r="E49" s="343"/>
      <c r="F49" s="345"/>
      <c r="G49" s="438"/>
      <c r="H49" s="287"/>
      <c r="I49" s="439"/>
      <c r="J49" s="364">
        <f t="shared" si="2"/>
        <v>0</v>
      </c>
      <c r="K49" s="363">
        <f t="shared" si="3"/>
        <v>0</v>
      </c>
      <c r="L49" s="343"/>
      <c r="M49" s="343"/>
      <c r="N49" s="343"/>
      <c r="O49" s="367"/>
      <c r="P49" s="344"/>
      <c r="Q49" s="343"/>
      <c r="R49" s="345"/>
      <c r="S49" s="16" t="s">
        <v>86</v>
      </c>
      <c r="T49" s="8">
        <v>28</v>
      </c>
      <c r="U49" s="343"/>
      <c r="V49" s="343"/>
      <c r="W49" s="343"/>
      <c r="X49" s="343"/>
      <c r="Y49" s="343"/>
      <c r="Z49" s="343"/>
      <c r="AA49" s="343"/>
      <c r="AB49" s="343"/>
      <c r="AC49" s="343"/>
      <c r="AD49" s="343"/>
      <c r="AE49" s="343"/>
      <c r="AF49" s="343"/>
      <c r="AG49" s="343"/>
      <c r="AH49" s="367"/>
      <c r="AI49" s="287"/>
      <c r="AJ49" s="343"/>
      <c r="AK49" s="345"/>
      <c r="AL49" s="16" t="s">
        <v>86</v>
      </c>
    </row>
    <row r="50" spans="1:38" s="22" customFormat="1" ht="12.75" customHeight="1" x14ac:dyDescent="0.2">
      <c r="A50" s="8">
        <v>29</v>
      </c>
      <c r="B50" s="343"/>
      <c r="C50" s="343"/>
      <c r="D50" s="343"/>
      <c r="E50" s="343"/>
      <c r="F50" s="345"/>
      <c r="G50" s="438"/>
      <c r="H50" s="287"/>
      <c r="I50" s="439"/>
      <c r="J50" s="364">
        <f t="shared" si="2"/>
        <v>0</v>
      </c>
      <c r="K50" s="363">
        <f t="shared" si="3"/>
        <v>0</v>
      </c>
      <c r="L50" s="343"/>
      <c r="M50" s="343"/>
      <c r="N50" s="343"/>
      <c r="O50" s="367"/>
      <c r="P50" s="344"/>
      <c r="Q50" s="343"/>
      <c r="R50" s="345"/>
      <c r="S50" s="16" t="s">
        <v>87</v>
      </c>
      <c r="T50" s="8">
        <v>29</v>
      </c>
      <c r="U50" s="343"/>
      <c r="V50" s="343"/>
      <c r="W50" s="343"/>
      <c r="X50" s="347"/>
      <c r="Y50" s="343"/>
      <c r="Z50" s="343"/>
      <c r="AA50" s="343"/>
      <c r="AB50" s="343"/>
      <c r="AC50" s="343"/>
      <c r="AD50" s="343"/>
      <c r="AE50" s="343"/>
      <c r="AF50" s="343"/>
      <c r="AG50" s="343"/>
      <c r="AH50" s="367"/>
      <c r="AI50" s="287"/>
      <c r="AJ50" s="343"/>
      <c r="AK50" s="345"/>
      <c r="AL50" s="16" t="s">
        <v>87</v>
      </c>
    </row>
    <row r="51" spans="1:38" s="22" customFormat="1" ht="12.75" customHeight="1" x14ac:dyDescent="0.2">
      <c r="A51" s="8">
        <v>30</v>
      </c>
      <c r="B51" s="343"/>
      <c r="C51" s="343"/>
      <c r="D51" s="343"/>
      <c r="E51" s="343"/>
      <c r="F51" s="345"/>
      <c r="G51" s="442"/>
      <c r="H51" s="287"/>
      <c r="I51" s="439"/>
      <c r="J51" s="364">
        <f t="shared" si="2"/>
        <v>0</v>
      </c>
      <c r="K51" s="363">
        <f t="shared" si="3"/>
        <v>0</v>
      </c>
      <c r="L51" s="343"/>
      <c r="M51" s="343"/>
      <c r="N51" s="343"/>
      <c r="O51" s="367"/>
      <c r="P51" s="344"/>
      <c r="Q51" s="343"/>
      <c r="R51" s="345"/>
      <c r="S51" s="16" t="s">
        <v>88</v>
      </c>
      <c r="T51" s="8">
        <v>30</v>
      </c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67"/>
      <c r="AI51" s="287"/>
      <c r="AJ51" s="343"/>
      <c r="AK51" s="345"/>
      <c r="AL51" s="16" t="s">
        <v>88</v>
      </c>
    </row>
    <row r="52" spans="1:38" s="22" customFormat="1" ht="12.75" customHeight="1" x14ac:dyDescent="0.2">
      <c r="A52" s="19">
        <v>31</v>
      </c>
      <c r="B52" s="349"/>
      <c r="C52" s="349"/>
      <c r="D52" s="349"/>
      <c r="E52" s="349"/>
      <c r="F52" s="351"/>
      <c r="G52" s="443"/>
      <c r="H52" s="289"/>
      <c r="I52" s="444"/>
      <c r="J52" s="445">
        <f t="shared" si="2"/>
        <v>0</v>
      </c>
      <c r="K52" s="365">
        <f t="shared" si="3"/>
        <v>0</v>
      </c>
      <c r="L52" s="349"/>
      <c r="M52" s="349"/>
      <c r="N52" s="349"/>
      <c r="O52" s="369"/>
      <c r="P52" s="350"/>
      <c r="Q52" s="349"/>
      <c r="R52" s="351"/>
      <c r="S52" s="20" t="s">
        <v>89</v>
      </c>
      <c r="T52" s="19">
        <v>31</v>
      </c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9"/>
      <c r="AH52" s="369"/>
      <c r="AI52" s="289"/>
      <c r="AJ52" s="349"/>
      <c r="AK52" s="351"/>
      <c r="AL52" s="20" t="s">
        <v>89</v>
      </c>
    </row>
    <row r="53" spans="1:38" s="297" customFormat="1" ht="12.75" customHeight="1" thickBot="1" x14ac:dyDescent="0.25">
      <c r="A53" s="298"/>
      <c r="B53" s="360">
        <f>SUM(B22:B52)</f>
        <v>0</v>
      </c>
      <c r="C53" s="360">
        <f>SUM(C22:C52)</f>
        <v>0</v>
      </c>
      <c r="D53" s="360">
        <f>SUM(D22:D52)</f>
        <v>0</v>
      </c>
      <c r="E53" s="361">
        <f>SUM(E22:E52)</f>
        <v>0</v>
      </c>
      <c r="F53" s="362">
        <f>SUM(F22:F52)</f>
        <v>0</v>
      </c>
      <c r="G53" s="306"/>
      <c r="H53" s="306" t="s">
        <v>90</v>
      </c>
      <c r="I53" s="314">
        <f>COUNTA(I22:I52)</f>
        <v>0</v>
      </c>
      <c r="J53" s="360">
        <f>SUM(J21:J52)</f>
        <v>0</v>
      </c>
      <c r="K53" s="360">
        <f t="shared" ref="K53:R53" si="4">SUM(K22:K52)</f>
        <v>0</v>
      </c>
      <c r="L53" s="360">
        <f t="shared" si="4"/>
        <v>0</v>
      </c>
      <c r="M53" s="360">
        <f t="shared" si="4"/>
        <v>0</v>
      </c>
      <c r="N53" s="360">
        <f t="shared" si="4"/>
        <v>0</v>
      </c>
      <c r="O53" s="361">
        <f t="shared" si="4"/>
        <v>0</v>
      </c>
      <c r="P53" s="361">
        <f t="shared" si="4"/>
        <v>0</v>
      </c>
      <c r="Q53" s="360">
        <f t="shared" si="4"/>
        <v>0</v>
      </c>
      <c r="R53" s="366">
        <f t="shared" si="4"/>
        <v>0</v>
      </c>
      <c r="S53" s="300"/>
      <c r="T53" s="298"/>
      <c r="U53" s="360">
        <f t="shared" ref="U53:AH53" si="5">SUM(U22:U52)</f>
        <v>0</v>
      </c>
      <c r="V53" s="360">
        <f t="shared" si="5"/>
        <v>0</v>
      </c>
      <c r="W53" s="360">
        <f t="shared" si="5"/>
        <v>0</v>
      </c>
      <c r="X53" s="360">
        <f t="shared" si="5"/>
        <v>0</v>
      </c>
      <c r="Y53" s="360">
        <f t="shared" si="5"/>
        <v>0</v>
      </c>
      <c r="Z53" s="360">
        <f t="shared" si="5"/>
        <v>0</v>
      </c>
      <c r="AA53" s="360">
        <f t="shared" si="5"/>
        <v>0</v>
      </c>
      <c r="AB53" s="360">
        <f t="shared" si="5"/>
        <v>0</v>
      </c>
      <c r="AC53" s="360">
        <f t="shared" si="5"/>
        <v>0</v>
      </c>
      <c r="AD53" s="360">
        <f t="shared" si="5"/>
        <v>0</v>
      </c>
      <c r="AE53" s="360">
        <f t="shared" si="5"/>
        <v>0</v>
      </c>
      <c r="AF53" s="360">
        <f t="shared" si="5"/>
        <v>0</v>
      </c>
      <c r="AG53" s="360">
        <f t="shared" si="5"/>
        <v>0</v>
      </c>
      <c r="AH53" s="362">
        <f t="shared" si="5"/>
        <v>0</v>
      </c>
      <c r="AI53" s="370"/>
      <c r="AJ53" s="360">
        <f>SUM(AJ22:AJ52)</f>
        <v>0</v>
      </c>
      <c r="AK53" s="366">
        <f>SUM(AK22:AK52)</f>
        <v>0</v>
      </c>
      <c r="AL53" s="300"/>
    </row>
    <row r="54" spans="1:38" ht="12.75" customHeight="1" thickTop="1" x14ac:dyDescent="0.2">
      <c r="A54" s="40"/>
      <c r="B54" s="40"/>
      <c r="C54" s="40"/>
      <c r="D54" s="40"/>
      <c r="E54" s="40"/>
      <c r="F54" s="40"/>
      <c r="G54" s="41"/>
      <c r="H54" s="40"/>
      <c r="I54" s="42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</row>
    <row r="55" spans="1:38" ht="12.75" customHeight="1" x14ac:dyDescent="0.2">
      <c r="A55" s="188"/>
      <c r="B55" s="188"/>
      <c r="C55" s="188"/>
      <c r="D55" s="188"/>
      <c r="E55" s="188"/>
      <c r="F55" s="188"/>
      <c r="G55" s="285"/>
      <c r="H55" s="188"/>
      <c r="I55" s="169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</row>
    <row r="56" spans="1:38" ht="12.75" customHeight="1" x14ac:dyDescent="0.2">
      <c r="A56" s="22"/>
      <c r="B56" s="22"/>
      <c r="C56" s="22"/>
      <c r="D56" s="22"/>
      <c r="E56" s="22"/>
      <c r="F56" s="22"/>
      <c r="G56" s="527" t="str">
        <f>$G$10</f>
        <v>UNITED STEELWORKERS - LOCAL UNION</v>
      </c>
      <c r="H56" s="527"/>
      <c r="I56" s="527"/>
      <c r="J56" s="11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11" t="str">
        <f>$AA$10</f>
        <v>FINANCIAL SECRETARY'S CASH BOOK</v>
      </c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</row>
    <row r="57" spans="1:38" ht="12.75" customHeight="1" x14ac:dyDescent="0.2">
      <c r="A57" s="22"/>
      <c r="B57" s="137" t="str">
        <f>$B$11</f>
        <v>Month</v>
      </c>
      <c r="C57" s="73" t="str">
        <f>$C$11</f>
        <v>APRIL</v>
      </c>
      <c r="D57" s="137" t="str">
        <f>$D$11</f>
        <v>Year</v>
      </c>
      <c r="E57" s="44">
        <f>$E$11</f>
        <v>0</v>
      </c>
      <c r="F57" s="22"/>
      <c r="G57" s="31"/>
      <c r="H57" s="22"/>
      <c r="I57" s="5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137"/>
      <c r="AJ57" s="178" t="str">
        <f>$C$11</f>
        <v>APRIL</v>
      </c>
      <c r="AK57" s="44">
        <f>$E$11</f>
        <v>0</v>
      </c>
    </row>
    <row r="58" spans="1:38" ht="12.75" customHeight="1" x14ac:dyDescent="0.2">
      <c r="A58" s="22"/>
      <c r="B58" s="137" t="str">
        <f>$B$12</f>
        <v>Page No.</v>
      </c>
      <c r="C58" s="177">
        <f>C12+1</f>
        <v>2</v>
      </c>
      <c r="D58" s="110"/>
      <c r="E58" s="110"/>
      <c r="F58" s="22"/>
      <c r="G58" s="31"/>
      <c r="H58" s="22"/>
      <c r="I58" s="5" t="s">
        <v>53</v>
      </c>
      <c r="J58" s="22"/>
      <c r="K58" s="22"/>
      <c r="L58" s="5"/>
      <c r="M58" s="22"/>
      <c r="N58" s="22"/>
      <c r="O58" s="22"/>
      <c r="P58" s="33"/>
      <c r="Q58" s="22"/>
      <c r="R58" s="33"/>
      <c r="S58" s="22"/>
      <c r="T58" s="22"/>
      <c r="U58" s="22"/>
      <c r="V58" s="22"/>
      <c r="W58" s="22"/>
      <c r="X58" s="22"/>
      <c r="Y58" s="22"/>
      <c r="Z58" s="22"/>
      <c r="AA58" s="22"/>
      <c r="AB58" s="34" t="s">
        <v>54</v>
      </c>
      <c r="AC58" s="22"/>
      <c r="AD58" s="22"/>
      <c r="AE58" s="22"/>
      <c r="AF58" s="22"/>
      <c r="AG58" s="22"/>
      <c r="AH58" s="22"/>
      <c r="AI58" s="137" t="str">
        <f>$B$12</f>
        <v>Page No.</v>
      </c>
      <c r="AJ58" s="323">
        <f>AJ12+1</f>
        <v>2</v>
      </c>
      <c r="AK58" s="172"/>
      <c r="AL58" s="111"/>
    </row>
    <row r="59" spans="1:38" ht="12.75" customHeight="1" x14ac:dyDescent="0.2">
      <c r="A59" s="3"/>
      <c r="B59" s="3"/>
      <c r="C59" s="3"/>
      <c r="D59" s="3"/>
      <c r="E59" s="3"/>
      <c r="F59" s="3"/>
      <c r="G59" s="35"/>
      <c r="H59" s="3"/>
      <c r="I59" s="5"/>
      <c r="J59" s="3"/>
      <c r="K59" s="3"/>
      <c r="L59" s="22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22"/>
      <c r="AF59" s="3"/>
      <c r="AG59" s="3"/>
      <c r="AH59" s="3"/>
      <c r="AI59" s="3"/>
      <c r="AJ59" s="3"/>
      <c r="AK59" s="3" t="s">
        <v>237</v>
      </c>
      <c r="AL59" s="3"/>
    </row>
    <row r="60" spans="1:38" ht="12.75" customHeight="1" x14ac:dyDescent="0.2">
      <c r="A60" s="36"/>
      <c r="B60" s="36"/>
      <c r="C60" s="36"/>
      <c r="D60" s="36"/>
      <c r="E60" s="36"/>
      <c r="F60" s="36"/>
      <c r="G60" s="37"/>
      <c r="H60" s="36"/>
      <c r="I60" s="38"/>
      <c r="J60" s="36"/>
      <c r="K60" s="36"/>
      <c r="L60" s="38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8"/>
      <c r="AF60" s="36"/>
      <c r="AG60" s="36"/>
      <c r="AH60" s="36"/>
      <c r="AI60" s="36"/>
      <c r="AJ60" s="36"/>
      <c r="AK60" s="36"/>
      <c r="AL60" s="36"/>
    </row>
    <row r="61" spans="1:38" customFormat="1" ht="12.75" customHeight="1" x14ac:dyDescent="0.2">
      <c r="A61" s="1"/>
      <c r="B61" s="484" t="s">
        <v>55</v>
      </c>
      <c r="C61" s="473"/>
      <c r="D61" s="473"/>
      <c r="E61" s="473"/>
      <c r="F61" s="474"/>
      <c r="G61" s="21"/>
      <c r="H61" s="2" t="s">
        <v>56</v>
      </c>
      <c r="I61" s="95"/>
      <c r="J61" s="478" t="s">
        <v>255</v>
      </c>
      <c r="K61" s="474"/>
      <c r="L61" s="3"/>
      <c r="M61" s="3"/>
      <c r="N61" s="3"/>
      <c r="O61" s="5" t="s">
        <v>57</v>
      </c>
      <c r="P61" s="3"/>
      <c r="Q61" s="3"/>
      <c r="R61" s="1"/>
      <c r="S61" s="3"/>
      <c r="T61" s="1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13"/>
      <c r="AJ61" s="3"/>
      <c r="AK61" s="1"/>
      <c r="AL61" s="3"/>
    </row>
    <row r="62" spans="1:38" customFormat="1" ht="12.75" customHeight="1" x14ac:dyDescent="0.2">
      <c r="A62" s="1"/>
      <c r="B62" s="3"/>
      <c r="C62" s="3"/>
      <c r="D62" s="3"/>
      <c r="E62" s="188"/>
      <c r="F62" s="1"/>
      <c r="G62" s="21"/>
      <c r="H62" s="13"/>
      <c r="I62" s="96"/>
      <c r="J62" s="3"/>
      <c r="K62" s="1"/>
      <c r="L62" s="3"/>
      <c r="M62" s="3"/>
      <c r="N62" s="3"/>
      <c r="O62" s="3"/>
      <c r="P62" s="3"/>
      <c r="Q62" s="3"/>
      <c r="R62" s="1"/>
      <c r="S62" s="3"/>
      <c r="T62" s="1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13"/>
      <c r="AJ62" s="3"/>
      <c r="AK62" s="1"/>
      <c r="AL62" s="3"/>
    </row>
    <row r="63" spans="1:38" customFormat="1" ht="12.75" customHeight="1" thickBot="1" x14ac:dyDescent="0.25">
      <c r="A63" s="29"/>
      <c r="B63" s="26">
        <v>1</v>
      </c>
      <c r="C63" s="26">
        <v>2</v>
      </c>
      <c r="D63" s="26">
        <v>3</v>
      </c>
      <c r="E63" s="26">
        <v>4</v>
      </c>
      <c r="F63" s="28">
        <v>5</v>
      </c>
      <c r="G63" s="39">
        <v>6</v>
      </c>
      <c r="H63" s="28">
        <v>7</v>
      </c>
      <c r="I63" s="97">
        <v>8</v>
      </c>
      <c r="J63" s="26">
        <v>9</v>
      </c>
      <c r="K63" s="28">
        <v>10</v>
      </c>
      <c r="L63" s="26">
        <v>11</v>
      </c>
      <c r="M63" s="26" t="s">
        <v>1</v>
      </c>
      <c r="N63" s="26">
        <v>12</v>
      </c>
      <c r="O63" s="26">
        <v>13</v>
      </c>
      <c r="P63" s="26">
        <v>14</v>
      </c>
      <c r="Q63" s="26">
        <v>15</v>
      </c>
      <c r="R63" s="28" t="s">
        <v>2</v>
      </c>
      <c r="S63" s="25"/>
      <c r="T63" s="29"/>
      <c r="U63" s="26">
        <v>16</v>
      </c>
      <c r="V63" s="26">
        <v>17</v>
      </c>
      <c r="W63" s="26">
        <v>18</v>
      </c>
      <c r="X63" s="26">
        <v>19</v>
      </c>
      <c r="Y63" s="26">
        <v>20</v>
      </c>
      <c r="Z63" s="26" t="s">
        <v>3</v>
      </c>
      <c r="AA63" s="26">
        <v>21</v>
      </c>
      <c r="AB63" s="26">
        <v>22</v>
      </c>
      <c r="AC63" s="26">
        <v>23</v>
      </c>
      <c r="AD63" s="26">
        <v>24</v>
      </c>
      <c r="AE63" s="26">
        <v>25</v>
      </c>
      <c r="AF63" s="26">
        <v>26</v>
      </c>
      <c r="AG63" s="26">
        <v>27</v>
      </c>
      <c r="AH63" s="26">
        <v>28</v>
      </c>
      <c r="AI63" s="30">
        <v>29</v>
      </c>
      <c r="AJ63" s="26">
        <v>30</v>
      </c>
      <c r="AK63" s="28">
        <v>31</v>
      </c>
      <c r="AL63" s="25"/>
    </row>
    <row r="64" spans="1:38" s="4" customFormat="1" ht="12.75" customHeight="1" thickTop="1" x14ac:dyDescent="0.2">
      <c r="A64" s="1"/>
      <c r="B64" s="84" t="s">
        <v>4</v>
      </c>
      <c r="C64" s="98"/>
      <c r="D64" s="84" t="s">
        <v>5</v>
      </c>
      <c r="E64" s="185" t="s">
        <v>6</v>
      </c>
      <c r="F64" s="83" t="s">
        <v>7</v>
      </c>
      <c r="G64" s="160"/>
      <c r="H64" s="83"/>
      <c r="I64" s="100"/>
      <c r="J64" s="84"/>
      <c r="K64" s="83"/>
      <c r="L64" s="84" t="s">
        <v>237</v>
      </c>
      <c r="M64" s="84"/>
      <c r="N64" s="84" t="s">
        <v>235</v>
      </c>
      <c r="O64" s="101" t="s">
        <v>481</v>
      </c>
      <c r="P64" s="274"/>
      <c r="Q64" s="84" t="s">
        <v>391</v>
      </c>
      <c r="R64" s="83" t="s">
        <v>274</v>
      </c>
      <c r="S64" s="103"/>
      <c r="T64" s="67"/>
      <c r="U64" s="475" t="s">
        <v>256</v>
      </c>
      <c r="V64" s="476"/>
      <c r="W64" s="476"/>
      <c r="X64" s="476"/>
      <c r="Y64" s="477"/>
      <c r="Z64" s="84" t="s">
        <v>10</v>
      </c>
      <c r="AA64" s="84" t="s">
        <v>11</v>
      </c>
      <c r="AB64" s="84" t="s">
        <v>205</v>
      </c>
      <c r="AC64" s="84" t="s">
        <v>12</v>
      </c>
      <c r="AD64" s="84" t="s">
        <v>13</v>
      </c>
      <c r="AE64" s="84" t="s">
        <v>14</v>
      </c>
      <c r="AF64" s="84"/>
      <c r="AG64" s="84"/>
      <c r="AH64" s="101"/>
      <c r="AI64" s="102"/>
      <c r="AJ64" s="84" t="s">
        <v>15</v>
      </c>
      <c r="AK64" s="83" t="s">
        <v>7</v>
      </c>
      <c r="AL64" s="3"/>
    </row>
    <row r="65" spans="1:38" s="4" customFormat="1" ht="12.75" customHeight="1" x14ac:dyDescent="0.2">
      <c r="A65" s="1"/>
      <c r="B65" s="84" t="s">
        <v>8</v>
      </c>
      <c r="C65" s="84" t="s">
        <v>16</v>
      </c>
      <c r="D65" s="84" t="s">
        <v>17</v>
      </c>
      <c r="E65" s="186" t="s">
        <v>8</v>
      </c>
      <c r="F65" s="83" t="s">
        <v>18</v>
      </c>
      <c r="G65" s="160" t="s">
        <v>19</v>
      </c>
      <c r="H65" s="83" t="s">
        <v>20</v>
      </c>
      <c r="I65" s="100" t="s">
        <v>394</v>
      </c>
      <c r="J65" s="84" t="s">
        <v>21</v>
      </c>
      <c r="K65" s="83" t="s">
        <v>22</v>
      </c>
      <c r="L65" s="84" t="s">
        <v>392</v>
      </c>
      <c r="M65" s="84" t="s">
        <v>393</v>
      </c>
      <c r="N65" s="84" t="s">
        <v>262</v>
      </c>
      <c r="O65" s="101" t="s">
        <v>262</v>
      </c>
      <c r="P65" s="186" t="s">
        <v>23</v>
      </c>
      <c r="Q65" s="84" t="s">
        <v>8</v>
      </c>
      <c r="R65" s="83" t="s">
        <v>8</v>
      </c>
      <c r="S65" s="103"/>
      <c r="T65" s="67"/>
      <c r="U65" s="84" t="s">
        <v>25</v>
      </c>
      <c r="V65" s="84" t="s">
        <v>26</v>
      </c>
      <c r="W65" s="84" t="s">
        <v>27</v>
      </c>
      <c r="X65" s="84" t="s">
        <v>28</v>
      </c>
      <c r="Y65" s="84" t="s">
        <v>136</v>
      </c>
      <c r="Z65" s="84" t="s">
        <v>252</v>
      </c>
      <c r="AA65" s="84" t="s">
        <v>137</v>
      </c>
      <c r="AB65" s="84" t="s">
        <v>204</v>
      </c>
      <c r="AC65" s="84" t="s">
        <v>30</v>
      </c>
      <c r="AD65" s="84" t="s">
        <v>140</v>
      </c>
      <c r="AE65" s="84" t="s">
        <v>31</v>
      </c>
      <c r="AF65" s="84" t="s">
        <v>32</v>
      </c>
      <c r="AG65" s="84" t="s">
        <v>206</v>
      </c>
      <c r="AH65" s="101" t="s">
        <v>16</v>
      </c>
      <c r="AI65" s="99" t="s">
        <v>34</v>
      </c>
      <c r="AJ65" s="84" t="s">
        <v>35</v>
      </c>
      <c r="AK65" s="83" t="s">
        <v>18</v>
      </c>
      <c r="AL65" s="3"/>
    </row>
    <row r="66" spans="1:38" s="4" customFormat="1" ht="12.75" customHeight="1" thickBot="1" x14ac:dyDescent="0.25">
      <c r="A66" s="6"/>
      <c r="B66" s="85" t="s">
        <v>36</v>
      </c>
      <c r="C66" s="85" t="s">
        <v>37</v>
      </c>
      <c r="D66" s="85" t="s">
        <v>38</v>
      </c>
      <c r="E66" s="187" t="s">
        <v>39</v>
      </c>
      <c r="F66" s="104" t="s">
        <v>40</v>
      </c>
      <c r="G66" s="161"/>
      <c r="H66" s="104"/>
      <c r="I66" s="105" t="s">
        <v>41</v>
      </c>
      <c r="J66" s="85"/>
      <c r="K66" s="104"/>
      <c r="L66" s="85" t="s">
        <v>237</v>
      </c>
      <c r="M66" s="85"/>
      <c r="N66" s="85" t="s">
        <v>236</v>
      </c>
      <c r="O66" s="106" t="s">
        <v>236</v>
      </c>
      <c r="P66" s="275"/>
      <c r="Q66" s="276" t="s">
        <v>24</v>
      </c>
      <c r="R66" s="277" t="s">
        <v>24</v>
      </c>
      <c r="S66" s="108"/>
      <c r="T66" s="76"/>
      <c r="U66" s="85" t="s">
        <v>42</v>
      </c>
      <c r="V66" s="85" t="s">
        <v>43</v>
      </c>
      <c r="W66" s="85"/>
      <c r="X66" s="85" t="s">
        <v>44</v>
      </c>
      <c r="Y66" s="85" t="s">
        <v>30</v>
      </c>
      <c r="Z66" s="85" t="s">
        <v>30</v>
      </c>
      <c r="AA66" s="85" t="s">
        <v>138</v>
      </c>
      <c r="AB66" s="85" t="s">
        <v>15</v>
      </c>
      <c r="AC66" s="85" t="s">
        <v>139</v>
      </c>
      <c r="AD66" s="85" t="s">
        <v>141</v>
      </c>
      <c r="AE66" s="85" t="s">
        <v>47</v>
      </c>
      <c r="AF66" s="85" t="s">
        <v>48</v>
      </c>
      <c r="AG66" s="85" t="s">
        <v>15</v>
      </c>
      <c r="AH66" s="106" t="s">
        <v>30</v>
      </c>
      <c r="AI66" s="107"/>
      <c r="AJ66" s="85" t="s">
        <v>49</v>
      </c>
      <c r="AK66" s="104" t="s">
        <v>188</v>
      </c>
      <c r="AL66" s="7"/>
    </row>
    <row r="67" spans="1:38" s="297" customFormat="1" ht="12.75" customHeight="1" thickTop="1" x14ac:dyDescent="0.2">
      <c r="A67" s="292"/>
      <c r="B67" s="364">
        <f>B53</f>
        <v>0</v>
      </c>
      <c r="C67" s="364">
        <f>C53</f>
        <v>0</v>
      </c>
      <c r="D67" s="364">
        <f>D53</f>
        <v>0</v>
      </c>
      <c r="E67" s="378">
        <f>E53</f>
        <v>0</v>
      </c>
      <c r="F67" s="363">
        <f>F53</f>
        <v>0</v>
      </c>
      <c r="G67" s="132" t="str">
        <f>$C$11</f>
        <v>APRIL</v>
      </c>
      <c r="H67" s="293" t="s">
        <v>58</v>
      </c>
      <c r="I67" s="294"/>
      <c r="J67" s="379">
        <f t="shared" ref="J67:R67" si="6">J53</f>
        <v>0</v>
      </c>
      <c r="K67" s="380">
        <f t="shared" si="6"/>
        <v>0</v>
      </c>
      <c r="L67" s="364">
        <f t="shared" si="6"/>
        <v>0</v>
      </c>
      <c r="M67" s="364">
        <f t="shared" si="6"/>
        <v>0</v>
      </c>
      <c r="N67" s="364">
        <f t="shared" si="6"/>
        <v>0</v>
      </c>
      <c r="O67" s="378">
        <f t="shared" si="6"/>
        <v>0</v>
      </c>
      <c r="P67" s="378">
        <f t="shared" si="6"/>
        <v>0</v>
      </c>
      <c r="Q67" s="364">
        <f t="shared" si="6"/>
        <v>0</v>
      </c>
      <c r="R67" s="381">
        <f t="shared" si="6"/>
        <v>0</v>
      </c>
      <c r="S67" s="295"/>
      <c r="T67" s="292"/>
      <c r="U67" s="364">
        <f t="shared" ref="U67:AH67" si="7">U53</f>
        <v>0</v>
      </c>
      <c r="V67" s="364">
        <f t="shared" si="7"/>
        <v>0</v>
      </c>
      <c r="W67" s="364">
        <f t="shared" si="7"/>
        <v>0</v>
      </c>
      <c r="X67" s="364">
        <f t="shared" si="7"/>
        <v>0</v>
      </c>
      <c r="Y67" s="364">
        <f t="shared" si="7"/>
        <v>0</v>
      </c>
      <c r="Z67" s="364">
        <f t="shared" si="7"/>
        <v>0</v>
      </c>
      <c r="AA67" s="364">
        <f t="shared" si="7"/>
        <v>0</v>
      </c>
      <c r="AB67" s="364">
        <f t="shared" si="7"/>
        <v>0</v>
      </c>
      <c r="AC67" s="364">
        <f t="shared" si="7"/>
        <v>0</v>
      </c>
      <c r="AD67" s="364">
        <f t="shared" si="7"/>
        <v>0</v>
      </c>
      <c r="AE67" s="364">
        <f t="shared" si="7"/>
        <v>0</v>
      </c>
      <c r="AF67" s="364">
        <f t="shared" si="7"/>
        <v>0</v>
      </c>
      <c r="AG67" s="364">
        <f t="shared" si="7"/>
        <v>0</v>
      </c>
      <c r="AH67" s="364">
        <f t="shared" si="7"/>
        <v>0</v>
      </c>
      <c r="AI67" s="296"/>
      <c r="AJ67" s="364">
        <f>AJ53</f>
        <v>0</v>
      </c>
      <c r="AK67" s="382">
        <f>AK53</f>
        <v>0</v>
      </c>
      <c r="AL67" s="295"/>
    </row>
    <row r="68" spans="1:38" s="22" customFormat="1" ht="12.75" customHeight="1" x14ac:dyDescent="0.2">
      <c r="A68" s="8">
        <v>1</v>
      </c>
      <c r="B68" s="343"/>
      <c r="C68" s="343"/>
      <c r="D68" s="343"/>
      <c r="E68" s="343"/>
      <c r="F68" s="345"/>
      <c r="G68" s="438"/>
      <c r="H68" s="287"/>
      <c r="I68" s="439"/>
      <c r="J68" s="364">
        <f t="shared" ref="J68:J98" si="8">SUM(B68:F68)</f>
        <v>0</v>
      </c>
      <c r="K68" s="363">
        <f t="shared" ref="K68:K98" si="9">SUM(U68:AK68)-SUM(L68:R68)</f>
        <v>0</v>
      </c>
      <c r="L68" s="343"/>
      <c r="M68" s="343"/>
      <c r="N68" s="343"/>
      <c r="O68" s="367"/>
      <c r="P68" s="344"/>
      <c r="Q68" s="343"/>
      <c r="R68" s="345"/>
      <c r="S68" s="16" t="s">
        <v>59</v>
      </c>
      <c r="T68" s="8">
        <v>1</v>
      </c>
      <c r="U68" s="343"/>
      <c r="V68" s="343"/>
      <c r="W68" s="343"/>
      <c r="X68" s="343"/>
      <c r="Y68" s="343"/>
      <c r="Z68" s="343"/>
      <c r="AA68" s="343"/>
      <c r="AB68" s="343"/>
      <c r="AC68" s="343"/>
      <c r="AD68" s="343"/>
      <c r="AE68" s="343"/>
      <c r="AF68" s="343"/>
      <c r="AG68" s="343"/>
      <c r="AH68" s="367"/>
      <c r="AI68" s="287"/>
      <c r="AJ68" s="343"/>
      <c r="AK68" s="345"/>
      <c r="AL68" s="16" t="s">
        <v>59</v>
      </c>
    </row>
    <row r="69" spans="1:38" s="22" customFormat="1" ht="12.75" customHeight="1" x14ac:dyDescent="0.2">
      <c r="A69" s="8">
        <v>2</v>
      </c>
      <c r="B69" s="343"/>
      <c r="C69" s="343"/>
      <c r="D69" s="343"/>
      <c r="E69" s="343"/>
      <c r="F69" s="345"/>
      <c r="G69" s="438"/>
      <c r="H69" s="287"/>
      <c r="I69" s="439"/>
      <c r="J69" s="364">
        <f t="shared" si="8"/>
        <v>0</v>
      </c>
      <c r="K69" s="363">
        <f t="shared" si="9"/>
        <v>0</v>
      </c>
      <c r="L69" s="343"/>
      <c r="M69" s="343"/>
      <c r="N69" s="343"/>
      <c r="O69" s="367"/>
      <c r="P69" s="344"/>
      <c r="Q69" s="343"/>
      <c r="R69" s="345"/>
      <c r="S69" s="16" t="s">
        <v>60</v>
      </c>
      <c r="T69" s="8">
        <v>2</v>
      </c>
      <c r="U69" s="343"/>
      <c r="V69" s="343"/>
      <c r="W69" s="343"/>
      <c r="X69" s="343"/>
      <c r="Y69" s="343"/>
      <c r="Z69" s="343"/>
      <c r="AA69" s="343"/>
      <c r="AB69" s="343"/>
      <c r="AC69" s="343"/>
      <c r="AD69" s="343"/>
      <c r="AE69" s="343"/>
      <c r="AF69" s="343"/>
      <c r="AG69" s="343"/>
      <c r="AH69" s="367"/>
      <c r="AI69" s="287"/>
      <c r="AJ69" s="343"/>
      <c r="AK69" s="345"/>
      <c r="AL69" s="16" t="s">
        <v>60</v>
      </c>
    </row>
    <row r="70" spans="1:38" s="22" customFormat="1" ht="12.75" customHeight="1" x14ac:dyDescent="0.2">
      <c r="A70" s="8">
        <v>3</v>
      </c>
      <c r="B70" s="343"/>
      <c r="C70" s="343"/>
      <c r="D70" s="343"/>
      <c r="E70" s="343"/>
      <c r="F70" s="345"/>
      <c r="G70" s="438"/>
      <c r="H70" s="287"/>
      <c r="I70" s="439"/>
      <c r="J70" s="364">
        <f t="shared" si="8"/>
        <v>0</v>
      </c>
      <c r="K70" s="363">
        <f t="shared" si="9"/>
        <v>0</v>
      </c>
      <c r="L70" s="343"/>
      <c r="M70" s="343"/>
      <c r="N70" s="343"/>
      <c r="O70" s="367"/>
      <c r="P70" s="344"/>
      <c r="Q70" s="343"/>
      <c r="R70" s="345"/>
      <c r="S70" s="16" t="s">
        <v>61</v>
      </c>
      <c r="T70" s="8">
        <v>3</v>
      </c>
      <c r="U70" s="343"/>
      <c r="V70" s="343"/>
      <c r="W70" s="343"/>
      <c r="X70" s="343"/>
      <c r="Y70" s="343"/>
      <c r="Z70" s="343"/>
      <c r="AA70" s="343"/>
      <c r="AB70" s="343"/>
      <c r="AC70" s="343"/>
      <c r="AD70" s="343"/>
      <c r="AE70" s="343"/>
      <c r="AF70" s="343"/>
      <c r="AG70" s="343"/>
      <c r="AH70" s="367"/>
      <c r="AI70" s="287"/>
      <c r="AJ70" s="343"/>
      <c r="AK70" s="345"/>
      <c r="AL70" s="16" t="s">
        <v>61</v>
      </c>
    </row>
    <row r="71" spans="1:38" s="22" customFormat="1" ht="12.75" customHeight="1" x14ac:dyDescent="0.2">
      <c r="A71" s="8">
        <v>4</v>
      </c>
      <c r="B71" s="343"/>
      <c r="C71" s="343"/>
      <c r="D71" s="343"/>
      <c r="E71" s="343"/>
      <c r="F71" s="345"/>
      <c r="G71" s="438"/>
      <c r="H71" s="287"/>
      <c r="I71" s="439"/>
      <c r="J71" s="364">
        <f t="shared" si="8"/>
        <v>0</v>
      </c>
      <c r="K71" s="363">
        <f t="shared" si="9"/>
        <v>0</v>
      </c>
      <c r="L71" s="343"/>
      <c r="M71" s="343"/>
      <c r="N71" s="343"/>
      <c r="O71" s="367"/>
      <c r="P71" s="344"/>
      <c r="Q71" s="343"/>
      <c r="R71" s="345"/>
      <c r="S71" s="16" t="s">
        <v>62</v>
      </c>
      <c r="T71" s="8">
        <v>4</v>
      </c>
      <c r="U71" s="343"/>
      <c r="V71" s="343"/>
      <c r="W71" s="343"/>
      <c r="X71" s="343"/>
      <c r="Y71" s="343"/>
      <c r="Z71" s="343"/>
      <c r="AA71" s="343"/>
      <c r="AB71" s="343"/>
      <c r="AC71" s="343"/>
      <c r="AD71" s="343"/>
      <c r="AE71" s="343"/>
      <c r="AF71" s="343"/>
      <c r="AG71" s="343"/>
      <c r="AH71" s="367"/>
      <c r="AI71" s="287"/>
      <c r="AJ71" s="343"/>
      <c r="AK71" s="345"/>
      <c r="AL71" s="16" t="s">
        <v>62</v>
      </c>
    </row>
    <row r="72" spans="1:38" s="22" customFormat="1" ht="12.75" customHeight="1" x14ac:dyDescent="0.2">
      <c r="A72" s="8">
        <v>5</v>
      </c>
      <c r="B72" s="343"/>
      <c r="C72" s="343"/>
      <c r="D72" s="343"/>
      <c r="E72" s="343"/>
      <c r="F72" s="345"/>
      <c r="G72" s="440"/>
      <c r="H72" s="287"/>
      <c r="I72" s="439"/>
      <c r="J72" s="364">
        <f t="shared" si="8"/>
        <v>0</v>
      </c>
      <c r="K72" s="363">
        <f t="shared" si="9"/>
        <v>0</v>
      </c>
      <c r="L72" s="343"/>
      <c r="M72" s="343"/>
      <c r="N72" s="343"/>
      <c r="O72" s="367"/>
      <c r="P72" s="344"/>
      <c r="Q72" s="343"/>
      <c r="R72" s="345"/>
      <c r="S72" s="16" t="s">
        <v>63</v>
      </c>
      <c r="T72" s="8">
        <v>5</v>
      </c>
      <c r="U72" s="343"/>
      <c r="V72" s="343"/>
      <c r="W72" s="343"/>
      <c r="X72" s="343"/>
      <c r="Y72" s="343"/>
      <c r="Z72" s="343"/>
      <c r="AA72" s="343"/>
      <c r="AB72" s="343"/>
      <c r="AC72" s="343"/>
      <c r="AD72" s="343"/>
      <c r="AE72" s="343"/>
      <c r="AF72" s="343"/>
      <c r="AG72" s="343"/>
      <c r="AH72" s="367"/>
      <c r="AI72" s="287"/>
      <c r="AJ72" s="343"/>
      <c r="AK72" s="345"/>
      <c r="AL72" s="16" t="s">
        <v>63</v>
      </c>
    </row>
    <row r="73" spans="1:38" s="22" customFormat="1" ht="12.75" customHeight="1" x14ac:dyDescent="0.2">
      <c r="A73" s="17">
        <v>6</v>
      </c>
      <c r="B73" s="346"/>
      <c r="C73" s="346"/>
      <c r="D73" s="346"/>
      <c r="E73" s="346"/>
      <c r="F73" s="348"/>
      <c r="G73" s="438"/>
      <c r="H73" s="288"/>
      <c r="I73" s="441"/>
      <c r="J73" s="364">
        <f t="shared" si="8"/>
        <v>0</v>
      </c>
      <c r="K73" s="363">
        <f t="shared" si="9"/>
        <v>0</v>
      </c>
      <c r="L73" s="346"/>
      <c r="M73" s="346"/>
      <c r="N73" s="346"/>
      <c r="O73" s="368"/>
      <c r="P73" s="347"/>
      <c r="Q73" s="346"/>
      <c r="R73" s="348"/>
      <c r="S73" s="18" t="s">
        <v>64</v>
      </c>
      <c r="T73" s="17">
        <v>6</v>
      </c>
      <c r="U73" s="346"/>
      <c r="V73" s="346"/>
      <c r="W73" s="346"/>
      <c r="X73" s="346"/>
      <c r="Y73" s="346"/>
      <c r="Z73" s="346"/>
      <c r="AA73" s="346"/>
      <c r="AB73" s="346"/>
      <c r="AC73" s="346"/>
      <c r="AD73" s="346"/>
      <c r="AE73" s="346"/>
      <c r="AF73" s="346"/>
      <c r="AG73" s="346"/>
      <c r="AH73" s="368"/>
      <c r="AI73" s="288"/>
      <c r="AJ73" s="346"/>
      <c r="AK73" s="348"/>
      <c r="AL73" s="18" t="s">
        <v>64</v>
      </c>
    </row>
    <row r="74" spans="1:38" s="22" customFormat="1" ht="12.75" customHeight="1" x14ac:dyDescent="0.2">
      <c r="A74" s="8">
        <v>7</v>
      </c>
      <c r="B74" s="343"/>
      <c r="C74" s="343"/>
      <c r="D74" s="343"/>
      <c r="E74" s="343"/>
      <c r="F74" s="345"/>
      <c r="G74" s="438"/>
      <c r="H74" s="287"/>
      <c r="I74" s="439"/>
      <c r="J74" s="364">
        <f t="shared" si="8"/>
        <v>0</v>
      </c>
      <c r="K74" s="363">
        <f t="shared" si="9"/>
        <v>0</v>
      </c>
      <c r="L74" s="343"/>
      <c r="M74" s="343"/>
      <c r="N74" s="343"/>
      <c r="O74" s="367"/>
      <c r="P74" s="344"/>
      <c r="Q74" s="343"/>
      <c r="R74" s="345"/>
      <c r="S74" s="16" t="s">
        <v>65</v>
      </c>
      <c r="T74" s="8">
        <v>7</v>
      </c>
      <c r="U74" s="343"/>
      <c r="V74" s="343"/>
      <c r="W74" s="343"/>
      <c r="X74" s="343"/>
      <c r="Y74" s="343"/>
      <c r="Z74" s="343"/>
      <c r="AA74" s="343"/>
      <c r="AB74" s="343"/>
      <c r="AC74" s="343"/>
      <c r="AD74" s="343"/>
      <c r="AE74" s="343"/>
      <c r="AF74" s="343"/>
      <c r="AG74" s="343"/>
      <c r="AH74" s="367"/>
      <c r="AI74" s="287"/>
      <c r="AJ74" s="343"/>
      <c r="AK74" s="345"/>
      <c r="AL74" s="16" t="s">
        <v>65</v>
      </c>
    </row>
    <row r="75" spans="1:38" s="22" customFormat="1" ht="12.75" customHeight="1" x14ac:dyDescent="0.2">
      <c r="A75" s="8">
        <v>8</v>
      </c>
      <c r="B75" s="343"/>
      <c r="C75" s="343"/>
      <c r="D75" s="343"/>
      <c r="E75" s="343"/>
      <c r="F75" s="345"/>
      <c r="G75" s="438"/>
      <c r="H75" s="287"/>
      <c r="I75" s="439"/>
      <c r="J75" s="364">
        <f t="shared" si="8"/>
        <v>0</v>
      </c>
      <c r="K75" s="363">
        <f t="shared" si="9"/>
        <v>0</v>
      </c>
      <c r="L75" s="343"/>
      <c r="M75" s="343"/>
      <c r="N75" s="343"/>
      <c r="O75" s="367"/>
      <c r="P75" s="344"/>
      <c r="Q75" s="343"/>
      <c r="R75" s="345"/>
      <c r="S75" s="16" t="s">
        <v>66</v>
      </c>
      <c r="T75" s="8">
        <v>8</v>
      </c>
      <c r="U75" s="343"/>
      <c r="V75" s="343"/>
      <c r="W75" s="343"/>
      <c r="X75" s="343"/>
      <c r="Y75" s="343"/>
      <c r="Z75" s="343"/>
      <c r="AA75" s="343"/>
      <c r="AB75" s="343"/>
      <c r="AC75" s="343"/>
      <c r="AD75" s="343"/>
      <c r="AE75" s="343"/>
      <c r="AF75" s="343"/>
      <c r="AG75" s="343"/>
      <c r="AH75" s="367"/>
      <c r="AI75" s="287"/>
      <c r="AJ75" s="343"/>
      <c r="AK75" s="345"/>
      <c r="AL75" s="16" t="s">
        <v>66</v>
      </c>
    </row>
    <row r="76" spans="1:38" s="22" customFormat="1" ht="12.75" customHeight="1" x14ac:dyDescent="0.2">
      <c r="A76" s="8">
        <v>9</v>
      </c>
      <c r="B76" s="343"/>
      <c r="C76" s="343"/>
      <c r="D76" s="343"/>
      <c r="E76" s="343"/>
      <c r="F76" s="345"/>
      <c r="G76" s="438"/>
      <c r="H76" s="287"/>
      <c r="I76" s="439"/>
      <c r="J76" s="364">
        <f t="shared" si="8"/>
        <v>0</v>
      </c>
      <c r="K76" s="363">
        <f t="shared" si="9"/>
        <v>0</v>
      </c>
      <c r="L76" s="343"/>
      <c r="M76" s="343"/>
      <c r="N76" s="343"/>
      <c r="O76" s="367"/>
      <c r="P76" s="344"/>
      <c r="Q76" s="343"/>
      <c r="R76" s="345"/>
      <c r="S76" s="16" t="s">
        <v>67</v>
      </c>
      <c r="T76" s="8">
        <v>9</v>
      </c>
      <c r="U76" s="343"/>
      <c r="V76" s="343"/>
      <c r="W76" s="343"/>
      <c r="X76" s="343"/>
      <c r="Y76" s="343"/>
      <c r="Z76" s="343"/>
      <c r="AA76" s="343"/>
      <c r="AB76" s="343"/>
      <c r="AC76" s="343"/>
      <c r="AD76" s="343"/>
      <c r="AE76" s="343"/>
      <c r="AF76" s="343"/>
      <c r="AG76" s="343"/>
      <c r="AH76" s="367"/>
      <c r="AI76" s="287"/>
      <c r="AJ76" s="343"/>
      <c r="AK76" s="345"/>
      <c r="AL76" s="16" t="s">
        <v>67</v>
      </c>
    </row>
    <row r="77" spans="1:38" s="22" customFormat="1" ht="12.75" customHeight="1" x14ac:dyDescent="0.2">
      <c r="A77" s="8">
        <v>10</v>
      </c>
      <c r="B77" s="343"/>
      <c r="C77" s="343"/>
      <c r="D77" s="343"/>
      <c r="E77" s="343"/>
      <c r="F77" s="345"/>
      <c r="G77" s="438"/>
      <c r="H77" s="287"/>
      <c r="I77" s="439"/>
      <c r="J77" s="364">
        <f t="shared" si="8"/>
        <v>0</v>
      </c>
      <c r="K77" s="363">
        <f t="shared" si="9"/>
        <v>0</v>
      </c>
      <c r="L77" s="343"/>
      <c r="M77" s="343"/>
      <c r="N77" s="343"/>
      <c r="O77" s="367"/>
      <c r="P77" s="344"/>
      <c r="Q77" s="343"/>
      <c r="R77" s="345"/>
      <c r="S77" s="16" t="s">
        <v>68</v>
      </c>
      <c r="T77" s="8">
        <v>10</v>
      </c>
      <c r="U77" s="343"/>
      <c r="V77" s="343"/>
      <c r="W77" s="343"/>
      <c r="X77" s="343"/>
      <c r="Y77" s="343"/>
      <c r="Z77" s="343"/>
      <c r="AA77" s="343"/>
      <c r="AB77" s="343"/>
      <c r="AC77" s="343"/>
      <c r="AD77" s="343"/>
      <c r="AE77" s="343"/>
      <c r="AF77" s="343"/>
      <c r="AG77" s="343"/>
      <c r="AH77" s="367"/>
      <c r="AI77" s="287"/>
      <c r="AJ77" s="343"/>
      <c r="AK77" s="345"/>
      <c r="AL77" s="16" t="s">
        <v>68</v>
      </c>
    </row>
    <row r="78" spans="1:38" s="22" customFormat="1" ht="12.75" customHeight="1" x14ac:dyDescent="0.2">
      <c r="A78" s="8">
        <v>11</v>
      </c>
      <c r="B78" s="343"/>
      <c r="C78" s="343"/>
      <c r="D78" s="343"/>
      <c r="E78" s="343"/>
      <c r="F78" s="345"/>
      <c r="G78" s="438"/>
      <c r="H78" s="287"/>
      <c r="I78" s="439"/>
      <c r="J78" s="364">
        <f t="shared" si="8"/>
        <v>0</v>
      </c>
      <c r="K78" s="363">
        <f t="shared" si="9"/>
        <v>0</v>
      </c>
      <c r="L78" s="343"/>
      <c r="M78" s="343"/>
      <c r="N78" s="343"/>
      <c r="O78" s="367"/>
      <c r="P78" s="344"/>
      <c r="Q78" s="343"/>
      <c r="R78" s="345"/>
      <c r="S78" s="16" t="s">
        <v>69</v>
      </c>
      <c r="T78" s="8">
        <v>11</v>
      </c>
      <c r="U78" s="343"/>
      <c r="V78" s="343"/>
      <c r="W78" s="343"/>
      <c r="X78" s="343"/>
      <c r="Y78" s="343"/>
      <c r="Z78" s="343"/>
      <c r="AA78" s="343"/>
      <c r="AB78" s="343"/>
      <c r="AC78" s="343"/>
      <c r="AD78" s="343"/>
      <c r="AE78" s="343"/>
      <c r="AF78" s="343"/>
      <c r="AG78" s="343"/>
      <c r="AH78" s="367"/>
      <c r="AI78" s="287"/>
      <c r="AJ78" s="343"/>
      <c r="AK78" s="345"/>
      <c r="AL78" s="16" t="s">
        <v>69</v>
      </c>
    </row>
    <row r="79" spans="1:38" s="22" customFormat="1" ht="12.75" customHeight="1" x14ac:dyDescent="0.2">
      <c r="A79" s="8">
        <v>12</v>
      </c>
      <c r="B79" s="343"/>
      <c r="C79" s="343"/>
      <c r="D79" s="343"/>
      <c r="E79" s="343"/>
      <c r="F79" s="345"/>
      <c r="G79" s="438"/>
      <c r="H79" s="287"/>
      <c r="I79" s="439"/>
      <c r="J79" s="364">
        <f t="shared" si="8"/>
        <v>0</v>
      </c>
      <c r="K79" s="363">
        <f t="shared" si="9"/>
        <v>0</v>
      </c>
      <c r="L79" s="343"/>
      <c r="M79" s="343"/>
      <c r="N79" s="343"/>
      <c r="O79" s="367"/>
      <c r="P79" s="344"/>
      <c r="Q79" s="343"/>
      <c r="R79" s="345"/>
      <c r="S79" s="16" t="s">
        <v>70</v>
      </c>
      <c r="T79" s="8">
        <v>12</v>
      </c>
      <c r="U79" s="343"/>
      <c r="V79" s="343"/>
      <c r="W79" s="343"/>
      <c r="X79" s="343"/>
      <c r="Y79" s="343"/>
      <c r="Z79" s="343"/>
      <c r="AA79" s="343"/>
      <c r="AB79" s="343"/>
      <c r="AC79" s="343"/>
      <c r="AD79" s="343"/>
      <c r="AE79" s="343"/>
      <c r="AF79" s="343"/>
      <c r="AG79" s="343"/>
      <c r="AH79" s="367"/>
      <c r="AI79" s="287"/>
      <c r="AJ79" s="343"/>
      <c r="AK79" s="345"/>
      <c r="AL79" s="16" t="s">
        <v>70</v>
      </c>
    </row>
    <row r="80" spans="1:38" s="22" customFormat="1" ht="12.75" customHeight="1" x14ac:dyDescent="0.2">
      <c r="A80" s="8">
        <v>13</v>
      </c>
      <c r="B80" s="343"/>
      <c r="C80" s="343"/>
      <c r="D80" s="343"/>
      <c r="E80" s="343"/>
      <c r="F80" s="345"/>
      <c r="G80" s="438"/>
      <c r="H80" s="287"/>
      <c r="I80" s="439"/>
      <c r="J80" s="364">
        <f t="shared" si="8"/>
        <v>0</v>
      </c>
      <c r="K80" s="363">
        <f t="shared" si="9"/>
        <v>0</v>
      </c>
      <c r="L80" s="343"/>
      <c r="M80" s="343"/>
      <c r="N80" s="343"/>
      <c r="O80" s="367"/>
      <c r="P80" s="344"/>
      <c r="Q80" s="343"/>
      <c r="R80" s="345"/>
      <c r="S80" s="16" t="s">
        <v>71</v>
      </c>
      <c r="T80" s="8">
        <v>13</v>
      </c>
      <c r="U80" s="343"/>
      <c r="V80" s="343"/>
      <c r="W80" s="343"/>
      <c r="X80" s="343"/>
      <c r="Y80" s="343"/>
      <c r="Z80" s="343"/>
      <c r="AA80" s="343"/>
      <c r="AB80" s="343"/>
      <c r="AC80" s="343"/>
      <c r="AD80" s="343"/>
      <c r="AE80" s="343"/>
      <c r="AF80" s="343"/>
      <c r="AG80" s="343"/>
      <c r="AH80" s="367"/>
      <c r="AI80" s="287"/>
      <c r="AJ80" s="343"/>
      <c r="AK80" s="345"/>
      <c r="AL80" s="16" t="s">
        <v>71</v>
      </c>
    </row>
    <row r="81" spans="1:38" s="22" customFormat="1" ht="12.75" customHeight="1" x14ac:dyDescent="0.2">
      <c r="A81" s="8">
        <v>14</v>
      </c>
      <c r="B81" s="343"/>
      <c r="C81" s="343"/>
      <c r="D81" s="343"/>
      <c r="E81" s="343"/>
      <c r="F81" s="345"/>
      <c r="G81" s="438"/>
      <c r="H81" s="287"/>
      <c r="I81" s="439"/>
      <c r="J81" s="364">
        <f t="shared" si="8"/>
        <v>0</v>
      </c>
      <c r="K81" s="363">
        <f t="shared" si="9"/>
        <v>0</v>
      </c>
      <c r="L81" s="343"/>
      <c r="M81" s="343"/>
      <c r="N81" s="343"/>
      <c r="O81" s="367"/>
      <c r="P81" s="344"/>
      <c r="Q81" s="343"/>
      <c r="R81" s="345"/>
      <c r="S81" s="16" t="s">
        <v>72</v>
      </c>
      <c r="T81" s="8">
        <v>14</v>
      </c>
      <c r="U81" s="343"/>
      <c r="V81" s="343"/>
      <c r="W81" s="343"/>
      <c r="X81" s="343"/>
      <c r="Y81" s="343"/>
      <c r="Z81" s="343"/>
      <c r="AA81" s="343"/>
      <c r="AB81" s="343"/>
      <c r="AC81" s="343"/>
      <c r="AD81" s="343"/>
      <c r="AE81" s="343"/>
      <c r="AF81" s="343"/>
      <c r="AG81" s="343"/>
      <c r="AH81" s="367"/>
      <c r="AI81" s="287"/>
      <c r="AJ81" s="343"/>
      <c r="AK81" s="345"/>
      <c r="AL81" s="16" t="s">
        <v>72</v>
      </c>
    </row>
    <row r="82" spans="1:38" s="22" customFormat="1" ht="12.75" customHeight="1" x14ac:dyDescent="0.2">
      <c r="A82" s="8">
        <v>15</v>
      </c>
      <c r="B82" s="343"/>
      <c r="C82" s="343"/>
      <c r="D82" s="343"/>
      <c r="E82" s="343"/>
      <c r="F82" s="345"/>
      <c r="G82" s="438"/>
      <c r="H82" s="287"/>
      <c r="I82" s="439"/>
      <c r="J82" s="364">
        <f t="shared" si="8"/>
        <v>0</v>
      </c>
      <c r="K82" s="363">
        <f t="shared" si="9"/>
        <v>0</v>
      </c>
      <c r="L82" s="343"/>
      <c r="M82" s="343"/>
      <c r="N82" s="343"/>
      <c r="O82" s="367"/>
      <c r="P82" s="344"/>
      <c r="Q82" s="343"/>
      <c r="R82" s="345"/>
      <c r="S82" s="16" t="s">
        <v>73</v>
      </c>
      <c r="T82" s="8">
        <v>15</v>
      </c>
      <c r="U82" s="343"/>
      <c r="V82" s="343"/>
      <c r="W82" s="343"/>
      <c r="X82" s="343"/>
      <c r="Y82" s="343"/>
      <c r="Z82" s="343"/>
      <c r="AA82" s="343"/>
      <c r="AB82" s="343"/>
      <c r="AC82" s="343"/>
      <c r="AD82" s="343"/>
      <c r="AE82" s="343"/>
      <c r="AF82" s="343"/>
      <c r="AG82" s="343"/>
      <c r="AH82" s="367"/>
      <c r="AI82" s="287"/>
      <c r="AJ82" s="343"/>
      <c r="AK82" s="345"/>
      <c r="AL82" s="16" t="s">
        <v>73</v>
      </c>
    </row>
    <row r="83" spans="1:38" s="22" customFormat="1" ht="12.75" customHeight="1" x14ac:dyDescent="0.2">
      <c r="A83" s="8">
        <v>16</v>
      </c>
      <c r="B83" s="343"/>
      <c r="C83" s="343"/>
      <c r="D83" s="343"/>
      <c r="E83" s="343"/>
      <c r="F83" s="345"/>
      <c r="G83" s="438"/>
      <c r="H83" s="287"/>
      <c r="I83" s="439"/>
      <c r="J83" s="364">
        <f t="shared" si="8"/>
        <v>0</v>
      </c>
      <c r="K83" s="363">
        <f t="shared" si="9"/>
        <v>0</v>
      </c>
      <c r="L83" s="343"/>
      <c r="M83" s="343"/>
      <c r="N83" s="343"/>
      <c r="O83" s="367"/>
      <c r="P83" s="344"/>
      <c r="Q83" s="343"/>
      <c r="R83" s="345"/>
      <c r="S83" s="16" t="s">
        <v>74</v>
      </c>
      <c r="T83" s="8">
        <v>16</v>
      </c>
      <c r="U83" s="343"/>
      <c r="V83" s="343"/>
      <c r="W83" s="343"/>
      <c r="X83" s="343"/>
      <c r="Y83" s="343"/>
      <c r="Z83" s="343"/>
      <c r="AA83" s="343"/>
      <c r="AB83" s="343"/>
      <c r="AC83" s="343"/>
      <c r="AD83" s="343"/>
      <c r="AE83" s="343"/>
      <c r="AF83" s="343"/>
      <c r="AG83" s="343"/>
      <c r="AH83" s="367"/>
      <c r="AI83" s="287"/>
      <c r="AJ83" s="343"/>
      <c r="AK83" s="345"/>
      <c r="AL83" s="16" t="s">
        <v>74</v>
      </c>
    </row>
    <row r="84" spans="1:38" s="22" customFormat="1" ht="12.75" customHeight="1" x14ac:dyDescent="0.2">
      <c r="A84" s="8">
        <v>17</v>
      </c>
      <c r="B84" s="343"/>
      <c r="C84" s="343"/>
      <c r="D84" s="343"/>
      <c r="E84" s="343"/>
      <c r="F84" s="345"/>
      <c r="G84" s="438"/>
      <c r="H84" s="287"/>
      <c r="I84" s="439"/>
      <c r="J84" s="364">
        <f t="shared" si="8"/>
        <v>0</v>
      </c>
      <c r="K84" s="363">
        <f t="shared" si="9"/>
        <v>0</v>
      </c>
      <c r="L84" s="343"/>
      <c r="M84" s="343"/>
      <c r="N84" s="343"/>
      <c r="O84" s="367"/>
      <c r="P84" s="344"/>
      <c r="Q84" s="343"/>
      <c r="R84" s="345"/>
      <c r="S84" s="16" t="s">
        <v>75</v>
      </c>
      <c r="T84" s="8">
        <v>17</v>
      </c>
      <c r="U84" s="343"/>
      <c r="V84" s="343"/>
      <c r="W84" s="343"/>
      <c r="X84" s="343"/>
      <c r="Y84" s="343"/>
      <c r="Z84" s="343"/>
      <c r="AA84" s="343"/>
      <c r="AB84" s="343"/>
      <c r="AC84" s="343"/>
      <c r="AD84" s="343"/>
      <c r="AE84" s="343"/>
      <c r="AF84" s="343"/>
      <c r="AG84" s="343"/>
      <c r="AH84" s="367"/>
      <c r="AI84" s="287"/>
      <c r="AJ84" s="343"/>
      <c r="AK84" s="345"/>
      <c r="AL84" s="16" t="s">
        <v>75</v>
      </c>
    </row>
    <row r="85" spans="1:38" s="22" customFormat="1" ht="12.75" customHeight="1" x14ac:dyDescent="0.2">
      <c r="A85" s="8">
        <v>18</v>
      </c>
      <c r="B85" s="343"/>
      <c r="C85" s="343"/>
      <c r="D85" s="343"/>
      <c r="E85" s="343"/>
      <c r="F85" s="345"/>
      <c r="G85" s="438"/>
      <c r="H85" s="287"/>
      <c r="I85" s="439"/>
      <c r="J85" s="364">
        <f t="shared" si="8"/>
        <v>0</v>
      </c>
      <c r="K85" s="363">
        <f t="shared" si="9"/>
        <v>0</v>
      </c>
      <c r="L85" s="343"/>
      <c r="M85" s="343"/>
      <c r="N85" s="343"/>
      <c r="O85" s="367"/>
      <c r="P85" s="344"/>
      <c r="Q85" s="343"/>
      <c r="R85" s="345"/>
      <c r="S85" s="16" t="s">
        <v>76</v>
      </c>
      <c r="T85" s="8">
        <v>18</v>
      </c>
      <c r="U85" s="343"/>
      <c r="V85" s="343"/>
      <c r="W85" s="343"/>
      <c r="X85" s="343"/>
      <c r="Y85" s="343"/>
      <c r="Z85" s="343"/>
      <c r="AA85" s="343"/>
      <c r="AB85" s="343"/>
      <c r="AC85" s="343"/>
      <c r="AD85" s="343"/>
      <c r="AE85" s="343"/>
      <c r="AF85" s="343"/>
      <c r="AG85" s="343"/>
      <c r="AH85" s="367"/>
      <c r="AI85" s="287"/>
      <c r="AJ85" s="343"/>
      <c r="AK85" s="345"/>
      <c r="AL85" s="16" t="s">
        <v>76</v>
      </c>
    </row>
    <row r="86" spans="1:38" s="22" customFormat="1" ht="12.75" customHeight="1" x14ac:dyDescent="0.2">
      <c r="A86" s="8">
        <v>19</v>
      </c>
      <c r="B86" s="343"/>
      <c r="C86" s="343"/>
      <c r="D86" s="343"/>
      <c r="E86" s="343"/>
      <c r="F86" s="345"/>
      <c r="G86" s="438"/>
      <c r="H86" s="287"/>
      <c r="I86" s="439"/>
      <c r="J86" s="364">
        <f t="shared" si="8"/>
        <v>0</v>
      </c>
      <c r="K86" s="363">
        <f t="shared" si="9"/>
        <v>0</v>
      </c>
      <c r="L86" s="343"/>
      <c r="M86" s="343"/>
      <c r="N86" s="343"/>
      <c r="O86" s="367"/>
      <c r="P86" s="344"/>
      <c r="Q86" s="343"/>
      <c r="R86" s="345"/>
      <c r="S86" s="16" t="s">
        <v>77</v>
      </c>
      <c r="T86" s="8">
        <v>19</v>
      </c>
      <c r="U86" s="343"/>
      <c r="V86" s="343"/>
      <c r="W86" s="343"/>
      <c r="X86" s="343"/>
      <c r="Y86" s="343"/>
      <c r="Z86" s="343"/>
      <c r="AA86" s="343"/>
      <c r="AB86" s="343"/>
      <c r="AC86" s="343"/>
      <c r="AD86" s="343"/>
      <c r="AE86" s="343"/>
      <c r="AF86" s="343"/>
      <c r="AG86" s="343"/>
      <c r="AH86" s="367"/>
      <c r="AI86" s="287"/>
      <c r="AJ86" s="343"/>
      <c r="AK86" s="345"/>
      <c r="AL86" s="16" t="s">
        <v>77</v>
      </c>
    </row>
    <row r="87" spans="1:38" s="22" customFormat="1" ht="12.75" customHeight="1" x14ac:dyDescent="0.2">
      <c r="A87" s="8">
        <v>20</v>
      </c>
      <c r="B87" s="343"/>
      <c r="C87" s="343"/>
      <c r="D87" s="343"/>
      <c r="E87" s="343"/>
      <c r="F87" s="345"/>
      <c r="G87" s="438"/>
      <c r="H87" s="287"/>
      <c r="I87" s="439"/>
      <c r="J87" s="364">
        <f t="shared" si="8"/>
        <v>0</v>
      </c>
      <c r="K87" s="363">
        <f t="shared" si="9"/>
        <v>0</v>
      </c>
      <c r="L87" s="343"/>
      <c r="M87" s="343"/>
      <c r="N87" s="343"/>
      <c r="O87" s="367"/>
      <c r="P87" s="344"/>
      <c r="Q87" s="343"/>
      <c r="R87" s="345"/>
      <c r="S87" s="16" t="s">
        <v>78</v>
      </c>
      <c r="T87" s="8">
        <v>20</v>
      </c>
      <c r="U87" s="343"/>
      <c r="V87" s="343"/>
      <c r="W87" s="343"/>
      <c r="X87" s="343"/>
      <c r="Y87" s="343"/>
      <c r="Z87" s="343"/>
      <c r="AA87" s="343"/>
      <c r="AB87" s="343"/>
      <c r="AC87" s="343"/>
      <c r="AD87" s="343"/>
      <c r="AE87" s="343"/>
      <c r="AF87" s="343"/>
      <c r="AG87" s="343"/>
      <c r="AH87" s="367"/>
      <c r="AI87" s="287"/>
      <c r="AJ87" s="343"/>
      <c r="AK87" s="345"/>
      <c r="AL87" s="16" t="s">
        <v>78</v>
      </c>
    </row>
    <row r="88" spans="1:38" s="22" customFormat="1" ht="12.75" customHeight="1" x14ac:dyDescent="0.2">
      <c r="A88" s="8">
        <v>21</v>
      </c>
      <c r="B88" s="343"/>
      <c r="C88" s="343"/>
      <c r="D88" s="343"/>
      <c r="E88" s="343"/>
      <c r="F88" s="345"/>
      <c r="G88" s="438"/>
      <c r="H88" s="287"/>
      <c r="I88" s="439"/>
      <c r="J88" s="364">
        <f t="shared" si="8"/>
        <v>0</v>
      </c>
      <c r="K88" s="363">
        <f t="shared" si="9"/>
        <v>0</v>
      </c>
      <c r="L88" s="343"/>
      <c r="M88" s="343"/>
      <c r="N88" s="343"/>
      <c r="O88" s="367"/>
      <c r="P88" s="344"/>
      <c r="Q88" s="343"/>
      <c r="R88" s="345"/>
      <c r="S88" s="16" t="s">
        <v>79</v>
      </c>
      <c r="T88" s="8">
        <v>21</v>
      </c>
      <c r="U88" s="343"/>
      <c r="V88" s="343"/>
      <c r="W88" s="343"/>
      <c r="X88" s="343"/>
      <c r="Y88" s="343"/>
      <c r="Z88" s="343"/>
      <c r="AA88" s="343"/>
      <c r="AB88" s="343"/>
      <c r="AC88" s="343"/>
      <c r="AD88" s="343"/>
      <c r="AE88" s="343"/>
      <c r="AF88" s="343"/>
      <c r="AG88" s="343"/>
      <c r="AH88" s="367"/>
      <c r="AI88" s="287"/>
      <c r="AJ88" s="343"/>
      <c r="AK88" s="345"/>
      <c r="AL88" s="16" t="s">
        <v>79</v>
      </c>
    </row>
    <row r="89" spans="1:38" s="22" customFormat="1" ht="12.75" customHeight="1" x14ac:dyDescent="0.2">
      <c r="A89" s="8">
        <v>22</v>
      </c>
      <c r="B89" s="343"/>
      <c r="C89" s="343"/>
      <c r="D89" s="343"/>
      <c r="E89" s="343"/>
      <c r="F89" s="345"/>
      <c r="G89" s="438"/>
      <c r="H89" s="287"/>
      <c r="I89" s="439"/>
      <c r="J89" s="364">
        <f t="shared" si="8"/>
        <v>0</v>
      </c>
      <c r="K89" s="363">
        <f t="shared" si="9"/>
        <v>0</v>
      </c>
      <c r="L89" s="343"/>
      <c r="M89" s="343"/>
      <c r="N89" s="343"/>
      <c r="O89" s="367"/>
      <c r="P89" s="344"/>
      <c r="Q89" s="343"/>
      <c r="R89" s="345"/>
      <c r="S89" s="16" t="s">
        <v>80</v>
      </c>
      <c r="T89" s="8">
        <v>22</v>
      </c>
      <c r="U89" s="343"/>
      <c r="V89" s="343"/>
      <c r="W89" s="343"/>
      <c r="X89" s="343"/>
      <c r="Y89" s="343"/>
      <c r="Z89" s="343"/>
      <c r="AA89" s="343"/>
      <c r="AB89" s="343"/>
      <c r="AC89" s="343"/>
      <c r="AD89" s="343"/>
      <c r="AE89" s="343"/>
      <c r="AF89" s="343"/>
      <c r="AG89" s="343"/>
      <c r="AH89" s="367"/>
      <c r="AI89" s="287"/>
      <c r="AJ89" s="343"/>
      <c r="AK89" s="345"/>
      <c r="AL89" s="16" t="s">
        <v>80</v>
      </c>
    </row>
    <row r="90" spans="1:38" s="22" customFormat="1" ht="12.75" customHeight="1" x14ac:dyDescent="0.2">
      <c r="A90" s="8">
        <v>23</v>
      </c>
      <c r="B90" s="343"/>
      <c r="C90" s="343"/>
      <c r="D90" s="343"/>
      <c r="E90" s="343"/>
      <c r="F90" s="345"/>
      <c r="G90" s="438"/>
      <c r="H90" s="287"/>
      <c r="I90" s="439"/>
      <c r="J90" s="364">
        <f t="shared" si="8"/>
        <v>0</v>
      </c>
      <c r="K90" s="363">
        <f t="shared" si="9"/>
        <v>0</v>
      </c>
      <c r="L90" s="343"/>
      <c r="M90" s="343"/>
      <c r="N90" s="343"/>
      <c r="O90" s="367"/>
      <c r="P90" s="344"/>
      <c r="Q90" s="343"/>
      <c r="R90" s="345"/>
      <c r="S90" s="16" t="s">
        <v>81</v>
      </c>
      <c r="T90" s="8">
        <v>23</v>
      </c>
      <c r="U90" s="343"/>
      <c r="V90" s="343"/>
      <c r="W90" s="343"/>
      <c r="X90" s="343"/>
      <c r="Y90" s="343"/>
      <c r="Z90" s="343"/>
      <c r="AA90" s="343"/>
      <c r="AB90" s="343"/>
      <c r="AC90" s="343"/>
      <c r="AD90" s="343"/>
      <c r="AE90" s="343"/>
      <c r="AF90" s="343"/>
      <c r="AG90" s="343"/>
      <c r="AH90" s="367"/>
      <c r="AI90" s="287"/>
      <c r="AJ90" s="343"/>
      <c r="AK90" s="345"/>
      <c r="AL90" s="16" t="s">
        <v>81</v>
      </c>
    </row>
    <row r="91" spans="1:38" s="22" customFormat="1" ht="12.75" customHeight="1" x14ac:dyDescent="0.2">
      <c r="A91" s="8">
        <v>24</v>
      </c>
      <c r="B91" s="343"/>
      <c r="C91" s="343"/>
      <c r="D91" s="343"/>
      <c r="E91" s="343"/>
      <c r="F91" s="345"/>
      <c r="G91" s="438"/>
      <c r="H91" s="287"/>
      <c r="I91" s="439"/>
      <c r="J91" s="364">
        <f t="shared" si="8"/>
        <v>0</v>
      </c>
      <c r="K91" s="363">
        <f t="shared" si="9"/>
        <v>0</v>
      </c>
      <c r="L91" s="343"/>
      <c r="M91" s="343"/>
      <c r="N91" s="343"/>
      <c r="O91" s="367"/>
      <c r="P91" s="344"/>
      <c r="Q91" s="343"/>
      <c r="R91" s="345"/>
      <c r="S91" s="16" t="s">
        <v>82</v>
      </c>
      <c r="T91" s="8">
        <v>24</v>
      </c>
      <c r="U91" s="343"/>
      <c r="V91" s="343"/>
      <c r="W91" s="343"/>
      <c r="X91" s="343"/>
      <c r="Y91" s="343"/>
      <c r="Z91" s="343"/>
      <c r="AA91" s="343"/>
      <c r="AB91" s="343"/>
      <c r="AC91" s="343"/>
      <c r="AD91" s="343"/>
      <c r="AE91" s="343"/>
      <c r="AF91" s="343"/>
      <c r="AG91" s="343"/>
      <c r="AH91" s="367"/>
      <c r="AI91" s="287"/>
      <c r="AJ91" s="343"/>
      <c r="AK91" s="345"/>
      <c r="AL91" s="16" t="s">
        <v>82</v>
      </c>
    </row>
    <row r="92" spans="1:38" s="22" customFormat="1" ht="12.75" customHeight="1" x14ac:dyDescent="0.2">
      <c r="A92" s="8">
        <v>25</v>
      </c>
      <c r="B92" s="343"/>
      <c r="C92" s="343"/>
      <c r="D92" s="343"/>
      <c r="E92" s="343"/>
      <c r="F92" s="345"/>
      <c r="G92" s="438"/>
      <c r="H92" s="287"/>
      <c r="I92" s="439"/>
      <c r="J92" s="364">
        <f t="shared" si="8"/>
        <v>0</v>
      </c>
      <c r="K92" s="363">
        <f t="shared" si="9"/>
        <v>0</v>
      </c>
      <c r="L92" s="343"/>
      <c r="M92" s="343"/>
      <c r="N92" s="343"/>
      <c r="O92" s="367"/>
      <c r="P92" s="344"/>
      <c r="Q92" s="343"/>
      <c r="R92" s="345"/>
      <c r="S92" s="16" t="s">
        <v>83</v>
      </c>
      <c r="T92" s="8">
        <v>25</v>
      </c>
      <c r="U92" s="343"/>
      <c r="V92" s="343"/>
      <c r="W92" s="343"/>
      <c r="X92" s="343"/>
      <c r="Y92" s="343"/>
      <c r="Z92" s="343"/>
      <c r="AA92" s="343"/>
      <c r="AB92" s="343"/>
      <c r="AC92" s="343"/>
      <c r="AD92" s="343"/>
      <c r="AE92" s="343"/>
      <c r="AF92" s="343"/>
      <c r="AG92" s="343"/>
      <c r="AH92" s="367"/>
      <c r="AI92" s="287"/>
      <c r="AJ92" s="343"/>
      <c r="AK92" s="345"/>
      <c r="AL92" s="16" t="s">
        <v>83</v>
      </c>
    </row>
    <row r="93" spans="1:38" s="22" customFormat="1" ht="12.75" customHeight="1" x14ac:dyDescent="0.2">
      <c r="A93" s="8">
        <v>26</v>
      </c>
      <c r="B93" s="343"/>
      <c r="C93" s="343"/>
      <c r="D93" s="343"/>
      <c r="E93" s="343"/>
      <c r="F93" s="345"/>
      <c r="G93" s="438"/>
      <c r="H93" s="287"/>
      <c r="I93" s="439"/>
      <c r="J93" s="364">
        <f t="shared" si="8"/>
        <v>0</v>
      </c>
      <c r="K93" s="363">
        <f t="shared" si="9"/>
        <v>0</v>
      </c>
      <c r="L93" s="343"/>
      <c r="M93" s="343"/>
      <c r="N93" s="343"/>
      <c r="O93" s="367"/>
      <c r="P93" s="344"/>
      <c r="Q93" s="343"/>
      <c r="R93" s="345"/>
      <c r="S93" s="16" t="s">
        <v>84</v>
      </c>
      <c r="T93" s="8">
        <v>26</v>
      </c>
      <c r="U93" s="343"/>
      <c r="V93" s="343"/>
      <c r="W93" s="343"/>
      <c r="X93" s="343"/>
      <c r="Y93" s="343"/>
      <c r="Z93" s="343"/>
      <c r="AA93" s="343"/>
      <c r="AB93" s="343"/>
      <c r="AC93" s="343"/>
      <c r="AD93" s="343"/>
      <c r="AE93" s="343"/>
      <c r="AF93" s="343"/>
      <c r="AG93" s="343"/>
      <c r="AH93" s="367"/>
      <c r="AI93" s="287"/>
      <c r="AJ93" s="343"/>
      <c r="AK93" s="345"/>
      <c r="AL93" s="16" t="s">
        <v>84</v>
      </c>
    </row>
    <row r="94" spans="1:38" s="22" customFormat="1" ht="12.75" customHeight="1" x14ac:dyDescent="0.2">
      <c r="A94" s="8">
        <v>27</v>
      </c>
      <c r="B94" s="343"/>
      <c r="C94" s="343"/>
      <c r="D94" s="343"/>
      <c r="E94" s="343"/>
      <c r="F94" s="345"/>
      <c r="G94" s="438"/>
      <c r="H94" s="287"/>
      <c r="I94" s="439"/>
      <c r="J94" s="364">
        <f t="shared" si="8"/>
        <v>0</v>
      </c>
      <c r="K94" s="363">
        <f t="shared" si="9"/>
        <v>0</v>
      </c>
      <c r="L94" s="343"/>
      <c r="M94" s="343"/>
      <c r="N94" s="343"/>
      <c r="O94" s="367"/>
      <c r="P94" s="344"/>
      <c r="Q94" s="343"/>
      <c r="R94" s="345"/>
      <c r="S94" s="16" t="s">
        <v>85</v>
      </c>
      <c r="T94" s="8">
        <v>27</v>
      </c>
      <c r="U94" s="343"/>
      <c r="V94" s="343"/>
      <c r="W94" s="343"/>
      <c r="X94" s="343"/>
      <c r="Y94" s="343"/>
      <c r="Z94" s="343"/>
      <c r="AA94" s="343"/>
      <c r="AB94" s="343"/>
      <c r="AC94" s="343"/>
      <c r="AD94" s="343"/>
      <c r="AE94" s="343"/>
      <c r="AF94" s="343"/>
      <c r="AG94" s="343"/>
      <c r="AH94" s="367"/>
      <c r="AI94" s="287"/>
      <c r="AJ94" s="343"/>
      <c r="AK94" s="345"/>
      <c r="AL94" s="16" t="s">
        <v>85</v>
      </c>
    </row>
    <row r="95" spans="1:38" s="22" customFormat="1" ht="12.75" customHeight="1" x14ac:dyDescent="0.2">
      <c r="A95" s="8">
        <v>28</v>
      </c>
      <c r="B95" s="343"/>
      <c r="C95" s="343"/>
      <c r="D95" s="343"/>
      <c r="E95" s="343"/>
      <c r="F95" s="345"/>
      <c r="G95" s="438"/>
      <c r="H95" s="287"/>
      <c r="I95" s="439"/>
      <c r="J95" s="364">
        <f t="shared" si="8"/>
        <v>0</v>
      </c>
      <c r="K95" s="363">
        <f t="shared" si="9"/>
        <v>0</v>
      </c>
      <c r="L95" s="343"/>
      <c r="M95" s="343"/>
      <c r="N95" s="343"/>
      <c r="O95" s="367"/>
      <c r="P95" s="344"/>
      <c r="Q95" s="343"/>
      <c r="R95" s="345"/>
      <c r="S95" s="16" t="s">
        <v>86</v>
      </c>
      <c r="T95" s="8">
        <v>28</v>
      </c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343"/>
      <c r="AG95" s="343"/>
      <c r="AH95" s="367"/>
      <c r="AI95" s="287"/>
      <c r="AJ95" s="343"/>
      <c r="AK95" s="345"/>
      <c r="AL95" s="16" t="s">
        <v>86</v>
      </c>
    </row>
    <row r="96" spans="1:38" s="22" customFormat="1" ht="12.75" customHeight="1" x14ac:dyDescent="0.2">
      <c r="A96" s="8">
        <v>29</v>
      </c>
      <c r="B96" s="343"/>
      <c r="C96" s="343"/>
      <c r="D96" s="343"/>
      <c r="E96" s="343"/>
      <c r="F96" s="345"/>
      <c r="G96" s="438"/>
      <c r="H96" s="287"/>
      <c r="I96" s="439"/>
      <c r="J96" s="364">
        <f t="shared" si="8"/>
        <v>0</v>
      </c>
      <c r="K96" s="363">
        <f t="shared" si="9"/>
        <v>0</v>
      </c>
      <c r="L96" s="343"/>
      <c r="M96" s="343"/>
      <c r="N96" s="343"/>
      <c r="O96" s="367"/>
      <c r="P96" s="344"/>
      <c r="Q96" s="343"/>
      <c r="R96" s="345"/>
      <c r="S96" s="16" t="s">
        <v>87</v>
      </c>
      <c r="T96" s="8">
        <v>29</v>
      </c>
      <c r="U96" s="343"/>
      <c r="V96" s="343"/>
      <c r="W96" s="343"/>
      <c r="X96" s="347"/>
      <c r="Y96" s="343"/>
      <c r="Z96" s="343"/>
      <c r="AA96" s="343"/>
      <c r="AB96" s="343"/>
      <c r="AC96" s="343"/>
      <c r="AD96" s="343"/>
      <c r="AE96" s="343"/>
      <c r="AF96" s="343"/>
      <c r="AG96" s="343"/>
      <c r="AH96" s="367"/>
      <c r="AI96" s="287"/>
      <c r="AJ96" s="343"/>
      <c r="AK96" s="345"/>
      <c r="AL96" s="16" t="s">
        <v>87</v>
      </c>
    </row>
    <row r="97" spans="1:38" s="22" customFormat="1" ht="12.75" customHeight="1" x14ac:dyDescent="0.2">
      <c r="A97" s="8">
        <v>30</v>
      </c>
      <c r="B97" s="343"/>
      <c r="C97" s="343"/>
      <c r="D97" s="343"/>
      <c r="E97" s="343"/>
      <c r="F97" s="345"/>
      <c r="G97" s="442"/>
      <c r="H97" s="287"/>
      <c r="I97" s="439"/>
      <c r="J97" s="364">
        <f t="shared" si="8"/>
        <v>0</v>
      </c>
      <c r="K97" s="363">
        <f t="shared" si="9"/>
        <v>0</v>
      </c>
      <c r="L97" s="343"/>
      <c r="M97" s="343"/>
      <c r="N97" s="343"/>
      <c r="O97" s="367"/>
      <c r="P97" s="344"/>
      <c r="Q97" s="343"/>
      <c r="R97" s="345"/>
      <c r="S97" s="16" t="s">
        <v>88</v>
      </c>
      <c r="T97" s="8">
        <v>30</v>
      </c>
      <c r="U97" s="343"/>
      <c r="V97" s="343"/>
      <c r="W97" s="343"/>
      <c r="X97" s="343"/>
      <c r="Y97" s="343"/>
      <c r="Z97" s="343"/>
      <c r="AA97" s="343"/>
      <c r="AB97" s="343"/>
      <c r="AC97" s="343"/>
      <c r="AD97" s="343"/>
      <c r="AE97" s="343"/>
      <c r="AF97" s="343"/>
      <c r="AG97" s="343"/>
      <c r="AH97" s="367"/>
      <c r="AI97" s="287"/>
      <c r="AJ97" s="343"/>
      <c r="AK97" s="345"/>
      <c r="AL97" s="16" t="s">
        <v>88</v>
      </c>
    </row>
    <row r="98" spans="1:38" s="22" customFormat="1" ht="12.75" customHeight="1" x14ac:dyDescent="0.2">
      <c r="A98" s="19">
        <v>31</v>
      </c>
      <c r="B98" s="349"/>
      <c r="C98" s="349"/>
      <c r="D98" s="349"/>
      <c r="E98" s="349"/>
      <c r="F98" s="351"/>
      <c r="G98" s="443"/>
      <c r="H98" s="289"/>
      <c r="I98" s="444"/>
      <c r="J98" s="445">
        <f t="shared" si="8"/>
        <v>0</v>
      </c>
      <c r="K98" s="365">
        <f t="shared" si="9"/>
        <v>0</v>
      </c>
      <c r="L98" s="349"/>
      <c r="M98" s="349"/>
      <c r="N98" s="349"/>
      <c r="O98" s="369"/>
      <c r="P98" s="350"/>
      <c r="Q98" s="349"/>
      <c r="R98" s="351"/>
      <c r="S98" s="20" t="s">
        <v>89</v>
      </c>
      <c r="T98" s="19">
        <v>31</v>
      </c>
      <c r="U98" s="349"/>
      <c r="V98" s="349"/>
      <c r="W98" s="349"/>
      <c r="X98" s="349"/>
      <c r="Y98" s="349"/>
      <c r="Z98" s="349"/>
      <c r="AA98" s="349"/>
      <c r="AB98" s="349"/>
      <c r="AC98" s="349"/>
      <c r="AD98" s="349"/>
      <c r="AE98" s="349"/>
      <c r="AF98" s="349"/>
      <c r="AG98" s="349"/>
      <c r="AH98" s="369"/>
      <c r="AI98" s="289"/>
      <c r="AJ98" s="349"/>
      <c r="AK98" s="351"/>
      <c r="AL98" s="20" t="s">
        <v>89</v>
      </c>
    </row>
    <row r="99" spans="1:38" s="297" customFormat="1" ht="12.75" customHeight="1" thickBot="1" x14ac:dyDescent="0.25">
      <c r="A99" s="298"/>
      <c r="B99" s="360">
        <f>SUM(B67:B98)</f>
        <v>0</v>
      </c>
      <c r="C99" s="360">
        <f>SUM(C67:C98)</f>
        <v>0</v>
      </c>
      <c r="D99" s="360">
        <f>SUM(D67:D98)</f>
        <v>0</v>
      </c>
      <c r="E99" s="361">
        <f>SUM(E67:E98)</f>
        <v>0</v>
      </c>
      <c r="F99" s="362">
        <f>SUM(F67:F98)</f>
        <v>0</v>
      </c>
      <c r="G99" s="299"/>
      <c r="H99" s="299" t="s">
        <v>90</v>
      </c>
      <c r="I99" s="314">
        <f>COUNTA(I68:I98)</f>
        <v>0</v>
      </c>
      <c r="J99" s="360">
        <f t="shared" ref="J99:R99" si="10">SUM(J67:J98)</f>
        <v>0</v>
      </c>
      <c r="K99" s="360">
        <f t="shared" si="10"/>
        <v>0</v>
      </c>
      <c r="L99" s="360">
        <f t="shared" si="10"/>
        <v>0</v>
      </c>
      <c r="M99" s="360">
        <f t="shared" si="10"/>
        <v>0</v>
      </c>
      <c r="N99" s="360">
        <f t="shared" si="10"/>
        <v>0</v>
      </c>
      <c r="O99" s="361">
        <f t="shared" si="10"/>
        <v>0</v>
      </c>
      <c r="P99" s="361">
        <f t="shared" si="10"/>
        <v>0</v>
      </c>
      <c r="Q99" s="360">
        <f t="shared" si="10"/>
        <v>0</v>
      </c>
      <c r="R99" s="366">
        <f t="shared" si="10"/>
        <v>0</v>
      </c>
      <c r="S99" s="300"/>
      <c r="T99" s="298"/>
      <c r="U99" s="360">
        <f t="shared" ref="U99:AH99" si="11">SUM(U67:U98)</f>
        <v>0</v>
      </c>
      <c r="V99" s="360">
        <f t="shared" si="11"/>
        <v>0</v>
      </c>
      <c r="W99" s="360">
        <f t="shared" si="11"/>
        <v>0</v>
      </c>
      <c r="X99" s="360">
        <f t="shared" si="11"/>
        <v>0</v>
      </c>
      <c r="Y99" s="360">
        <f t="shared" si="11"/>
        <v>0</v>
      </c>
      <c r="Z99" s="360">
        <f t="shared" si="11"/>
        <v>0</v>
      </c>
      <c r="AA99" s="360">
        <f t="shared" si="11"/>
        <v>0</v>
      </c>
      <c r="AB99" s="360">
        <f t="shared" si="11"/>
        <v>0</v>
      </c>
      <c r="AC99" s="360">
        <f t="shared" si="11"/>
        <v>0</v>
      </c>
      <c r="AD99" s="360">
        <f t="shared" si="11"/>
        <v>0</v>
      </c>
      <c r="AE99" s="360">
        <f t="shared" si="11"/>
        <v>0</v>
      </c>
      <c r="AF99" s="360">
        <f t="shared" si="11"/>
        <v>0</v>
      </c>
      <c r="AG99" s="360">
        <f t="shared" si="11"/>
        <v>0</v>
      </c>
      <c r="AH99" s="362">
        <f t="shared" si="11"/>
        <v>0</v>
      </c>
      <c r="AI99" s="301"/>
      <c r="AJ99" s="360">
        <f>SUM(AJ67:AJ98)</f>
        <v>0</v>
      </c>
      <c r="AK99" s="366">
        <f>SUM(AK67:AK98)</f>
        <v>0</v>
      </c>
      <c r="AL99" s="300"/>
    </row>
    <row r="100" spans="1:38" ht="12.75" customHeight="1" thickTop="1" x14ac:dyDescent="0.2">
      <c r="A100" s="40"/>
      <c r="B100" s="40"/>
      <c r="C100" s="40"/>
      <c r="D100" s="40"/>
      <c r="E100" s="40"/>
      <c r="F100" s="40"/>
      <c r="G100" s="41"/>
      <c r="H100" s="40"/>
      <c r="I100" s="42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290"/>
      <c r="V100" s="290"/>
      <c r="W100" s="290"/>
      <c r="X100" s="290"/>
      <c r="Y100" s="290"/>
      <c r="Z100" s="290"/>
      <c r="AA100" s="290"/>
      <c r="AB100" s="290"/>
      <c r="AC100" s="290"/>
      <c r="AD100" s="290"/>
      <c r="AE100" s="290"/>
      <c r="AF100" s="290"/>
      <c r="AG100" s="290"/>
      <c r="AH100" s="290"/>
      <c r="AI100" s="290"/>
      <c r="AJ100" s="290"/>
      <c r="AK100" s="290"/>
      <c r="AL100" s="40"/>
    </row>
    <row r="101" spans="1:38" ht="12.75" customHeight="1" x14ac:dyDescent="0.2">
      <c r="A101" s="188"/>
      <c r="B101" s="188"/>
      <c r="C101" s="188"/>
      <c r="D101" s="188"/>
      <c r="E101" s="188"/>
      <c r="F101" s="188"/>
      <c r="G101" s="285"/>
      <c r="H101" s="188"/>
      <c r="I101" s="169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  <c r="Z101" s="188"/>
      <c r="AA101" s="188"/>
      <c r="AB101" s="188"/>
      <c r="AC101" s="188"/>
      <c r="AD101" s="188"/>
      <c r="AE101" s="188"/>
      <c r="AF101" s="188"/>
      <c r="AG101" s="188"/>
      <c r="AH101" s="188"/>
      <c r="AI101" s="188"/>
      <c r="AJ101" s="188"/>
      <c r="AK101" s="188"/>
      <c r="AL101" s="188"/>
    </row>
    <row r="102" spans="1:38" ht="12.75" customHeight="1" x14ac:dyDescent="0.2">
      <c r="A102" s="22"/>
      <c r="B102" s="22"/>
      <c r="C102" s="22"/>
      <c r="D102" s="22"/>
      <c r="E102" s="22"/>
      <c r="F102" s="22"/>
      <c r="G102" s="527" t="str">
        <f>$G$10</f>
        <v>UNITED STEELWORKERS - LOCAL UNION</v>
      </c>
      <c r="H102" s="527"/>
      <c r="I102" s="527"/>
      <c r="J102" s="11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11" t="str">
        <f>$AA$10</f>
        <v>FINANCIAL SECRETARY'S CASH BOOK</v>
      </c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</row>
    <row r="103" spans="1:38" ht="12.75" customHeight="1" x14ac:dyDescent="0.2">
      <c r="A103" s="22"/>
      <c r="B103" s="137" t="str">
        <f>$B$11</f>
        <v>Month</v>
      </c>
      <c r="C103" s="73" t="str">
        <f>$C$11</f>
        <v>APRIL</v>
      </c>
      <c r="D103" s="137" t="str">
        <f>$D$11</f>
        <v>Year</v>
      </c>
      <c r="E103" s="44">
        <f>$E$11</f>
        <v>0</v>
      </c>
      <c r="F103" s="22"/>
      <c r="G103" s="31"/>
      <c r="H103" s="22"/>
      <c r="I103" s="5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137"/>
      <c r="AJ103" s="178" t="str">
        <f>$C$11</f>
        <v>APRIL</v>
      </c>
      <c r="AK103" s="44">
        <f>$E$11</f>
        <v>0</v>
      </c>
    </row>
    <row r="104" spans="1:38" ht="12.75" customHeight="1" x14ac:dyDescent="0.2">
      <c r="A104" s="22"/>
      <c r="B104" s="137" t="str">
        <f>$B$12</f>
        <v>Page No.</v>
      </c>
      <c r="C104" s="177">
        <f>C58+1</f>
        <v>3</v>
      </c>
      <c r="D104" s="110"/>
      <c r="E104" s="110"/>
      <c r="F104" s="22"/>
      <c r="G104" s="31"/>
      <c r="H104" s="22"/>
      <c r="I104" s="5" t="s">
        <v>53</v>
      </c>
      <c r="J104" s="22"/>
      <c r="K104" s="22"/>
      <c r="L104" s="5"/>
      <c r="M104" s="22"/>
      <c r="N104" s="22"/>
      <c r="O104" s="22"/>
      <c r="P104" s="33"/>
      <c r="Q104" s="22"/>
      <c r="R104" s="33"/>
      <c r="S104" s="22"/>
      <c r="T104" s="22"/>
      <c r="U104" s="22"/>
      <c r="V104" s="22"/>
      <c r="W104" s="22"/>
      <c r="X104" s="22"/>
      <c r="Y104" s="22"/>
      <c r="Z104" s="22"/>
      <c r="AA104" s="22"/>
      <c r="AB104" s="34" t="s">
        <v>54</v>
      </c>
      <c r="AC104" s="22"/>
      <c r="AD104" s="22"/>
      <c r="AE104" s="22"/>
      <c r="AF104" s="22"/>
      <c r="AG104" s="22"/>
      <c r="AH104" s="22"/>
      <c r="AI104" s="137" t="str">
        <f>$B$12</f>
        <v>Page No.</v>
      </c>
      <c r="AJ104" s="323">
        <f>AJ58+1</f>
        <v>3</v>
      </c>
      <c r="AK104" s="172"/>
      <c r="AL104" s="111"/>
    </row>
    <row r="105" spans="1:38" s="324" customFormat="1" ht="12.75" customHeight="1" x14ac:dyDescent="0.2">
      <c r="A105" s="325"/>
      <c r="B105" s="149"/>
      <c r="C105" s="327"/>
      <c r="D105" s="149"/>
      <c r="E105" s="149"/>
      <c r="F105" s="325"/>
      <c r="G105" s="326"/>
      <c r="H105" s="325"/>
      <c r="I105" s="34"/>
      <c r="J105" s="325"/>
      <c r="K105" s="325"/>
      <c r="L105" s="34"/>
      <c r="M105" s="325"/>
      <c r="N105" s="325"/>
      <c r="O105" s="325"/>
      <c r="P105" s="34"/>
      <c r="Q105" s="325"/>
      <c r="R105" s="34"/>
      <c r="S105" s="325"/>
      <c r="T105" s="325"/>
      <c r="U105" s="325"/>
      <c r="V105" s="325"/>
      <c r="W105" s="325"/>
      <c r="X105" s="325"/>
      <c r="Y105" s="325"/>
      <c r="Z105" s="325"/>
      <c r="AA105" s="325"/>
      <c r="AB105" s="34"/>
      <c r="AC105" s="325"/>
      <c r="AD105" s="325"/>
      <c r="AE105" s="325"/>
      <c r="AF105" s="325"/>
      <c r="AG105" s="325"/>
      <c r="AH105" s="325"/>
      <c r="AI105" s="149"/>
      <c r="AJ105" s="329"/>
      <c r="AK105" s="328"/>
      <c r="AL105" s="330"/>
    </row>
    <row r="106" spans="1:38" ht="12.75" customHeight="1" x14ac:dyDescent="0.2">
      <c r="A106" s="36"/>
      <c r="B106" s="36"/>
      <c r="C106" s="36"/>
      <c r="D106" s="36"/>
      <c r="E106" s="36"/>
      <c r="F106" s="36"/>
      <c r="G106" s="37"/>
      <c r="H106" s="36"/>
      <c r="I106" s="38"/>
      <c r="J106" s="36"/>
      <c r="K106" s="36"/>
      <c r="L106" s="38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8"/>
      <c r="AF106" s="36"/>
      <c r="AG106" s="36"/>
      <c r="AH106" s="36"/>
      <c r="AI106" s="36"/>
      <c r="AJ106" s="36"/>
      <c r="AK106" s="36"/>
      <c r="AL106" s="36"/>
    </row>
    <row r="107" spans="1:38" customFormat="1" ht="12.75" customHeight="1" x14ac:dyDescent="0.2">
      <c r="A107" s="1"/>
      <c r="B107" s="484" t="s">
        <v>55</v>
      </c>
      <c r="C107" s="473"/>
      <c r="D107" s="473"/>
      <c r="E107" s="473"/>
      <c r="F107" s="474"/>
      <c r="G107" s="21"/>
      <c r="H107" s="2" t="s">
        <v>56</v>
      </c>
      <c r="I107" s="95"/>
      <c r="J107" s="473" t="s">
        <v>255</v>
      </c>
      <c r="K107" s="474"/>
      <c r="L107" s="3"/>
      <c r="M107" s="3"/>
      <c r="N107" s="3"/>
      <c r="O107" s="5" t="s">
        <v>57</v>
      </c>
      <c r="P107" s="3"/>
      <c r="Q107" s="3"/>
      <c r="R107" s="1"/>
      <c r="S107" s="3"/>
      <c r="T107" s="1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13"/>
      <c r="AJ107" s="3"/>
      <c r="AK107" s="1"/>
      <c r="AL107" s="3"/>
    </row>
    <row r="108" spans="1:38" customFormat="1" ht="12.75" customHeight="1" x14ac:dyDescent="0.2">
      <c r="A108" s="1"/>
      <c r="B108" s="3"/>
      <c r="C108" s="3"/>
      <c r="D108" s="3"/>
      <c r="E108" s="188"/>
      <c r="F108" s="1"/>
      <c r="G108" s="21"/>
      <c r="H108" s="13"/>
      <c r="I108" s="96"/>
      <c r="J108" s="3"/>
      <c r="K108" s="1"/>
      <c r="L108" s="3"/>
      <c r="M108" s="3"/>
      <c r="N108" s="3"/>
      <c r="O108" s="3"/>
      <c r="P108" s="3"/>
      <c r="Q108" s="3"/>
      <c r="R108" s="1"/>
      <c r="S108" s="3"/>
      <c r="T108" s="1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13"/>
      <c r="AJ108" s="3"/>
      <c r="AK108" s="1"/>
      <c r="AL108" s="3"/>
    </row>
    <row r="109" spans="1:38" customFormat="1" ht="12.75" customHeight="1" thickBot="1" x14ac:dyDescent="0.25">
      <c r="A109" s="29"/>
      <c r="B109" s="26">
        <v>1</v>
      </c>
      <c r="C109" s="26">
        <v>2</v>
      </c>
      <c r="D109" s="26">
        <v>3</v>
      </c>
      <c r="E109" s="26">
        <v>4</v>
      </c>
      <c r="F109" s="28">
        <v>5</v>
      </c>
      <c r="G109" s="39">
        <v>6</v>
      </c>
      <c r="H109" s="28">
        <v>7</v>
      </c>
      <c r="I109" s="97">
        <v>8</v>
      </c>
      <c r="J109" s="26">
        <v>9</v>
      </c>
      <c r="K109" s="28">
        <v>10</v>
      </c>
      <c r="L109" s="26">
        <v>11</v>
      </c>
      <c r="M109" s="26" t="s">
        <v>1</v>
      </c>
      <c r="N109" s="26">
        <v>12</v>
      </c>
      <c r="O109" s="26">
        <v>13</v>
      </c>
      <c r="P109" s="26">
        <v>14</v>
      </c>
      <c r="Q109" s="26">
        <v>15</v>
      </c>
      <c r="R109" s="28" t="s">
        <v>2</v>
      </c>
      <c r="S109" s="25"/>
      <c r="T109" s="29"/>
      <c r="U109" s="26">
        <v>16</v>
      </c>
      <c r="V109" s="26">
        <v>17</v>
      </c>
      <c r="W109" s="26">
        <v>18</v>
      </c>
      <c r="X109" s="26">
        <v>19</v>
      </c>
      <c r="Y109" s="26">
        <v>20</v>
      </c>
      <c r="Z109" s="26" t="s">
        <v>3</v>
      </c>
      <c r="AA109" s="26">
        <v>21</v>
      </c>
      <c r="AB109" s="26">
        <v>22</v>
      </c>
      <c r="AC109" s="26">
        <v>23</v>
      </c>
      <c r="AD109" s="26">
        <v>24</v>
      </c>
      <c r="AE109" s="26">
        <v>25</v>
      </c>
      <c r="AF109" s="26">
        <v>26</v>
      </c>
      <c r="AG109" s="26">
        <v>27</v>
      </c>
      <c r="AH109" s="26">
        <v>28</v>
      </c>
      <c r="AI109" s="30">
        <v>29</v>
      </c>
      <c r="AJ109" s="26">
        <v>30</v>
      </c>
      <c r="AK109" s="28">
        <v>31</v>
      </c>
      <c r="AL109" s="25"/>
    </row>
    <row r="110" spans="1:38" s="4" customFormat="1" ht="12.75" customHeight="1" thickTop="1" x14ac:dyDescent="0.2">
      <c r="A110" s="1"/>
      <c r="B110" s="84" t="s">
        <v>4</v>
      </c>
      <c r="C110" s="98"/>
      <c r="D110" s="84" t="s">
        <v>5</v>
      </c>
      <c r="E110" s="185" t="s">
        <v>6</v>
      </c>
      <c r="F110" s="83" t="s">
        <v>7</v>
      </c>
      <c r="G110" s="160"/>
      <c r="H110" s="83"/>
      <c r="I110" s="100"/>
      <c r="J110" s="84"/>
      <c r="K110" s="83"/>
      <c r="L110" s="84" t="s">
        <v>237</v>
      </c>
      <c r="M110" s="84"/>
      <c r="N110" s="84" t="s">
        <v>235</v>
      </c>
      <c r="O110" s="101" t="s">
        <v>481</v>
      </c>
      <c r="P110" s="274"/>
      <c r="Q110" s="84" t="s">
        <v>391</v>
      </c>
      <c r="R110" s="83" t="s">
        <v>274</v>
      </c>
      <c r="S110" s="103"/>
      <c r="T110" s="67"/>
      <c r="U110" s="475" t="s">
        <v>256</v>
      </c>
      <c r="V110" s="476"/>
      <c r="W110" s="476"/>
      <c r="X110" s="476"/>
      <c r="Y110" s="477"/>
      <c r="Z110" s="84" t="s">
        <v>10</v>
      </c>
      <c r="AA110" s="84" t="s">
        <v>11</v>
      </c>
      <c r="AB110" s="84" t="s">
        <v>205</v>
      </c>
      <c r="AC110" s="84" t="s">
        <v>12</v>
      </c>
      <c r="AD110" s="84" t="s">
        <v>13</v>
      </c>
      <c r="AE110" s="84" t="s">
        <v>14</v>
      </c>
      <c r="AF110" s="84"/>
      <c r="AG110" s="84"/>
      <c r="AH110" s="101"/>
      <c r="AI110" s="102"/>
      <c r="AJ110" s="84" t="s">
        <v>15</v>
      </c>
      <c r="AK110" s="83" t="s">
        <v>7</v>
      </c>
      <c r="AL110" s="3"/>
    </row>
    <row r="111" spans="1:38" s="4" customFormat="1" ht="12.75" customHeight="1" x14ac:dyDescent="0.2">
      <c r="A111" s="1"/>
      <c r="B111" s="84" t="s">
        <v>8</v>
      </c>
      <c r="C111" s="84" t="s">
        <v>16</v>
      </c>
      <c r="D111" s="84" t="s">
        <v>17</v>
      </c>
      <c r="E111" s="186" t="s">
        <v>8</v>
      </c>
      <c r="F111" s="83" t="s">
        <v>18</v>
      </c>
      <c r="G111" s="160" t="s">
        <v>19</v>
      </c>
      <c r="H111" s="83" t="s">
        <v>20</v>
      </c>
      <c r="I111" s="100" t="s">
        <v>394</v>
      </c>
      <c r="J111" s="84" t="s">
        <v>21</v>
      </c>
      <c r="K111" s="83" t="s">
        <v>22</v>
      </c>
      <c r="L111" s="84" t="s">
        <v>392</v>
      </c>
      <c r="M111" s="84" t="s">
        <v>393</v>
      </c>
      <c r="N111" s="84" t="s">
        <v>262</v>
      </c>
      <c r="O111" s="101" t="s">
        <v>262</v>
      </c>
      <c r="P111" s="186" t="s">
        <v>23</v>
      </c>
      <c r="Q111" s="84" t="s">
        <v>8</v>
      </c>
      <c r="R111" s="83" t="s">
        <v>8</v>
      </c>
      <c r="S111" s="103"/>
      <c r="T111" s="67"/>
      <c r="U111" s="84" t="s">
        <v>25</v>
      </c>
      <c r="V111" s="84" t="s">
        <v>26</v>
      </c>
      <c r="W111" s="84" t="s">
        <v>27</v>
      </c>
      <c r="X111" s="84" t="s">
        <v>28</v>
      </c>
      <c r="Y111" s="84" t="s">
        <v>136</v>
      </c>
      <c r="Z111" s="84" t="s">
        <v>252</v>
      </c>
      <c r="AA111" s="84" t="s">
        <v>137</v>
      </c>
      <c r="AB111" s="84" t="s">
        <v>204</v>
      </c>
      <c r="AC111" s="84" t="s">
        <v>30</v>
      </c>
      <c r="AD111" s="84" t="s">
        <v>140</v>
      </c>
      <c r="AE111" s="84" t="s">
        <v>31</v>
      </c>
      <c r="AF111" s="84" t="s">
        <v>32</v>
      </c>
      <c r="AG111" s="84" t="s">
        <v>206</v>
      </c>
      <c r="AH111" s="101" t="s">
        <v>16</v>
      </c>
      <c r="AI111" s="99" t="s">
        <v>34</v>
      </c>
      <c r="AJ111" s="84" t="s">
        <v>35</v>
      </c>
      <c r="AK111" s="83" t="s">
        <v>18</v>
      </c>
      <c r="AL111" s="3"/>
    </row>
    <row r="112" spans="1:38" s="4" customFormat="1" ht="12.75" customHeight="1" thickBot="1" x14ac:dyDescent="0.25">
      <c r="A112" s="6"/>
      <c r="B112" s="85" t="s">
        <v>36</v>
      </c>
      <c r="C112" s="85" t="s">
        <v>37</v>
      </c>
      <c r="D112" s="85" t="s">
        <v>38</v>
      </c>
      <c r="E112" s="187" t="s">
        <v>39</v>
      </c>
      <c r="F112" s="104" t="s">
        <v>40</v>
      </c>
      <c r="G112" s="161"/>
      <c r="H112" s="104"/>
      <c r="I112" s="105" t="s">
        <v>41</v>
      </c>
      <c r="J112" s="85"/>
      <c r="K112" s="104"/>
      <c r="L112" s="85" t="s">
        <v>237</v>
      </c>
      <c r="M112" s="85"/>
      <c r="N112" s="85" t="s">
        <v>236</v>
      </c>
      <c r="O112" s="106" t="s">
        <v>236</v>
      </c>
      <c r="P112" s="275"/>
      <c r="Q112" s="276" t="s">
        <v>24</v>
      </c>
      <c r="R112" s="277" t="s">
        <v>24</v>
      </c>
      <c r="S112" s="108"/>
      <c r="T112" s="76"/>
      <c r="U112" s="85" t="s">
        <v>42</v>
      </c>
      <c r="V112" s="85" t="s">
        <v>43</v>
      </c>
      <c r="W112" s="85"/>
      <c r="X112" s="85" t="s">
        <v>44</v>
      </c>
      <c r="Y112" s="85" t="s">
        <v>30</v>
      </c>
      <c r="Z112" s="85" t="s">
        <v>30</v>
      </c>
      <c r="AA112" s="85" t="s">
        <v>138</v>
      </c>
      <c r="AB112" s="85" t="s">
        <v>15</v>
      </c>
      <c r="AC112" s="85" t="s">
        <v>139</v>
      </c>
      <c r="AD112" s="85" t="s">
        <v>141</v>
      </c>
      <c r="AE112" s="85" t="s">
        <v>47</v>
      </c>
      <c r="AF112" s="85" t="s">
        <v>48</v>
      </c>
      <c r="AG112" s="85" t="s">
        <v>15</v>
      </c>
      <c r="AH112" s="106" t="s">
        <v>30</v>
      </c>
      <c r="AI112" s="107"/>
      <c r="AJ112" s="85" t="s">
        <v>49</v>
      </c>
      <c r="AK112" s="104" t="s">
        <v>188</v>
      </c>
      <c r="AL112" s="7"/>
    </row>
    <row r="113" spans="1:38" s="297" customFormat="1" ht="12.75" customHeight="1" thickTop="1" x14ac:dyDescent="0.2">
      <c r="A113" s="292"/>
      <c r="B113" s="364">
        <f>B99</f>
        <v>0</v>
      </c>
      <c r="C113" s="364">
        <f>C99</f>
        <v>0</v>
      </c>
      <c r="D113" s="364">
        <f>D99</f>
        <v>0</v>
      </c>
      <c r="E113" s="378">
        <f>E99</f>
        <v>0</v>
      </c>
      <c r="F113" s="363">
        <f>F99</f>
        <v>0</v>
      </c>
      <c r="G113" s="132" t="str">
        <f>$C$11</f>
        <v>APRIL</v>
      </c>
      <c r="H113" s="293" t="s">
        <v>58</v>
      </c>
      <c r="I113" s="294"/>
      <c r="J113" s="379">
        <f t="shared" ref="J113:R113" si="12">J99</f>
        <v>0</v>
      </c>
      <c r="K113" s="380">
        <f t="shared" si="12"/>
        <v>0</v>
      </c>
      <c r="L113" s="364">
        <f t="shared" si="12"/>
        <v>0</v>
      </c>
      <c r="M113" s="364">
        <f t="shared" si="12"/>
        <v>0</v>
      </c>
      <c r="N113" s="364">
        <f t="shared" si="12"/>
        <v>0</v>
      </c>
      <c r="O113" s="378">
        <f t="shared" si="12"/>
        <v>0</v>
      </c>
      <c r="P113" s="378">
        <f t="shared" si="12"/>
        <v>0</v>
      </c>
      <c r="Q113" s="364">
        <f t="shared" si="12"/>
        <v>0</v>
      </c>
      <c r="R113" s="381">
        <f t="shared" si="12"/>
        <v>0</v>
      </c>
      <c r="S113" s="295"/>
      <c r="T113" s="292"/>
      <c r="U113" s="364">
        <f t="shared" ref="U113:AH113" si="13">U99</f>
        <v>0</v>
      </c>
      <c r="V113" s="364">
        <f t="shared" si="13"/>
        <v>0</v>
      </c>
      <c r="W113" s="364">
        <f t="shared" si="13"/>
        <v>0</v>
      </c>
      <c r="X113" s="364">
        <f t="shared" si="13"/>
        <v>0</v>
      </c>
      <c r="Y113" s="364">
        <f t="shared" si="13"/>
        <v>0</v>
      </c>
      <c r="Z113" s="364">
        <f t="shared" si="13"/>
        <v>0</v>
      </c>
      <c r="AA113" s="364">
        <f t="shared" si="13"/>
        <v>0</v>
      </c>
      <c r="AB113" s="364">
        <f t="shared" si="13"/>
        <v>0</v>
      </c>
      <c r="AC113" s="364">
        <f t="shared" si="13"/>
        <v>0</v>
      </c>
      <c r="AD113" s="364">
        <f t="shared" si="13"/>
        <v>0</v>
      </c>
      <c r="AE113" s="364">
        <f t="shared" si="13"/>
        <v>0</v>
      </c>
      <c r="AF113" s="364">
        <f t="shared" si="13"/>
        <v>0</v>
      </c>
      <c r="AG113" s="364">
        <f t="shared" si="13"/>
        <v>0</v>
      </c>
      <c r="AH113" s="364">
        <f t="shared" si="13"/>
        <v>0</v>
      </c>
      <c r="AI113" s="296"/>
      <c r="AJ113" s="364">
        <f>AJ99</f>
        <v>0</v>
      </c>
      <c r="AK113" s="382">
        <f>AK99</f>
        <v>0</v>
      </c>
      <c r="AL113" s="295"/>
    </row>
    <row r="114" spans="1:38" s="22" customFormat="1" ht="12.75" customHeight="1" x14ac:dyDescent="0.2">
      <c r="A114" s="8">
        <v>1</v>
      </c>
      <c r="B114" s="343"/>
      <c r="C114" s="343"/>
      <c r="D114" s="343"/>
      <c r="E114" s="343"/>
      <c r="F114" s="345"/>
      <c r="G114" s="438"/>
      <c r="H114" s="287"/>
      <c r="I114" s="439"/>
      <c r="J114" s="364">
        <f t="shared" ref="J114:J144" si="14">SUM(B114:F114)</f>
        <v>0</v>
      </c>
      <c r="K114" s="363">
        <f t="shared" ref="K114:K144" si="15">SUM(U114:AK114)-SUM(L114:R114)</f>
        <v>0</v>
      </c>
      <c r="L114" s="343"/>
      <c r="M114" s="343"/>
      <c r="N114" s="343"/>
      <c r="O114" s="367"/>
      <c r="P114" s="344"/>
      <c r="Q114" s="343"/>
      <c r="R114" s="345"/>
      <c r="S114" s="16" t="s">
        <v>59</v>
      </c>
      <c r="T114" s="8">
        <v>1</v>
      </c>
      <c r="U114" s="343"/>
      <c r="V114" s="343"/>
      <c r="W114" s="343"/>
      <c r="X114" s="343"/>
      <c r="Y114" s="343"/>
      <c r="Z114" s="343"/>
      <c r="AA114" s="343"/>
      <c r="AB114" s="343"/>
      <c r="AC114" s="343"/>
      <c r="AD114" s="343"/>
      <c r="AE114" s="343"/>
      <c r="AF114" s="343"/>
      <c r="AG114" s="343"/>
      <c r="AH114" s="367"/>
      <c r="AI114" s="287"/>
      <c r="AJ114" s="343"/>
      <c r="AK114" s="345"/>
      <c r="AL114" s="16" t="s">
        <v>59</v>
      </c>
    </row>
    <row r="115" spans="1:38" s="22" customFormat="1" ht="12.75" customHeight="1" x14ac:dyDescent="0.2">
      <c r="A115" s="8">
        <v>2</v>
      </c>
      <c r="B115" s="343"/>
      <c r="C115" s="343"/>
      <c r="D115" s="343"/>
      <c r="E115" s="343"/>
      <c r="F115" s="345"/>
      <c r="G115" s="438"/>
      <c r="H115" s="287"/>
      <c r="I115" s="439"/>
      <c r="J115" s="364">
        <f t="shared" si="14"/>
        <v>0</v>
      </c>
      <c r="K115" s="363">
        <f t="shared" si="15"/>
        <v>0</v>
      </c>
      <c r="L115" s="343"/>
      <c r="M115" s="343"/>
      <c r="N115" s="343"/>
      <c r="O115" s="367"/>
      <c r="P115" s="344"/>
      <c r="Q115" s="343"/>
      <c r="R115" s="345"/>
      <c r="S115" s="16" t="s">
        <v>60</v>
      </c>
      <c r="T115" s="8">
        <v>2</v>
      </c>
      <c r="U115" s="343"/>
      <c r="V115" s="343"/>
      <c r="W115" s="343"/>
      <c r="X115" s="343"/>
      <c r="Y115" s="343"/>
      <c r="Z115" s="343"/>
      <c r="AA115" s="343"/>
      <c r="AB115" s="343"/>
      <c r="AC115" s="343"/>
      <c r="AD115" s="343"/>
      <c r="AE115" s="343"/>
      <c r="AF115" s="343"/>
      <c r="AG115" s="343"/>
      <c r="AH115" s="367"/>
      <c r="AI115" s="287"/>
      <c r="AJ115" s="343"/>
      <c r="AK115" s="345"/>
      <c r="AL115" s="16" t="s">
        <v>60</v>
      </c>
    </row>
    <row r="116" spans="1:38" s="22" customFormat="1" ht="12.75" customHeight="1" x14ac:dyDescent="0.2">
      <c r="A116" s="8">
        <v>3</v>
      </c>
      <c r="B116" s="343"/>
      <c r="C116" s="343"/>
      <c r="D116" s="343"/>
      <c r="E116" s="343"/>
      <c r="F116" s="345"/>
      <c r="G116" s="438"/>
      <c r="H116" s="287"/>
      <c r="I116" s="439"/>
      <c r="J116" s="364">
        <f t="shared" si="14"/>
        <v>0</v>
      </c>
      <c r="K116" s="363">
        <f t="shared" si="15"/>
        <v>0</v>
      </c>
      <c r="L116" s="343"/>
      <c r="M116" s="343"/>
      <c r="N116" s="343"/>
      <c r="O116" s="367"/>
      <c r="P116" s="344"/>
      <c r="Q116" s="343"/>
      <c r="R116" s="345"/>
      <c r="S116" s="16" t="s">
        <v>61</v>
      </c>
      <c r="T116" s="8">
        <v>3</v>
      </c>
      <c r="U116" s="343"/>
      <c r="V116" s="343"/>
      <c r="W116" s="343"/>
      <c r="X116" s="343"/>
      <c r="Y116" s="343"/>
      <c r="Z116" s="343"/>
      <c r="AA116" s="343"/>
      <c r="AB116" s="343"/>
      <c r="AC116" s="343"/>
      <c r="AD116" s="343"/>
      <c r="AE116" s="343"/>
      <c r="AF116" s="343"/>
      <c r="AG116" s="343"/>
      <c r="AH116" s="367"/>
      <c r="AI116" s="287"/>
      <c r="AJ116" s="343"/>
      <c r="AK116" s="345"/>
      <c r="AL116" s="16" t="s">
        <v>61</v>
      </c>
    </row>
    <row r="117" spans="1:38" s="22" customFormat="1" ht="12.75" customHeight="1" x14ac:dyDescent="0.2">
      <c r="A117" s="8">
        <v>4</v>
      </c>
      <c r="B117" s="343"/>
      <c r="C117" s="343"/>
      <c r="D117" s="343"/>
      <c r="E117" s="343"/>
      <c r="F117" s="345"/>
      <c r="G117" s="438"/>
      <c r="H117" s="287"/>
      <c r="I117" s="439"/>
      <c r="J117" s="364">
        <f t="shared" si="14"/>
        <v>0</v>
      </c>
      <c r="K117" s="363">
        <f t="shared" si="15"/>
        <v>0</v>
      </c>
      <c r="L117" s="343"/>
      <c r="M117" s="343"/>
      <c r="N117" s="343"/>
      <c r="O117" s="367"/>
      <c r="P117" s="344"/>
      <c r="Q117" s="343"/>
      <c r="R117" s="345"/>
      <c r="S117" s="16" t="s">
        <v>62</v>
      </c>
      <c r="T117" s="8">
        <v>4</v>
      </c>
      <c r="U117" s="343"/>
      <c r="V117" s="343"/>
      <c r="W117" s="343"/>
      <c r="X117" s="343"/>
      <c r="Y117" s="343"/>
      <c r="Z117" s="343"/>
      <c r="AA117" s="343"/>
      <c r="AB117" s="343"/>
      <c r="AC117" s="343"/>
      <c r="AD117" s="343"/>
      <c r="AE117" s="343"/>
      <c r="AF117" s="343"/>
      <c r="AG117" s="343"/>
      <c r="AH117" s="367"/>
      <c r="AI117" s="287"/>
      <c r="AJ117" s="343"/>
      <c r="AK117" s="345"/>
      <c r="AL117" s="16" t="s">
        <v>62</v>
      </c>
    </row>
    <row r="118" spans="1:38" s="22" customFormat="1" ht="12.75" customHeight="1" x14ac:dyDescent="0.2">
      <c r="A118" s="8">
        <v>5</v>
      </c>
      <c r="B118" s="343"/>
      <c r="C118" s="343"/>
      <c r="D118" s="343"/>
      <c r="E118" s="343"/>
      <c r="F118" s="345"/>
      <c r="G118" s="440"/>
      <c r="H118" s="287"/>
      <c r="I118" s="439"/>
      <c r="J118" s="364">
        <f t="shared" si="14"/>
        <v>0</v>
      </c>
      <c r="K118" s="363">
        <f t="shared" si="15"/>
        <v>0</v>
      </c>
      <c r="L118" s="343"/>
      <c r="M118" s="343"/>
      <c r="N118" s="343"/>
      <c r="O118" s="367"/>
      <c r="P118" s="344"/>
      <c r="Q118" s="343"/>
      <c r="R118" s="345"/>
      <c r="S118" s="16" t="s">
        <v>63</v>
      </c>
      <c r="T118" s="8">
        <v>5</v>
      </c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67"/>
      <c r="AI118" s="287"/>
      <c r="AJ118" s="343"/>
      <c r="AK118" s="345"/>
      <c r="AL118" s="16" t="s">
        <v>63</v>
      </c>
    </row>
    <row r="119" spans="1:38" s="22" customFormat="1" ht="12.75" customHeight="1" x14ac:dyDescent="0.2">
      <c r="A119" s="17">
        <v>6</v>
      </c>
      <c r="B119" s="346"/>
      <c r="C119" s="346"/>
      <c r="D119" s="346"/>
      <c r="E119" s="346"/>
      <c r="F119" s="348"/>
      <c r="G119" s="438"/>
      <c r="H119" s="288"/>
      <c r="I119" s="441"/>
      <c r="J119" s="364">
        <f t="shared" si="14"/>
        <v>0</v>
      </c>
      <c r="K119" s="363">
        <f t="shared" si="15"/>
        <v>0</v>
      </c>
      <c r="L119" s="346"/>
      <c r="M119" s="346"/>
      <c r="N119" s="346"/>
      <c r="O119" s="368"/>
      <c r="P119" s="347"/>
      <c r="Q119" s="346"/>
      <c r="R119" s="348"/>
      <c r="S119" s="18" t="s">
        <v>64</v>
      </c>
      <c r="T119" s="17">
        <v>6</v>
      </c>
      <c r="U119" s="346"/>
      <c r="V119" s="346"/>
      <c r="W119" s="346"/>
      <c r="X119" s="346"/>
      <c r="Y119" s="346"/>
      <c r="Z119" s="346"/>
      <c r="AA119" s="346"/>
      <c r="AB119" s="346"/>
      <c r="AC119" s="346"/>
      <c r="AD119" s="346"/>
      <c r="AE119" s="346"/>
      <c r="AF119" s="346"/>
      <c r="AG119" s="346"/>
      <c r="AH119" s="368"/>
      <c r="AI119" s="288"/>
      <c r="AJ119" s="346"/>
      <c r="AK119" s="348"/>
      <c r="AL119" s="18" t="s">
        <v>64</v>
      </c>
    </row>
    <row r="120" spans="1:38" s="22" customFormat="1" ht="12.75" customHeight="1" x14ac:dyDescent="0.2">
      <c r="A120" s="8">
        <v>7</v>
      </c>
      <c r="B120" s="343"/>
      <c r="C120" s="343"/>
      <c r="D120" s="343"/>
      <c r="E120" s="343"/>
      <c r="F120" s="345"/>
      <c r="G120" s="438"/>
      <c r="H120" s="287"/>
      <c r="I120" s="439"/>
      <c r="J120" s="364">
        <f t="shared" si="14"/>
        <v>0</v>
      </c>
      <c r="K120" s="363">
        <f t="shared" si="15"/>
        <v>0</v>
      </c>
      <c r="L120" s="343"/>
      <c r="M120" s="343"/>
      <c r="N120" s="343"/>
      <c r="O120" s="367"/>
      <c r="P120" s="344"/>
      <c r="Q120" s="343"/>
      <c r="R120" s="345"/>
      <c r="S120" s="16" t="s">
        <v>65</v>
      </c>
      <c r="T120" s="8">
        <v>7</v>
      </c>
      <c r="U120" s="343"/>
      <c r="V120" s="343"/>
      <c r="W120" s="343"/>
      <c r="X120" s="343"/>
      <c r="Y120" s="343"/>
      <c r="Z120" s="343"/>
      <c r="AA120" s="343"/>
      <c r="AB120" s="343"/>
      <c r="AC120" s="343"/>
      <c r="AD120" s="343"/>
      <c r="AE120" s="343"/>
      <c r="AF120" s="343"/>
      <c r="AG120" s="343"/>
      <c r="AH120" s="367"/>
      <c r="AI120" s="287"/>
      <c r="AJ120" s="343"/>
      <c r="AK120" s="345"/>
      <c r="AL120" s="16" t="s">
        <v>65</v>
      </c>
    </row>
    <row r="121" spans="1:38" s="22" customFormat="1" ht="12.75" customHeight="1" x14ac:dyDescent="0.2">
      <c r="A121" s="8">
        <v>8</v>
      </c>
      <c r="B121" s="343"/>
      <c r="C121" s="343"/>
      <c r="D121" s="343"/>
      <c r="E121" s="343"/>
      <c r="F121" s="345"/>
      <c r="G121" s="438"/>
      <c r="H121" s="287"/>
      <c r="I121" s="439"/>
      <c r="J121" s="364">
        <f t="shared" si="14"/>
        <v>0</v>
      </c>
      <c r="K121" s="363">
        <f t="shared" si="15"/>
        <v>0</v>
      </c>
      <c r="L121" s="343"/>
      <c r="M121" s="343"/>
      <c r="N121" s="343"/>
      <c r="O121" s="367"/>
      <c r="P121" s="344"/>
      <c r="Q121" s="343"/>
      <c r="R121" s="345"/>
      <c r="S121" s="16" t="s">
        <v>66</v>
      </c>
      <c r="T121" s="8">
        <v>8</v>
      </c>
      <c r="U121" s="343"/>
      <c r="V121" s="343"/>
      <c r="W121" s="343"/>
      <c r="X121" s="343"/>
      <c r="Y121" s="343"/>
      <c r="Z121" s="343"/>
      <c r="AA121" s="343"/>
      <c r="AB121" s="343"/>
      <c r="AC121" s="343"/>
      <c r="AD121" s="343"/>
      <c r="AE121" s="343"/>
      <c r="AF121" s="343"/>
      <c r="AG121" s="343"/>
      <c r="AH121" s="367"/>
      <c r="AI121" s="287"/>
      <c r="AJ121" s="343"/>
      <c r="AK121" s="345"/>
      <c r="AL121" s="16" t="s">
        <v>66</v>
      </c>
    </row>
    <row r="122" spans="1:38" s="22" customFormat="1" ht="12.75" customHeight="1" x14ac:dyDescent="0.2">
      <c r="A122" s="8">
        <v>9</v>
      </c>
      <c r="B122" s="343"/>
      <c r="C122" s="343"/>
      <c r="D122" s="343"/>
      <c r="E122" s="343"/>
      <c r="F122" s="345"/>
      <c r="G122" s="438"/>
      <c r="H122" s="287"/>
      <c r="I122" s="439"/>
      <c r="J122" s="364">
        <f t="shared" si="14"/>
        <v>0</v>
      </c>
      <c r="K122" s="363">
        <f t="shared" si="15"/>
        <v>0</v>
      </c>
      <c r="L122" s="343"/>
      <c r="M122" s="343"/>
      <c r="N122" s="343"/>
      <c r="O122" s="367"/>
      <c r="P122" s="344"/>
      <c r="Q122" s="343"/>
      <c r="R122" s="345"/>
      <c r="S122" s="16" t="s">
        <v>67</v>
      </c>
      <c r="T122" s="8">
        <v>9</v>
      </c>
      <c r="U122" s="343"/>
      <c r="V122" s="343"/>
      <c r="W122" s="343"/>
      <c r="X122" s="343"/>
      <c r="Y122" s="343"/>
      <c r="Z122" s="343"/>
      <c r="AA122" s="343"/>
      <c r="AB122" s="343"/>
      <c r="AC122" s="343"/>
      <c r="AD122" s="343"/>
      <c r="AE122" s="343"/>
      <c r="AF122" s="343"/>
      <c r="AG122" s="343"/>
      <c r="AH122" s="367"/>
      <c r="AI122" s="287"/>
      <c r="AJ122" s="343"/>
      <c r="AK122" s="345"/>
      <c r="AL122" s="16" t="s">
        <v>67</v>
      </c>
    </row>
    <row r="123" spans="1:38" s="22" customFormat="1" ht="12.75" customHeight="1" x14ac:dyDescent="0.2">
      <c r="A123" s="8">
        <v>10</v>
      </c>
      <c r="B123" s="343"/>
      <c r="C123" s="343"/>
      <c r="D123" s="343"/>
      <c r="E123" s="343"/>
      <c r="F123" s="345"/>
      <c r="G123" s="438"/>
      <c r="H123" s="287"/>
      <c r="I123" s="439"/>
      <c r="J123" s="364">
        <f t="shared" si="14"/>
        <v>0</v>
      </c>
      <c r="K123" s="363">
        <f t="shared" si="15"/>
        <v>0</v>
      </c>
      <c r="L123" s="343"/>
      <c r="M123" s="343"/>
      <c r="N123" s="343"/>
      <c r="O123" s="367"/>
      <c r="P123" s="344"/>
      <c r="Q123" s="343"/>
      <c r="R123" s="345"/>
      <c r="S123" s="16" t="s">
        <v>68</v>
      </c>
      <c r="T123" s="8">
        <v>10</v>
      </c>
      <c r="U123" s="343"/>
      <c r="V123" s="343"/>
      <c r="W123" s="343"/>
      <c r="X123" s="343"/>
      <c r="Y123" s="343"/>
      <c r="Z123" s="343"/>
      <c r="AA123" s="343"/>
      <c r="AB123" s="343"/>
      <c r="AC123" s="343"/>
      <c r="AD123" s="343"/>
      <c r="AE123" s="343"/>
      <c r="AF123" s="343"/>
      <c r="AG123" s="343"/>
      <c r="AH123" s="367"/>
      <c r="AI123" s="287"/>
      <c r="AJ123" s="343"/>
      <c r="AK123" s="345"/>
      <c r="AL123" s="16" t="s">
        <v>68</v>
      </c>
    </row>
    <row r="124" spans="1:38" s="22" customFormat="1" ht="12.75" customHeight="1" x14ac:dyDescent="0.2">
      <c r="A124" s="8">
        <v>11</v>
      </c>
      <c r="B124" s="343"/>
      <c r="C124" s="343"/>
      <c r="D124" s="343"/>
      <c r="E124" s="343"/>
      <c r="F124" s="345"/>
      <c r="G124" s="438"/>
      <c r="H124" s="287"/>
      <c r="I124" s="439"/>
      <c r="J124" s="364">
        <f t="shared" si="14"/>
        <v>0</v>
      </c>
      <c r="K124" s="363">
        <f t="shared" si="15"/>
        <v>0</v>
      </c>
      <c r="L124" s="343"/>
      <c r="M124" s="343"/>
      <c r="N124" s="343"/>
      <c r="O124" s="367"/>
      <c r="P124" s="344"/>
      <c r="Q124" s="343"/>
      <c r="R124" s="345"/>
      <c r="S124" s="16" t="s">
        <v>69</v>
      </c>
      <c r="T124" s="8">
        <v>11</v>
      </c>
      <c r="U124" s="343"/>
      <c r="V124" s="343"/>
      <c r="W124" s="343"/>
      <c r="X124" s="343"/>
      <c r="Y124" s="343"/>
      <c r="Z124" s="343"/>
      <c r="AA124" s="343"/>
      <c r="AB124" s="343"/>
      <c r="AC124" s="343"/>
      <c r="AD124" s="343"/>
      <c r="AE124" s="343"/>
      <c r="AF124" s="343"/>
      <c r="AG124" s="343"/>
      <c r="AH124" s="367"/>
      <c r="AI124" s="287"/>
      <c r="AJ124" s="343"/>
      <c r="AK124" s="345"/>
      <c r="AL124" s="16" t="s">
        <v>69</v>
      </c>
    </row>
    <row r="125" spans="1:38" s="22" customFormat="1" ht="12.75" customHeight="1" x14ac:dyDescent="0.2">
      <c r="A125" s="8">
        <v>12</v>
      </c>
      <c r="B125" s="343"/>
      <c r="C125" s="343"/>
      <c r="D125" s="343"/>
      <c r="E125" s="343"/>
      <c r="F125" s="345"/>
      <c r="G125" s="438"/>
      <c r="H125" s="287"/>
      <c r="I125" s="439"/>
      <c r="J125" s="364">
        <f t="shared" si="14"/>
        <v>0</v>
      </c>
      <c r="K125" s="363">
        <f t="shared" si="15"/>
        <v>0</v>
      </c>
      <c r="L125" s="343"/>
      <c r="M125" s="343"/>
      <c r="N125" s="343"/>
      <c r="O125" s="367"/>
      <c r="P125" s="344"/>
      <c r="Q125" s="343"/>
      <c r="R125" s="345"/>
      <c r="S125" s="16" t="s">
        <v>70</v>
      </c>
      <c r="T125" s="8">
        <v>12</v>
      </c>
      <c r="U125" s="343"/>
      <c r="V125" s="343"/>
      <c r="W125" s="343"/>
      <c r="X125" s="343"/>
      <c r="Y125" s="343"/>
      <c r="Z125" s="343"/>
      <c r="AA125" s="343"/>
      <c r="AB125" s="343"/>
      <c r="AC125" s="343"/>
      <c r="AD125" s="343"/>
      <c r="AE125" s="343"/>
      <c r="AF125" s="343"/>
      <c r="AG125" s="343"/>
      <c r="AH125" s="367"/>
      <c r="AI125" s="287"/>
      <c r="AJ125" s="343"/>
      <c r="AK125" s="345"/>
      <c r="AL125" s="16" t="s">
        <v>70</v>
      </c>
    </row>
    <row r="126" spans="1:38" s="22" customFormat="1" ht="12.75" customHeight="1" x14ac:dyDescent="0.2">
      <c r="A126" s="8">
        <v>13</v>
      </c>
      <c r="B126" s="343"/>
      <c r="C126" s="343"/>
      <c r="D126" s="343"/>
      <c r="E126" s="343"/>
      <c r="F126" s="345"/>
      <c r="G126" s="438"/>
      <c r="H126" s="287"/>
      <c r="I126" s="439"/>
      <c r="J126" s="364">
        <f t="shared" si="14"/>
        <v>0</v>
      </c>
      <c r="K126" s="363">
        <f t="shared" si="15"/>
        <v>0</v>
      </c>
      <c r="L126" s="343"/>
      <c r="M126" s="343"/>
      <c r="N126" s="343"/>
      <c r="O126" s="367"/>
      <c r="P126" s="344"/>
      <c r="Q126" s="343"/>
      <c r="R126" s="345"/>
      <c r="S126" s="16" t="s">
        <v>71</v>
      </c>
      <c r="T126" s="8">
        <v>13</v>
      </c>
      <c r="U126" s="343"/>
      <c r="V126" s="343"/>
      <c r="W126" s="343"/>
      <c r="X126" s="343"/>
      <c r="Y126" s="343"/>
      <c r="Z126" s="343"/>
      <c r="AA126" s="343"/>
      <c r="AB126" s="343"/>
      <c r="AC126" s="343"/>
      <c r="AD126" s="343"/>
      <c r="AE126" s="343"/>
      <c r="AF126" s="343"/>
      <c r="AG126" s="343"/>
      <c r="AH126" s="367"/>
      <c r="AI126" s="287"/>
      <c r="AJ126" s="343"/>
      <c r="AK126" s="345"/>
      <c r="AL126" s="16" t="s">
        <v>71</v>
      </c>
    </row>
    <row r="127" spans="1:38" s="22" customFormat="1" ht="12.75" customHeight="1" x14ac:dyDescent="0.2">
      <c r="A127" s="8">
        <v>14</v>
      </c>
      <c r="B127" s="343"/>
      <c r="C127" s="343"/>
      <c r="D127" s="343"/>
      <c r="E127" s="343"/>
      <c r="F127" s="345"/>
      <c r="G127" s="438"/>
      <c r="H127" s="287"/>
      <c r="I127" s="439"/>
      <c r="J127" s="364">
        <f t="shared" si="14"/>
        <v>0</v>
      </c>
      <c r="K127" s="363">
        <f t="shared" si="15"/>
        <v>0</v>
      </c>
      <c r="L127" s="343"/>
      <c r="M127" s="343"/>
      <c r="N127" s="343"/>
      <c r="O127" s="367"/>
      <c r="P127" s="344"/>
      <c r="Q127" s="343"/>
      <c r="R127" s="345"/>
      <c r="S127" s="16" t="s">
        <v>72</v>
      </c>
      <c r="T127" s="8">
        <v>14</v>
      </c>
      <c r="U127" s="343"/>
      <c r="V127" s="343"/>
      <c r="W127" s="343"/>
      <c r="X127" s="343"/>
      <c r="Y127" s="343"/>
      <c r="Z127" s="343"/>
      <c r="AA127" s="343"/>
      <c r="AB127" s="343"/>
      <c r="AC127" s="343"/>
      <c r="AD127" s="343"/>
      <c r="AE127" s="343"/>
      <c r="AF127" s="343"/>
      <c r="AG127" s="343"/>
      <c r="AH127" s="367"/>
      <c r="AI127" s="287"/>
      <c r="AJ127" s="343"/>
      <c r="AK127" s="345"/>
      <c r="AL127" s="16" t="s">
        <v>72</v>
      </c>
    </row>
    <row r="128" spans="1:38" s="22" customFormat="1" ht="12.75" customHeight="1" x14ac:dyDescent="0.2">
      <c r="A128" s="8">
        <v>15</v>
      </c>
      <c r="B128" s="343"/>
      <c r="C128" s="343"/>
      <c r="D128" s="343"/>
      <c r="E128" s="343"/>
      <c r="F128" s="345"/>
      <c r="G128" s="438"/>
      <c r="H128" s="287"/>
      <c r="I128" s="439"/>
      <c r="J128" s="364">
        <f t="shared" si="14"/>
        <v>0</v>
      </c>
      <c r="K128" s="363">
        <f t="shared" si="15"/>
        <v>0</v>
      </c>
      <c r="L128" s="343"/>
      <c r="M128" s="343"/>
      <c r="N128" s="343"/>
      <c r="O128" s="367"/>
      <c r="P128" s="344"/>
      <c r="Q128" s="343"/>
      <c r="R128" s="345"/>
      <c r="S128" s="16" t="s">
        <v>73</v>
      </c>
      <c r="T128" s="8">
        <v>15</v>
      </c>
      <c r="U128" s="343"/>
      <c r="V128" s="343"/>
      <c r="W128" s="343"/>
      <c r="X128" s="343"/>
      <c r="Y128" s="343"/>
      <c r="Z128" s="343"/>
      <c r="AA128" s="343"/>
      <c r="AB128" s="343"/>
      <c r="AC128" s="343"/>
      <c r="AD128" s="343"/>
      <c r="AE128" s="343"/>
      <c r="AF128" s="343"/>
      <c r="AG128" s="343"/>
      <c r="AH128" s="367"/>
      <c r="AI128" s="287"/>
      <c r="AJ128" s="343"/>
      <c r="AK128" s="345"/>
      <c r="AL128" s="16" t="s">
        <v>73</v>
      </c>
    </row>
    <row r="129" spans="1:38" s="22" customFormat="1" ht="12.75" customHeight="1" x14ac:dyDescent="0.2">
      <c r="A129" s="8">
        <v>16</v>
      </c>
      <c r="B129" s="343"/>
      <c r="C129" s="343"/>
      <c r="D129" s="343"/>
      <c r="E129" s="343"/>
      <c r="F129" s="345"/>
      <c r="G129" s="438"/>
      <c r="H129" s="287"/>
      <c r="I129" s="439"/>
      <c r="J129" s="364">
        <f t="shared" si="14"/>
        <v>0</v>
      </c>
      <c r="K129" s="363">
        <f t="shared" si="15"/>
        <v>0</v>
      </c>
      <c r="L129" s="343"/>
      <c r="M129" s="343"/>
      <c r="N129" s="343"/>
      <c r="O129" s="367"/>
      <c r="P129" s="344"/>
      <c r="Q129" s="343"/>
      <c r="R129" s="345"/>
      <c r="S129" s="16" t="s">
        <v>74</v>
      </c>
      <c r="T129" s="8">
        <v>16</v>
      </c>
      <c r="U129" s="343"/>
      <c r="V129" s="343"/>
      <c r="W129" s="343"/>
      <c r="X129" s="343"/>
      <c r="Y129" s="343"/>
      <c r="Z129" s="343"/>
      <c r="AA129" s="343"/>
      <c r="AB129" s="343"/>
      <c r="AC129" s="343"/>
      <c r="AD129" s="343"/>
      <c r="AE129" s="343"/>
      <c r="AF129" s="343"/>
      <c r="AG129" s="343"/>
      <c r="AH129" s="367"/>
      <c r="AI129" s="287"/>
      <c r="AJ129" s="343"/>
      <c r="AK129" s="345"/>
      <c r="AL129" s="16" t="s">
        <v>74</v>
      </c>
    </row>
    <row r="130" spans="1:38" s="22" customFormat="1" ht="12.75" customHeight="1" x14ac:dyDescent="0.2">
      <c r="A130" s="8">
        <v>17</v>
      </c>
      <c r="B130" s="343"/>
      <c r="C130" s="343"/>
      <c r="D130" s="343"/>
      <c r="E130" s="343"/>
      <c r="F130" s="345"/>
      <c r="G130" s="438"/>
      <c r="H130" s="287"/>
      <c r="I130" s="439"/>
      <c r="J130" s="364">
        <f t="shared" si="14"/>
        <v>0</v>
      </c>
      <c r="K130" s="363">
        <f t="shared" si="15"/>
        <v>0</v>
      </c>
      <c r="L130" s="343"/>
      <c r="M130" s="343"/>
      <c r="N130" s="343"/>
      <c r="O130" s="367"/>
      <c r="P130" s="344"/>
      <c r="Q130" s="343"/>
      <c r="R130" s="345"/>
      <c r="S130" s="16" t="s">
        <v>75</v>
      </c>
      <c r="T130" s="8">
        <v>17</v>
      </c>
      <c r="U130" s="343"/>
      <c r="V130" s="343"/>
      <c r="W130" s="343"/>
      <c r="X130" s="343"/>
      <c r="Y130" s="343"/>
      <c r="Z130" s="343"/>
      <c r="AA130" s="343"/>
      <c r="AB130" s="343"/>
      <c r="AC130" s="343"/>
      <c r="AD130" s="343"/>
      <c r="AE130" s="343"/>
      <c r="AF130" s="343"/>
      <c r="AG130" s="343"/>
      <c r="AH130" s="367"/>
      <c r="AI130" s="287"/>
      <c r="AJ130" s="343"/>
      <c r="AK130" s="345"/>
      <c r="AL130" s="16" t="s">
        <v>75</v>
      </c>
    </row>
    <row r="131" spans="1:38" s="22" customFormat="1" ht="12.75" customHeight="1" x14ac:dyDescent="0.2">
      <c r="A131" s="8">
        <v>18</v>
      </c>
      <c r="B131" s="343"/>
      <c r="C131" s="343"/>
      <c r="D131" s="343"/>
      <c r="E131" s="343"/>
      <c r="F131" s="345"/>
      <c r="G131" s="438"/>
      <c r="H131" s="287"/>
      <c r="I131" s="439"/>
      <c r="J131" s="364">
        <f t="shared" si="14"/>
        <v>0</v>
      </c>
      <c r="K131" s="363">
        <f t="shared" si="15"/>
        <v>0</v>
      </c>
      <c r="L131" s="343"/>
      <c r="M131" s="343"/>
      <c r="N131" s="343"/>
      <c r="O131" s="367"/>
      <c r="P131" s="344"/>
      <c r="Q131" s="343"/>
      <c r="R131" s="345"/>
      <c r="S131" s="16" t="s">
        <v>76</v>
      </c>
      <c r="T131" s="8">
        <v>18</v>
      </c>
      <c r="U131" s="343"/>
      <c r="V131" s="343"/>
      <c r="W131" s="343"/>
      <c r="X131" s="343"/>
      <c r="Y131" s="343"/>
      <c r="Z131" s="343"/>
      <c r="AA131" s="343"/>
      <c r="AB131" s="343"/>
      <c r="AC131" s="343"/>
      <c r="AD131" s="343"/>
      <c r="AE131" s="343"/>
      <c r="AF131" s="343"/>
      <c r="AG131" s="343"/>
      <c r="AH131" s="367"/>
      <c r="AI131" s="287"/>
      <c r="AJ131" s="343"/>
      <c r="AK131" s="345"/>
      <c r="AL131" s="16" t="s">
        <v>76</v>
      </c>
    </row>
    <row r="132" spans="1:38" s="22" customFormat="1" ht="12.75" customHeight="1" x14ac:dyDescent="0.2">
      <c r="A132" s="8">
        <v>19</v>
      </c>
      <c r="B132" s="343"/>
      <c r="C132" s="343"/>
      <c r="D132" s="343"/>
      <c r="E132" s="343"/>
      <c r="F132" s="345"/>
      <c r="G132" s="438"/>
      <c r="H132" s="287"/>
      <c r="I132" s="439"/>
      <c r="J132" s="364">
        <f t="shared" si="14"/>
        <v>0</v>
      </c>
      <c r="K132" s="363">
        <f t="shared" si="15"/>
        <v>0</v>
      </c>
      <c r="L132" s="343"/>
      <c r="M132" s="343"/>
      <c r="N132" s="343"/>
      <c r="O132" s="367"/>
      <c r="P132" s="344"/>
      <c r="Q132" s="343"/>
      <c r="R132" s="345"/>
      <c r="S132" s="16" t="s">
        <v>77</v>
      </c>
      <c r="T132" s="8">
        <v>19</v>
      </c>
      <c r="U132" s="343"/>
      <c r="V132" s="343"/>
      <c r="W132" s="343"/>
      <c r="X132" s="343"/>
      <c r="Y132" s="343"/>
      <c r="Z132" s="343"/>
      <c r="AA132" s="343"/>
      <c r="AB132" s="343"/>
      <c r="AC132" s="343"/>
      <c r="AD132" s="343"/>
      <c r="AE132" s="343"/>
      <c r="AF132" s="343"/>
      <c r="AG132" s="343"/>
      <c r="AH132" s="367"/>
      <c r="AI132" s="287"/>
      <c r="AJ132" s="343"/>
      <c r="AK132" s="345"/>
      <c r="AL132" s="16" t="s">
        <v>77</v>
      </c>
    </row>
    <row r="133" spans="1:38" s="22" customFormat="1" ht="12.75" customHeight="1" x14ac:dyDescent="0.2">
      <c r="A133" s="8">
        <v>20</v>
      </c>
      <c r="B133" s="343"/>
      <c r="C133" s="343"/>
      <c r="D133" s="343"/>
      <c r="E133" s="343"/>
      <c r="F133" s="345"/>
      <c r="G133" s="438"/>
      <c r="H133" s="287"/>
      <c r="I133" s="439"/>
      <c r="J133" s="364">
        <f t="shared" si="14"/>
        <v>0</v>
      </c>
      <c r="K133" s="363">
        <f t="shared" si="15"/>
        <v>0</v>
      </c>
      <c r="L133" s="343"/>
      <c r="M133" s="343"/>
      <c r="N133" s="343"/>
      <c r="O133" s="367"/>
      <c r="P133" s="344"/>
      <c r="Q133" s="343"/>
      <c r="R133" s="345"/>
      <c r="S133" s="16" t="s">
        <v>78</v>
      </c>
      <c r="T133" s="8">
        <v>20</v>
      </c>
      <c r="U133" s="343"/>
      <c r="V133" s="343"/>
      <c r="W133" s="343"/>
      <c r="X133" s="343"/>
      <c r="Y133" s="343"/>
      <c r="Z133" s="343"/>
      <c r="AA133" s="343"/>
      <c r="AB133" s="343"/>
      <c r="AC133" s="343"/>
      <c r="AD133" s="343"/>
      <c r="AE133" s="343"/>
      <c r="AF133" s="343"/>
      <c r="AG133" s="343"/>
      <c r="AH133" s="367"/>
      <c r="AI133" s="287"/>
      <c r="AJ133" s="343"/>
      <c r="AK133" s="345"/>
      <c r="AL133" s="16" t="s">
        <v>78</v>
      </c>
    </row>
    <row r="134" spans="1:38" s="22" customFormat="1" ht="12.75" customHeight="1" x14ac:dyDescent="0.2">
      <c r="A134" s="8">
        <v>21</v>
      </c>
      <c r="B134" s="343"/>
      <c r="C134" s="343"/>
      <c r="D134" s="343"/>
      <c r="E134" s="343"/>
      <c r="F134" s="345"/>
      <c r="G134" s="438"/>
      <c r="H134" s="287"/>
      <c r="I134" s="439"/>
      <c r="J134" s="364">
        <f t="shared" si="14"/>
        <v>0</v>
      </c>
      <c r="K134" s="363">
        <f t="shared" si="15"/>
        <v>0</v>
      </c>
      <c r="L134" s="343"/>
      <c r="M134" s="343"/>
      <c r="N134" s="343"/>
      <c r="O134" s="367"/>
      <c r="P134" s="344"/>
      <c r="Q134" s="343"/>
      <c r="R134" s="345"/>
      <c r="S134" s="16" t="s">
        <v>79</v>
      </c>
      <c r="T134" s="8">
        <v>21</v>
      </c>
      <c r="U134" s="343"/>
      <c r="V134" s="343"/>
      <c r="W134" s="343"/>
      <c r="X134" s="343"/>
      <c r="Y134" s="343"/>
      <c r="Z134" s="343"/>
      <c r="AA134" s="343"/>
      <c r="AB134" s="343"/>
      <c r="AC134" s="343"/>
      <c r="AD134" s="343"/>
      <c r="AE134" s="343"/>
      <c r="AF134" s="343"/>
      <c r="AG134" s="343"/>
      <c r="AH134" s="367"/>
      <c r="AI134" s="287"/>
      <c r="AJ134" s="343"/>
      <c r="AK134" s="345"/>
      <c r="AL134" s="16" t="s">
        <v>79</v>
      </c>
    </row>
    <row r="135" spans="1:38" s="22" customFormat="1" ht="12.75" customHeight="1" x14ac:dyDescent="0.2">
      <c r="A135" s="8">
        <v>22</v>
      </c>
      <c r="B135" s="343"/>
      <c r="C135" s="343"/>
      <c r="D135" s="343"/>
      <c r="E135" s="343"/>
      <c r="F135" s="345"/>
      <c r="G135" s="438"/>
      <c r="H135" s="287"/>
      <c r="I135" s="439"/>
      <c r="J135" s="364">
        <f t="shared" si="14"/>
        <v>0</v>
      </c>
      <c r="K135" s="363">
        <f t="shared" si="15"/>
        <v>0</v>
      </c>
      <c r="L135" s="343"/>
      <c r="M135" s="343"/>
      <c r="N135" s="343"/>
      <c r="O135" s="367"/>
      <c r="P135" s="344"/>
      <c r="Q135" s="343"/>
      <c r="R135" s="345"/>
      <c r="S135" s="16" t="s">
        <v>80</v>
      </c>
      <c r="T135" s="8">
        <v>22</v>
      </c>
      <c r="U135" s="343"/>
      <c r="V135" s="343"/>
      <c r="W135" s="343"/>
      <c r="X135" s="343"/>
      <c r="Y135" s="343"/>
      <c r="Z135" s="343"/>
      <c r="AA135" s="343"/>
      <c r="AB135" s="343"/>
      <c r="AC135" s="343"/>
      <c r="AD135" s="343"/>
      <c r="AE135" s="343"/>
      <c r="AF135" s="343"/>
      <c r="AG135" s="343"/>
      <c r="AH135" s="367"/>
      <c r="AI135" s="287"/>
      <c r="AJ135" s="343"/>
      <c r="AK135" s="345"/>
      <c r="AL135" s="16" t="s">
        <v>80</v>
      </c>
    </row>
    <row r="136" spans="1:38" s="22" customFormat="1" ht="12.75" customHeight="1" x14ac:dyDescent="0.2">
      <c r="A136" s="8">
        <v>23</v>
      </c>
      <c r="B136" s="343"/>
      <c r="C136" s="343"/>
      <c r="D136" s="343"/>
      <c r="E136" s="343"/>
      <c r="F136" s="345"/>
      <c r="G136" s="438"/>
      <c r="H136" s="287"/>
      <c r="I136" s="439"/>
      <c r="J136" s="364">
        <f t="shared" si="14"/>
        <v>0</v>
      </c>
      <c r="K136" s="363">
        <f t="shared" si="15"/>
        <v>0</v>
      </c>
      <c r="L136" s="343"/>
      <c r="M136" s="343"/>
      <c r="N136" s="343"/>
      <c r="O136" s="367"/>
      <c r="P136" s="344"/>
      <c r="Q136" s="343"/>
      <c r="R136" s="345"/>
      <c r="S136" s="16" t="s">
        <v>81</v>
      </c>
      <c r="T136" s="8">
        <v>23</v>
      </c>
      <c r="U136" s="343"/>
      <c r="V136" s="343"/>
      <c r="W136" s="343"/>
      <c r="X136" s="343"/>
      <c r="Y136" s="343"/>
      <c r="Z136" s="343"/>
      <c r="AA136" s="343"/>
      <c r="AB136" s="343"/>
      <c r="AC136" s="343"/>
      <c r="AD136" s="343"/>
      <c r="AE136" s="343"/>
      <c r="AF136" s="343"/>
      <c r="AG136" s="343"/>
      <c r="AH136" s="367"/>
      <c r="AI136" s="287"/>
      <c r="AJ136" s="343"/>
      <c r="AK136" s="345"/>
      <c r="AL136" s="16" t="s">
        <v>81</v>
      </c>
    </row>
    <row r="137" spans="1:38" s="22" customFormat="1" ht="12.75" customHeight="1" x14ac:dyDescent="0.2">
      <c r="A137" s="8">
        <v>24</v>
      </c>
      <c r="B137" s="343"/>
      <c r="C137" s="343"/>
      <c r="D137" s="343"/>
      <c r="E137" s="343"/>
      <c r="F137" s="345"/>
      <c r="G137" s="438"/>
      <c r="H137" s="287"/>
      <c r="I137" s="439"/>
      <c r="J137" s="364">
        <f t="shared" si="14"/>
        <v>0</v>
      </c>
      <c r="K137" s="363">
        <f t="shared" si="15"/>
        <v>0</v>
      </c>
      <c r="L137" s="343"/>
      <c r="M137" s="343"/>
      <c r="N137" s="343"/>
      <c r="O137" s="367"/>
      <c r="P137" s="344"/>
      <c r="Q137" s="343"/>
      <c r="R137" s="345"/>
      <c r="S137" s="16" t="s">
        <v>82</v>
      </c>
      <c r="T137" s="8">
        <v>24</v>
      </c>
      <c r="U137" s="343"/>
      <c r="V137" s="343"/>
      <c r="W137" s="343"/>
      <c r="X137" s="343"/>
      <c r="Y137" s="343"/>
      <c r="Z137" s="343"/>
      <c r="AA137" s="343"/>
      <c r="AB137" s="343"/>
      <c r="AC137" s="343"/>
      <c r="AD137" s="343"/>
      <c r="AE137" s="343"/>
      <c r="AF137" s="343"/>
      <c r="AG137" s="343"/>
      <c r="AH137" s="367"/>
      <c r="AI137" s="287"/>
      <c r="AJ137" s="343"/>
      <c r="AK137" s="345"/>
      <c r="AL137" s="16" t="s">
        <v>82</v>
      </c>
    </row>
    <row r="138" spans="1:38" s="22" customFormat="1" ht="12.75" customHeight="1" x14ac:dyDescent="0.2">
      <c r="A138" s="8">
        <v>25</v>
      </c>
      <c r="B138" s="343"/>
      <c r="C138" s="343"/>
      <c r="D138" s="343"/>
      <c r="E138" s="343"/>
      <c r="F138" s="345"/>
      <c r="G138" s="438"/>
      <c r="H138" s="287"/>
      <c r="I138" s="439"/>
      <c r="J138" s="364">
        <f t="shared" si="14"/>
        <v>0</v>
      </c>
      <c r="K138" s="363">
        <f t="shared" si="15"/>
        <v>0</v>
      </c>
      <c r="L138" s="343"/>
      <c r="M138" s="343"/>
      <c r="N138" s="343"/>
      <c r="O138" s="367"/>
      <c r="P138" s="344"/>
      <c r="Q138" s="343"/>
      <c r="R138" s="345"/>
      <c r="S138" s="16" t="s">
        <v>83</v>
      </c>
      <c r="T138" s="8">
        <v>25</v>
      </c>
      <c r="U138" s="343"/>
      <c r="V138" s="343"/>
      <c r="W138" s="343"/>
      <c r="X138" s="343"/>
      <c r="Y138" s="343"/>
      <c r="Z138" s="343"/>
      <c r="AA138" s="343"/>
      <c r="AB138" s="343"/>
      <c r="AC138" s="343"/>
      <c r="AD138" s="343"/>
      <c r="AE138" s="343"/>
      <c r="AF138" s="343"/>
      <c r="AG138" s="343"/>
      <c r="AH138" s="367"/>
      <c r="AI138" s="287"/>
      <c r="AJ138" s="343"/>
      <c r="AK138" s="345"/>
      <c r="AL138" s="16" t="s">
        <v>83</v>
      </c>
    </row>
    <row r="139" spans="1:38" s="22" customFormat="1" ht="12.75" customHeight="1" x14ac:dyDescent="0.2">
      <c r="A139" s="8">
        <v>26</v>
      </c>
      <c r="B139" s="343"/>
      <c r="C139" s="343"/>
      <c r="D139" s="343"/>
      <c r="E139" s="343"/>
      <c r="F139" s="345"/>
      <c r="G139" s="438"/>
      <c r="H139" s="287"/>
      <c r="I139" s="439"/>
      <c r="J139" s="364">
        <f t="shared" si="14"/>
        <v>0</v>
      </c>
      <c r="K139" s="363">
        <f t="shared" si="15"/>
        <v>0</v>
      </c>
      <c r="L139" s="343"/>
      <c r="M139" s="343"/>
      <c r="N139" s="343"/>
      <c r="O139" s="367"/>
      <c r="P139" s="344"/>
      <c r="Q139" s="343"/>
      <c r="R139" s="345"/>
      <c r="S139" s="16" t="s">
        <v>84</v>
      </c>
      <c r="T139" s="8">
        <v>26</v>
      </c>
      <c r="U139" s="343"/>
      <c r="V139" s="343"/>
      <c r="W139" s="343"/>
      <c r="X139" s="343"/>
      <c r="Y139" s="343"/>
      <c r="Z139" s="343"/>
      <c r="AA139" s="343"/>
      <c r="AB139" s="343"/>
      <c r="AC139" s="343"/>
      <c r="AD139" s="343"/>
      <c r="AE139" s="343"/>
      <c r="AF139" s="343"/>
      <c r="AG139" s="343"/>
      <c r="AH139" s="367"/>
      <c r="AI139" s="287"/>
      <c r="AJ139" s="343"/>
      <c r="AK139" s="345"/>
      <c r="AL139" s="16" t="s">
        <v>84</v>
      </c>
    </row>
    <row r="140" spans="1:38" s="22" customFormat="1" ht="12.75" customHeight="1" x14ac:dyDescent="0.2">
      <c r="A140" s="8">
        <v>27</v>
      </c>
      <c r="B140" s="343"/>
      <c r="C140" s="343"/>
      <c r="D140" s="343"/>
      <c r="E140" s="343"/>
      <c r="F140" s="345"/>
      <c r="G140" s="438"/>
      <c r="H140" s="287"/>
      <c r="I140" s="439"/>
      <c r="J140" s="364">
        <f t="shared" si="14"/>
        <v>0</v>
      </c>
      <c r="K140" s="363">
        <f t="shared" si="15"/>
        <v>0</v>
      </c>
      <c r="L140" s="343"/>
      <c r="M140" s="343"/>
      <c r="N140" s="343"/>
      <c r="O140" s="367"/>
      <c r="P140" s="344"/>
      <c r="Q140" s="343"/>
      <c r="R140" s="345"/>
      <c r="S140" s="16" t="s">
        <v>85</v>
      </c>
      <c r="T140" s="8">
        <v>27</v>
      </c>
      <c r="U140" s="343"/>
      <c r="V140" s="343"/>
      <c r="W140" s="343"/>
      <c r="X140" s="343"/>
      <c r="Y140" s="343"/>
      <c r="Z140" s="343"/>
      <c r="AA140" s="343"/>
      <c r="AB140" s="343"/>
      <c r="AC140" s="343"/>
      <c r="AD140" s="343"/>
      <c r="AE140" s="343"/>
      <c r="AF140" s="343"/>
      <c r="AG140" s="343"/>
      <c r="AH140" s="367"/>
      <c r="AI140" s="287"/>
      <c r="AJ140" s="343"/>
      <c r="AK140" s="345"/>
      <c r="AL140" s="16" t="s">
        <v>85</v>
      </c>
    </row>
    <row r="141" spans="1:38" s="22" customFormat="1" ht="12.75" customHeight="1" x14ac:dyDescent="0.2">
      <c r="A141" s="8">
        <v>28</v>
      </c>
      <c r="B141" s="343"/>
      <c r="C141" s="343"/>
      <c r="D141" s="343"/>
      <c r="E141" s="343"/>
      <c r="F141" s="345"/>
      <c r="G141" s="438"/>
      <c r="H141" s="287"/>
      <c r="I141" s="439"/>
      <c r="J141" s="364">
        <f t="shared" si="14"/>
        <v>0</v>
      </c>
      <c r="K141" s="363">
        <f t="shared" si="15"/>
        <v>0</v>
      </c>
      <c r="L141" s="343"/>
      <c r="M141" s="343"/>
      <c r="N141" s="343"/>
      <c r="O141" s="367"/>
      <c r="P141" s="344"/>
      <c r="Q141" s="343"/>
      <c r="R141" s="345"/>
      <c r="S141" s="16" t="s">
        <v>86</v>
      </c>
      <c r="T141" s="8">
        <v>28</v>
      </c>
      <c r="U141" s="343"/>
      <c r="V141" s="343"/>
      <c r="W141" s="343"/>
      <c r="X141" s="343"/>
      <c r="Y141" s="343"/>
      <c r="Z141" s="343"/>
      <c r="AA141" s="343"/>
      <c r="AB141" s="343"/>
      <c r="AC141" s="343"/>
      <c r="AD141" s="343"/>
      <c r="AE141" s="343"/>
      <c r="AF141" s="343"/>
      <c r="AG141" s="343"/>
      <c r="AH141" s="367"/>
      <c r="AI141" s="287"/>
      <c r="AJ141" s="343"/>
      <c r="AK141" s="345"/>
      <c r="AL141" s="16" t="s">
        <v>86</v>
      </c>
    </row>
    <row r="142" spans="1:38" s="22" customFormat="1" ht="12.75" customHeight="1" x14ac:dyDescent="0.2">
      <c r="A142" s="8">
        <v>29</v>
      </c>
      <c r="B142" s="343"/>
      <c r="C142" s="343"/>
      <c r="D142" s="343"/>
      <c r="E142" s="343"/>
      <c r="F142" s="345"/>
      <c r="G142" s="438"/>
      <c r="H142" s="287"/>
      <c r="I142" s="439"/>
      <c r="J142" s="364">
        <f t="shared" si="14"/>
        <v>0</v>
      </c>
      <c r="K142" s="363">
        <f t="shared" si="15"/>
        <v>0</v>
      </c>
      <c r="L142" s="343"/>
      <c r="M142" s="343"/>
      <c r="N142" s="343"/>
      <c r="O142" s="367"/>
      <c r="P142" s="344"/>
      <c r="Q142" s="343"/>
      <c r="R142" s="345"/>
      <c r="S142" s="16" t="s">
        <v>87</v>
      </c>
      <c r="T142" s="8">
        <v>29</v>
      </c>
      <c r="U142" s="343"/>
      <c r="V142" s="343"/>
      <c r="W142" s="343"/>
      <c r="X142" s="347"/>
      <c r="Y142" s="343"/>
      <c r="Z142" s="343"/>
      <c r="AA142" s="343"/>
      <c r="AB142" s="343"/>
      <c r="AC142" s="343"/>
      <c r="AD142" s="343"/>
      <c r="AE142" s="343"/>
      <c r="AF142" s="343"/>
      <c r="AG142" s="343"/>
      <c r="AH142" s="367"/>
      <c r="AI142" s="287"/>
      <c r="AJ142" s="343"/>
      <c r="AK142" s="345"/>
      <c r="AL142" s="16" t="s">
        <v>87</v>
      </c>
    </row>
    <row r="143" spans="1:38" s="22" customFormat="1" ht="12.75" customHeight="1" x14ac:dyDescent="0.2">
      <c r="A143" s="8">
        <v>30</v>
      </c>
      <c r="B143" s="343"/>
      <c r="C143" s="343"/>
      <c r="D143" s="343"/>
      <c r="E143" s="343"/>
      <c r="F143" s="345"/>
      <c r="G143" s="442"/>
      <c r="H143" s="287"/>
      <c r="I143" s="439"/>
      <c r="J143" s="364">
        <f t="shared" si="14"/>
        <v>0</v>
      </c>
      <c r="K143" s="363">
        <f t="shared" si="15"/>
        <v>0</v>
      </c>
      <c r="L143" s="343"/>
      <c r="M143" s="343"/>
      <c r="N143" s="343"/>
      <c r="O143" s="367"/>
      <c r="P143" s="344"/>
      <c r="Q143" s="343"/>
      <c r="R143" s="345"/>
      <c r="S143" s="16" t="s">
        <v>88</v>
      </c>
      <c r="T143" s="8">
        <v>30</v>
      </c>
      <c r="U143" s="343"/>
      <c r="V143" s="343"/>
      <c r="W143" s="343"/>
      <c r="X143" s="343"/>
      <c r="Y143" s="343"/>
      <c r="Z143" s="343"/>
      <c r="AA143" s="343"/>
      <c r="AB143" s="343"/>
      <c r="AC143" s="343"/>
      <c r="AD143" s="343"/>
      <c r="AE143" s="343"/>
      <c r="AF143" s="343"/>
      <c r="AG143" s="343"/>
      <c r="AH143" s="367"/>
      <c r="AI143" s="287"/>
      <c r="AJ143" s="343"/>
      <c r="AK143" s="345"/>
      <c r="AL143" s="16" t="s">
        <v>88</v>
      </c>
    </row>
    <row r="144" spans="1:38" s="22" customFormat="1" ht="12.75" customHeight="1" x14ac:dyDescent="0.2">
      <c r="A144" s="19">
        <v>31</v>
      </c>
      <c r="B144" s="349"/>
      <c r="C144" s="349"/>
      <c r="D144" s="349"/>
      <c r="E144" s="349"/>
      <c r="F144" s="351"/>
      <c r="G144" s="443"/>
      <c r="H144" s="289"/>
      <c r="I144" s="444"/>
      <c r="J144" s="445">
        <f t="shared" si="14"/>
        <v>0</v>
      </c>
      <c r="K144" s="365">
        <f t="shared" si="15"/>
        <v>0</v>
      </c>
      <c r="L144" s="349"/>
      <c r="M144" s="349"/>
      <c r="N144" s="349"/>
      <c r="O144" s="369"/>
      <c r="P144" s="350"/>
      <c r="Q144" s="349"/>
      <c r="R144" s="351"/>
      <c r="S144" s="20" t="s">
        <v>89</v>
      </c>
      <c r="T144" s="19">
        <v>31</v>
      </c>
      <c r="U144" s="349"/>
      <c r="V144" s="349"/>
      <c r="W144" s="349"/>
      <c r="X144" s="349"/>
      <c r="Y144" s="349"/>
      <c r="Z144" s="349"/>
      <c r="AA144" s="349"/>
      <c r="AB144" s="349"/>
      <c r="AC144" s="349"/>
      <c r="AD144" s="349"/>
      <c r="AE144" s="349"/>
      <c r="AF144" s="349"/>
      <c r="AG144" s="349"/>
      <c r="AH144" s="369"/>
      <c r="AI144" s="289"/>
      <c r="AJ144" s="349"/>
      <c r="AK144" s="351"/>
      <c r="AL144" s="20" t="s">
        <v>89</v>
      </c>
    </row>
    <row r="145" spans="1:38" s="297" customFormat="1" ht="12.75" customHeight="1" thickBot="1" x14ac:dyDescent="0.25">
      <c r="A145" s="298"/>
      <c r="B145" s="360">
        <f>SUM(B113:B144)</f>
        <v>0</v>
      </c>
      <c r="C145" s="360">
        <f>SUM(C113:C144)</f>
        <v>0</v>
      </c>
      <c r="D145" s="360">
        <f>SUM(D113:D144)</f>
        <v>0</v>
      </c>
      <c r="E145" s="361">
        <f>SUM(E113:E144)</f>
        <v>0</v>
      </c>
      <c r="F145" s="362">
        <f>SUM(F113:F144)</f>
        <v>0</v>
      </c>
      <c r="G145" s="299"/>
      <c r="H145" s="299" t="s">
        <v>90</v>
      </c>
      <c r="I145" s="314">
        <f>COUNTA(I114:I144)</f>
        <v>0</v>
      </c>
      <c r="J145" s="360">
        <f t="shared" ref="J145:R145" si="16">SUM(J113:J144)</f>
        <v>0</v>
      </c>
      <c r="K145" s="360">
        <f t="shared" si="16"/>
        <v>0</v>
      </c>
      <c r="L145" s="360">
        <f t="shared" si="16"/>
        <v>0</v>
      </c>
      <c r="M145" s="360">
        <f t="shared" si="16"/>
        <v>0</v>
      </c>
      <c r="N145" s="360">
        <f t="shared" si="16"/>
        <v>0</v>
      </c>
      <c r="O145" s="361">
        <f t="shared" si="16"/>
        <v>0</v>
      </c>
      <c r="P145" s="361">
        <f t="shared" si="16"/>
        <v>0</v>
      </c>
      <c r="Q145" s="360">
        <f t="shared" si="16"/>
        <v>0</v>
      </c>
      <c r="R145" s="366">
        <f t="shared" si="16"/>
        <v>0</v>
      </c>
      <c r="S145" s="300"/>
      <c r="T145" s="298"/>
      <c r="U145" s="360">
        <f t="shared" ref="U145:AH145" si="17">SUM(U113:U144)</f>
        <v>0</v>
      </c>
      <c r="V145" s="360">
        <f t="shared" si="17"/>
        <v>0</v>
      </c>
      <c r="W145" s="360">
        <f t="shared" si="17"/>
        <v>0</v>
      </c>
      <c r="X145" s="360">
        <f t="shared" si="17"/>
        <v>0</v>
      </c>
      <c r="Y145" s="360">
        <f t="shared" si="17"/>
        <v>0</v>
      </c>
      <c r="Z145" s="360">
        <f t="shared" si="17"/>
        <v>0</v>
      </c>
      <c r="AA145" s="360">
        <f t="shared" si="17"/>
        <v>0</v>
      </c>
      <c r="AB145" s="360">
        <f t="shared" si="17"/>
        <v>0</v>
      </c>
      <c r="AC145" s="360">
        <f t="shared" si="17"/>
        <v>0</v>
      </c>
      <c r="AD145" s="360">
        <f t="shared" si="17"/>
        <v>0</v>
      </c>
      <c r="AE145" s="360">
        <f t="shared" si="17"/>
        <v>0</v>
      </c>
      <c r="AF145" s="360">
        <f t="shared" si="17"/>
        <v>0</v>
      </c>
      <c r="AG145" s="360">
        <f t="shared" si="17"/>
        <v>0</v>
      </c>
      <c r="AH145" s="362">
        <f t="shared" si="17"/>
        <v>0</v>
      </c>
      <c r="AI145" s="301"/>
      <c r="AJ145" s="360">
        <f>SUM(AJ113:AJ144)</f>
        <v>0</v>
      </c>
      <c r="AK145" s="366">
        <f>SUM(AK113:AK144)</f>
        <v>0</v>
      </c>
      <c r="AL145" s="300"/>
    </row>
    <row r="146" spans="1:38" ht="12.75" customHeight="1" thickTop="1" x14ac:dyDescent="0.2">
      <c r="A146" s="40"/>
      <c r="B146" s="40"/>
      <c r="C146" s="40"/>
      <c r="D146" s="40"/>
      <c r="E146" s="40"/>
      <c r="F146" s="40"/>
      <c r="G146" s="41"/>
      <c r="H146" s="40"/>
      <c r="I146" s="42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</row>
    <row r="147" spans="1:38" ht="12.75" customHeight="1" x14ac:dyDescent="0.2">
      <c r="A147" s="188"/>
      <c r="B147" s="188"/>
      <c r="C147" s="188"/>
      <c r="D147" s="188"/>
      <c r="E147" s="188"/>
      <c r="F147" s="188"/>
      <c r="G147" s="285"/>
      <c r="H147" s="188"/>
      <c r="I147" s="169"/>
      <c r="J147" s="188"/>
      <c r="K147" s="188"/>
      <c r="L147" s="188"/>
      <c r="M147" s="188"/>
      <c r="N147" s="188"/>
      <c r="O147" s="188"/>
      <c r="P147" s="188"/>
      <c r="Q147" s="188"/>
      <c r="R147" s="188"/>
      <c r="S147" s="188"/>
      <c r="T147" s="188"/>
      <c r="U147" s="188"/>
      <c r="V147" s="188"/>
      <c r="W147" s="188"/>
      <c r="X147" s="188"/>
      <c r="Y147" s="188"/>
      <c r="Z147" s="188"/>
      <c r="AA147" s="188"/>
      <c r="AB147" s="188"/>
      <c r="AC147" s="188"/>
      <c r="AD147" s="188"/>
      <c r="AE147" s="188"/>
      <c r="AF147" s="188"/>
      <c r="AG147" s="188"/>
      <c r="AH147" s="188"/>
      <c r="AI147" s="188"/>
      <c r="AJ147" s="188"/>
      <c r="AK147" s="188"/>
      <c r="AL147" s="188"/>
    </row>
    <row r="148" spans="1:38" ht="12.75" customHeight="1" x14ac:dyDescent="0.2">
      <c r="A148" s="22"/>
      <c r="B148" s="22"/>
      <c r="C148" s="22"/>
      <c r="D148" s="22"/>
      <c r="E148" s="22"/>
      <c r="F148" s="22"/>
      <c r="G148" s="527" t="str">
        <f>$G$10</f>
        <v>UNITED STEELWORKERS - LOCAL UNION</v>
      </c>
      <c r="H148" s="527"/>
      <c r="I148" s="527"/>
      <c r="J148" s="11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11" t="str">
        <f>$AA$10</f>
        <v>FINANCIAL SECRETARY'S CASH BOOK</v>
      </c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</row>
    <row r="149" spans="1:38" ht="12.75" customHeight="1" x14ac:dyDescent="0.2">
      <c r="A149" s="22"/>
      <c r="B149" s="137" t="str">
        <f>$B$11</f>
        <v>Month</v>
      </c>
      <c r="C149" s="73" t="str">
        <f>$C$11</f>
        <v>APRIL</v>
      </c>
      <c r="D149" s="137" t="str">
        <f>$D$11</f>
        <v>Year</v>
      </c>
      <c r="E149" s="44">
        <f>$E$11</f>
        <v>0</v>
      </c>
      <c r="F149" s="22"/>
      <c r="G149" s="31"/>
      <c r="H149" s="22"/>
      <c r="I149" s="5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137"/>
      <c r="AJ149" s="178" t="str">
        <f>$C$11</f>
        <v>APRIL</v>
      </c>
      <c r="AK149" s="44">
        <f>$E$11</f>
        <v>0</v>
      </c>
    </row>
    <row r="150" spans="1:38" ht="12.75" customHeight="1" x14ac:dyDescent="0.2">
      <c r="A150" s="22"/>
      <c r="B150" s="137" t="str">
        <f>$B$12</f>
        <v>Page No.</v>
      </c>
      <c r="C150" s="177">
        <f>C104+1</f>
        <v>4</v>
      </c>
      <c r="D150" s="110"/>
      <c r="E150" s="110"/>
      <c r="F150" s="22"/>
      <c r="G150" s="31"/>
      <c r="H150" s="22"/>
      <c r="I150" s="5" t="s">
        <v>53</v>
      </c>
      <c r="J150" s="22"/>
      <c r="K150" s="22"/>
      <c r="L150" s="5"/>
      <c r="M150" s="22"/>
      <c r="N150" s="22"/>
      <c r="O150" s="22"/>
      <c r="P150" s="33"/>
      <c r="Q150" s="22"/>
      <c r="R150" s="33"/>
      <c r="S150" s="22"/>
      <c r="T150" s="22"/>
      <c r="U150" s="22"/>
      <c r="V150" s="22"/>
      <c r="W150" s="22"/>
      <c r="X150" s="22"/>
      <c r="Y150" s="22"/>
      <c r="Z150" s="22"/>
      <c r="AA150" s="22"/>
      <c r="AB150" s="34" t="s">
        <v>54</v>
      </c>
      <c r="AC150" s="22"/>
      <c r="AD150" s="22"/>
      <c r="AE150" s="22"/>
      <c r="AF150" s="22"/>
      <c r="AG150" s="22"/>
      <c r="AH150" s="22"/>
      <c r="AI150" s="137" t="str">
        <f>$B$12</f>
        <v>Page No.</v>
      </c>
      <c r="AJ150" s="323">
        <f>AJ104+1</f>
        <v>4</v>
      </c>
      <c r="AK150" s="172"/>
      <c r="AL150" s="111"/>
    </row>
    <row r="151" spans="1:38" ht="12.75" customHeight="1" x14ac:dyDescent="0.2">
      <c r="A151" s="3"/>
      <c r="B151" s="3"/>
      <c r="C151" s="3"/>
      <c r="D151" s="3"/>
      <c r="E151" s="3"/>
      <c r="F151" s="3"/>
      <c r="G151" s="35"/>
      <c r="H151" s="3"/>
      <c r="I151" s="5"/>
      <c r="J151" s="3"/>
      <c r="K151" s="3"/>
      <c r="L151" s="22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22"/>
      <c r="AF151" s="3"/>
      <c r="AG151" s="3"/>
      <c r="AH151" s="3"/>
      <c r="AI151" s="3"/>
      <c r="AJ151" s="3"/>
      <c r="AK151" s="3"/>
      <c r="AL151" s="3"/>
    </row>
    <row r="152" spans="1:38" ht="12.75" customHeight="1" x14ac:dyDescent="0.2">
      <c r="A152" s="36"/>
      <c r="B152" s="36"/>
      <c r="C152" s="36"/>
      <c r="D152" s="36"/>
      <c r="E152" s="36"/>
      <c r="F152" s="36"/>
      <c r="G152" s="37"/>
      <c r="H152" s="36"/>
      <c r="I152" s="38"/>
      <c r="J152" s="36"/>
      <c r="K152" s="36"/>
      <c r="L152" s="38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8"/>
      <c r="AF152" s="36"/>
      <c r="AG152" s="36"/>
      <c r="AH152" s="36"/>
      <c r="AI152" s="36"/>
      <c r="AJ152" s="36"/>
      <c r="AK152" s="36"/>
      <c r="AL152" s="36"/>
    </row>
    <row r="153" spans="1:38" customFormat="1" ht="12.75" customHeight="1" x14ac:dyDescent="0.2">
      <c r="A153" s="1"/>
      <c r="B153" s="484" t="s">
        <v>55</v>
      </c>
      <c r="C153" s="473"/>
      <c r="D153" s="473"/>
      <c r="E153" s="473"/>
      <c r="F153" s="474"/>
      <c r="G153" s="21"/>
      <c r="H153" s="2" t="s">
        <v>56</v>
      </c>
      <c r="I153" s="95"/>
      <c r="J153" s="473" t="s">
        <v>255</v>
      </c>
      <c r="K153" s="474"/>
      <c r="L153" s="3"/>
      <c r="M153" s="3"/>
      <c r="N153" s="3"/>
      <c r="O153" s="5" t="s">
        <v>57</v>
      </c>
      <c r="P153" s="3"/>
      <c r="Q153" s="3"/>
      <c r="R153" s="1"/>
      <c r="S153" s="3"/>
      <c r="T153" s="1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13"/>
      <c r="AJ153" s="3"/>
      <c r="AK153" s="1"/>
      <c r="AL153" s="3"/>
    </row>
    <row r="154" spans="1:38" customFormat="1" ht="12.75" customHeight="1" x14ac:dyDescent="0.2">
      <c r="A154" s="1"/>
      <c r="B154" s="3"/>
      <c r="C154" s="3"/>
      <c r="D154" s="3"/>
      <c r="E154" s="188"/>
      <c r="F154" s="1"/>
      <c r="G154" s="21"/>
      <c r="H154" s="13"/>
      <c r="I154" s="96"/>
      <c r="J154" s="3"/>
      <c r="K154" s="1"/>
      <c r="L154" s="3"/>
      <c r="M154" s="3"/>
      <c r="N154" s="3"/>
      <c r="O154" s="3"/>
      <c r="P154" s="3"/>
      <c r="Q154" s="3"/>
      <c r="R154" s="1"/>
      <c r="S154" s="3"/>
      <c r="T154" s="1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13"/>
      <c r="AJ154" s="3"/>
      <c r="AK154" s="1"/>
      <c r="AL154" s="3"/>
    </row>
    <row r="155" spans="1:38" customFormat="1" ht="12.75" customHeight="1" thickBot="1" x14ac:dyDescent="0.25">
      <c r="A155" s="29"/>
      <c r="B155" s="26">
        <v>1</v>
      </c>
      <c r="C155" s="26">
        <v>2</v>
      </c>
      <c r="D155" s="26">
        <v>3</v>
      </c>
      <c r="E155" s="26">
        <v>4</v>
      </c>
      <c r="F155" s="28">
        <v>5</v>
      </c>
      <c r="G155" s="39">
        <v>6</v>
      </c>
      <c r="H155" s="28">
        <v>7</v>
      </c>
      <c r="I155" s="97">
        <v>8</v>
      </c>
      <c r="J155" s="26">
        <v>9</v>
      </c>
      <c r="K155" s="28">
        <v>10</v>
      </c>
      <c r="L155" s="26">
        <v>11</v>
      </c>
      <c r="M155" s="26" t="s">
        <v>1</v>
      </c>
      <c r="N155" s="26">
        <v>12</v>
      </c>
      <c r="O155" s="26">
        <v>13</v>
      </c>
      <c r="P155" s="26">
        <v>14</v>
      </c>
      <c r="Q155" s="26">
        <v>15</v>
      </c>
      <c r="R155" s="28" t="s">
        <v>2</v>
      </c>
      <c r="S155" s="25"/>
      <c r="T155" s="29"/>
      <c r="U155" s="26">
        <v>16</v>
      </c>
      <c r="V155" s="26">
        <v>17</v>
      </c>
      <c r="W155" s="26">
        <v>18</v>
      </c>
      <c r="X155" s="26">
        <v>19</v>
      </c>
      <c r="Y155" s="26">
        <v>20</v>
      </c>
      <c r="Z155" s="26" t="s">
        <v>3</v>
      </c>
      <c r="AA155" s="26">
        <v>21</v>
      </c>
      <c r="AB155" s="26">
        <v>22</v>
      </c>
      <c r="AC155" s="26">
        <v>23</v>
      </c>
      <c r="AD155" s="26">
        <v>24</v>
      </c>
      <c r="AE155" s="26">
        <v>25</v>
      </c>
      <c r="AF155" s="26">
        <v>26</v>
      </c>
      <c r="AG155" s="26">
        <v>27</v>
      </c>
      <c r="AH155" s="26">
        <v>28</v>
      </c>
      <c r="AI155" s="30">
        <v>29</v>
      </c>
      <c r="AJ155" s="26">
        <v>30</v>
      </c>
      <c r="AK155" s="28">
        <v>31</v>
      </c>
      <c r="AL155" s="25"/>
    </row>
    <row r="156" spans="1:38" s="4" customFormat="1" ht="12.75" customHeight="1" thickTop="1" x14ac:dyDescent="0.2">
      <c r="A156" s="1"/>
      <c r="B156" s="84" t="s">
        <v>4</v>
      </c>
      <c r="C156" s="98"/>
      <c r="D156" s="84" t="s">
        <v>5</v>
      </c>
      <c r="E156" s="185" t="s">
        <v>6</v>
      </c>
      <c r="F156" s="83" t="s">
        <v>7</v>
      </c>
      <c r="G156" s="160"/>
      <c r="H156" s="83"/>
      <c r="I156" s="100"/>
      <c r="J156" s="84"/>
      <c r="K156" s="83"/>
      <c r="L156" s="84" t="s">
        <v>237</v>
      </c>
      <c r="M156" s="84"/>
      <c r="N156" s="84" t="s">
        <v>235</v>
      </c>
      <c r="O156" s="101" t="s">
        <v>481</v>
      </c>
      <c r="P156" s="274"/>
      <c r="Q156" s="84" t="s">
        <v>391</v>
      </c>
      <c r="R156" s="83" t="s">
        <v>274</v>
      </c>
      <c r="S156" s="103"/>
      <c r="T156" s="67"/>
      <c r="U156" s="475" t="s">
        <v>256</v>
      </c>
      <c r="V156" s="476"/>
      <c r="W156" s="476"/>
      <c r="X156" s="476"/>
      <c r="Y156" s="477"/>
      <c r="Z156" s="84" t="s">
        <v>10</v>
      </c>
      <c r="AA156" s="84" t="s">
        <v>11</v>
      </c>
      <c r="AB156" s="84" t="s">
        <v>205</v>
      </c>
      <c r="AC156" s="84" t="s">
        <v>12</v>
      </c>
      <c r="AD156" s="84" t="s">
        <v>13</v>
      </c>
      <c r="AE156" s="84" t="s">
        <v>14</v>
      </c>
      <c r="AF156" s="84"/>
      <c r="AG156" s="84"/>
      <c r="AH156" s="101"/>
      <c r="AI156" s="102"/>
      <c r="AJ156" s="84" t="s">
        <v>15</v>
      </c>
      <c r="AK156" s="83" t="s">
        <v>7</v>
      </c>
      <c r="AL156" s="3"/>
    </row>
    <row r="157" spans="1:38" s="4" customFormat="1" ht="12.75" customHeight="1" x14ac:dyDescent="0.2">
      <c r="A157" s="1"/>
      <c r="B157" s="84" t="s">
        <v>8</v>
      </c>
      <c r="C157" s="84" t="s">
        <v>16</v>
      </c>
      <c r="D157" s="84" t="s">
        <v>17</v>
      </c>
      <c r="E157" s="186" t="s">
        <v>8</v>
      </c>
      <c r="F157" s="83" t="s">
        <v>18</v>
      </c>
      <c r="G157" s="160" t="s">
        <v>19</v>
      </c>
      <c r="H157" s="83" t="s">
        <v>20</v>
      </c>
      <c r="I157" s="100" t="s">
        <v>394</v>
      </c>
      <c r="J157" s="84" t="s">
        <v>21</v>
      </c>
      <c r="K157" s="83" t="s">
        <v>22</v>
      </c>
      <c r="L157" s="84" t="s">
        <v>392</v>
      </c>
      <c r="M157" s="84" t="s">
        <v>393</v>
      </c>
      <c r="N157" s="84" t="s">
        <v>262</v>
      </c>
      <c r="O157" s="101" t="s">
        <v>262</v>
      </c>
      <c r="P157" s="186" t="s">
        <v>23</v>
      </c>
      <c r="Q157" s="84" t="s">
        <v>8</v>
      </c>
      <c r="R157" s="83" t="s">
        <v>8</v>
      </c>
      <c r="S157" s="103"/>
      <c r="T157" s="67"/>
      <c r="U157" s="84" t="s">
        <v>25</v>
      </c>
      <c r="V157" s="84" t="s">
        <v>26</v>
      </c>
      <c r="W157" s="84" t="s">
        <v>27</v>
      </c>
      <c r="X157" s="84" t="s">
        <v>28</v>
      </c>
      <c r="Y157" s="84" t="s">
        <v>136</v>
      </c>
      <c r="Z157" s="84" t="s">
        <v>252</v>
      </c>
      <c r="AA157" s="84" t="s">
        <v>137</v>
      </c>
      <c r="AB157" s="84" t="s">
        <v>204</v>
      </c>
      <c r="AC157" s="84" t="s">
        <v>30</v>
      </c>
      <c r="AD157" s="84" t="s">
        <v>140</v>
      </c>
      <c r="AE157" s="84" t="s">
        <v>31</v>
      </c>
      <c r="AF157" s="84" t="s">
        <v>32</v>
      </c>
      <c r="AG157" s="84" t="s">
        <v>206</v>
      </c>
      <c r="AH157" s="101" t="s">
        <v>16</v>
      </c>
      <c r="AI157" s="99" t="s">
        <v>34</v>
      </c>
      <c r="AJ157" s="84" t="s">
        <v>35</v>
      </c>
      <c r="AK157" s="83" t="s">
        <v>18</v>
      </c>
      <c r="AL157" s="3"/>
    </row>
    <row r="158" spans="1:38" s="4" customFormat="1" ht="12.75" customHeight="1" thickBot="1" x14ac:dyDescent="0.25">
      <c r="A158" s="6"/>
      <c r="B158" s="85" t="s">
        <v>36</v>
      </c>
      <c r="C158" s="85" t="s">
        <v>37</v>
      </c>
      <c r="D158" s="85" t="s">
        <v>38</v>
      </c>
      <c r="E158" s="187" t="s">
        <v>39</v>
      </c>
      <c r="F158" s="104" t="s">
        <v>40</v>
      </c>
      <c r="G158" s="161"/>
      <c r="H158" s="104"/>
      <c r="I158" s="105" t="s">
        <v>41</v>
      </c>
      <c r="J158" s="85"/>
      <c r="K158" s="104"/>
      <c r="L158" s="85" t="s">
        <v>237</v>
      </c>
      <c r="M158" s="85"/>
      <c r="N158" s="85" t="s">
        <v>236</v>
      </c>
      <c r="O158" s="106" t="s">
        <v>236</v>
      </c>
      <c r="P158" s="275"/>
      <c r="Q158" s="276" t="s">
        <v>24</v>
      </c>
      <c r="R158" s="277" t="s">
        <v>24</v>
      </c>
      <c r="S158" s="108"/>
      <c r="T158" s="76"/>
      <c r="U158" s="85" t="s">
        <v>42</v>
      </c>
      <c r="V158" s="85" t="s">
        <v>43</v>
      </c>
      <c r="W158" s="85"/>
      <c r="X158" s="85" t="s">
        <v>44</v>
      </c>
      <c r="Y158" s="85" t="s">
        <v>30</v>
      </c>
      <c r="Z158" s="85" t="s">
        <v>30</v>
      </c>
      <c r="AA158" s="85" t="s">
        <v>138</v>
      </c>
      <c r="AB158" s="85" t="s">
        <v>15</v>
      </c>
      <c r="AC158" s="85" t="s">
        <v>139</v>
      </c>
      <c r="AD158" s="85" t="s">
        <v>141</v>
      </c>
      <c r="AE158" s="85" t="s">
        <v>47</v>
      </c>
      <c r="AF158" s="85" t="s">
        <v>48</v>
      </c>
      <c r="AG158" s="85" t="s">
        <v>15</v>
      </c>
      <c r="AH158" s="106" t="s">
        <v>30</v>
      </c>
      <c r="AI158" s="107"/>
      <c r="AJ158" s="85" t="s">
        <v>49</v>
      </c>
      <c r="AK158" s="104" t="s">
        <v>188</v>
      </c>
      <c r="AL158" s="7"/>
    </row>
    <row r="159" spans="1:38" s="297" customFormat="1" ht="12.75" customHeight="1" thickTop="1" x14ac:dyDescent="0.2">
      <c r="A159" s="292"/>
      <c r="B159" s="364">
        <f>B145</f>
        <v>0</v>
      </c>
      <c r="C159" s="364">
        <f>C145</f>
        <v>0</v>
      </c>
      <c r="D159" s="364">
        <f>D145</f>
        <v>0</v>
      </c>
      <c r="E159" s="378">
        <f>E145</f>
        <v>0</v>
      </c>
      <c r="F159" s="363">
        <f>F145</f>
        <v>0</v>
      </c>
      <c r="G159" s="132" t="str">
        <f>$C$11</f>
        <v>APRIL</v>
      </c>
      <c r="H159" s="293" t="s">
        <v>58</v>
      </c>
      <c r="I159" s="294"/>
      <c r="J159" s="379">
        <f t="shared" ref="J159:R159" si="18">J145</f>
        <v>0</v>
      </c>
      <c r="K159" s="380">
        <f t="shared" si="18"/>
        <v>0</v>
      </c>
      <c r="L159" s="364">
        <f t="shared" si="18"/>
        <v>0</v>
      </c>
      <c r="M159" s="364">
        <f t="shared" si="18"/>
        <v>0</v>
      </c>
      <c r="N159" s="364">
        <f t="shared" si="18"/>
        <v>0</v>
      </c>
      <c r="O159" s="378">
        <f t="shared" si="18"/>
        <v>0</v>
      </c>
      <c r="P159" s="378">
        <f t="shared" si="18"/>
        <v>0</v>
      </c>
      <c r="Q159" s="364">
        <f t="shared" si="18"/>
        <v>0</v>
      </c>
      <c r="R159" s="381">
        <f t="shared" si="18"/>
        <v>0</v>
      </c>
      <c r="S159" s="295"/>
      <c r="T159" s="292"/>
      <c r="U159" s="364">
        <f t="shared" ref="U159:AH159" si="19">U145</f>
        <v>0</v>
      </c>
      <c r="V159" s="364">
        <f t="shared" si="19"/>
        <v>0</v>
      </c>
      <c r="W159" s="364">
        <f t="shared" si="19"/>
        <v>0</v>
      </c>
      <c r="X159" s="364">
        <f t="shared" si="19"/>
        <v>0</v>
      </c>
      <c r="Y159" s="364">
        <f t="shared" si="19"/>
        <v>0</v>
      </c>
      <c r="Z159" s="364">
        <f t="shared" si="19"/>
        <v>0</v>
      </c>
      <c r="AA159" s="364">
        <f t="shared" si="19"/>
        <v>0</v>
      </c>
      <c r="AB159" s="364">
        <f t="shared" si="19"/>
        <v>0</v>
      </c>
      <c r="AC159" s="364">
        <f t="shared" si="19"/>
        <v>0</v>
      </c>
      <c r="AD159" s="364">
        <f t="shared" si="19"/>
        <v>0</v>
      </c>
      <c r="AE159" s="364">
        <f t="shared" si="19"/>
        <v>0</v>
      </c>
      <c r="AF159" s="364">
        <f t="shared" si="19"/>
        <v>0</v>
      </c>
      <c r="AG159" s="364">
        <f t="shared" si="19"/>
        <v>0</v>
      </c>
      <c r="AH159" s="364">
        <f t="shared" si="19"/>
        <v>0</v>
      </c>
      <c r="AI159" s="296"/>
      <c r="AJ159" s="364">
        <f>AJ145</f>
        <v>0</v>
      </c>
      <c r="AK159" s="382">
        <f>AK145</f>
        <v>0</v>
      </c>
      <c r="AL159" s="295"/>
    </row>
    <row r="160" spans="1:38" s="22" customFormat="1" ht="12.75" customHeight="1" x14ac:dyDescent="0.2">
      <c r="A160" s="8">
        <v>1</v>
      </c>
      <c r="B160" s="343"/>
      <c r="C160" s="343"/>
      <c r="D160" s="343"/>
      <c r="E160" s="343"/>
      <c r="F160" s="345"/>
      <c r="G160" s="438"/>
      <c r="H160" s="287"/>
      <c r="I160" s="439"/>
      <c r="J160" s="364">
        <f t="shared" ref="J160:J190" si="20">SUM(B160:F160)</f>
        <v>0</v>
      </c>
      <c r="K160" s="363">
        <f t="shared" ref="K160:K190" si="21">SUM(U160:AK160)-SUM(L160:R160)</f>
        <v>0</v>
      </c>
      <c r="L160" s="343"/>
      <c r="M160" s="343"/>
      <c r="N160" s="343"/>
      <c r="O160" s="367"/>
      <c r="P160" s="344"/>
      <c r="Q160" s="343"/>
      <c r="R160" s="345"/>
      <c r="S160" s="16" t="s">
        <v>59</v>
      </c>
      <c r="T160" s="8">
        <v>1</v>
      </c>
      <c r="U160" s="343"/>
      <c r="V160" s="343"/>
      <c r="W160" s="343"/>
      <c r="X160" s="343"/>
      <c r="Y160" s="343"/>
      <c r="Z160" s="343"/>
      <c r="AA160" s="343"/>
      <c r="AB160" s="343"/>
      <c r="AC160" s="343"/>
      <c r="AD160" s="343"/>
      <c r="AE160" s="343"/>
      <c r="AF160" s="343"/>
      <c r="AG160" s="343"/>
      <c r="AH160" s="367"/>
      <c r="AI160" s="287"/>
      <c r="AJ160" s="343"/>
      <c r="AK160" s="345"/>
      <c r="AL160" s="16" t="s">
        <v>59</v>
      </c>
    </row>
    <row r="161" spans="1:38" s="22" customFormat="1" ht="12.75" customHeight="1" x14ac:dyDescent="0.2">
      <c r="A161" s="8">
        <v>2</v>
      </c>
      <c r="B161" s="343"/>
      <c r="C161" s="343"/>
      <c r="D161" s="343"/>
      <c r="E161" s="343"/>
      <c r="F161" s="345"/>
      <c r="G161" s="438"/>
      <c r="H161" s="287"/>
      <c r="I161" s="439"/>
      <c r="J161" s="364">
        <f t="shared" si="20"/>
        <v>0</v>
      </c>
      <c r="K161" s="363">
        <f t="shared" si="21"/>
        <v>0</v>
      </c>
      <c r="L161" s="343"/>
      <c r="M161" s="343"/>
      <c r="N161" s="343"/>
      <c r="O161" s="367"/>
      <c r="P161" s="344"/>
      <c r="Q161" s="343"/>
      <c r="R161" s="345"/>
      <c r="S161" s="16" t="s">
        <v>60</v>
      </c>
      <c r="T161" s="8">
        <v>2</v>
      </c>
      <c r="U161" s="343"/>
      <c r="V161" s="343"/>
      <c r="W161" s="343"/>
      <c r="X161" s="343"/>
      <c r="Y161" s="343"/>
      <c r="Z161" s="343"/>
      <c r="AA161" s="343"/>
      <c r="AB161" s="343"/>
      <c r="AC161" s="343"/>
      <c r="AD161" s="343"/>
      <c r="AE161" s="343"/>
      <c r="AF161" s="343"/>
      <c r="AG161" s="343"/>
      <c r="AH161" s="367"/>
      <c r="AI161" s="287"/>
      <c r="AJ161" s="343"/>
      <c r="AK161" s="345"/>
      <c r="AL161" s="16" t="s">
        <v>60</v>
      </c>
    </row>
    <row r="162" spans="1:38" s="22" customFormat="1" ht="12.75" customHeight="1" x14ac:dyDescent="0.2">
      <c r="A162" s="8">
        <v>3</v>
      </c>
      <c r="B162" s="343"/>
      <c r="C162" s="343"/>
      <c r="D162" s="343"/>
      <c r="E162" s="343"/>
      <c r="F162" s="345"/>
      <c r="G162" s="438"/>
      <c r="H162" s="287"/>
      <c r="I162" s="439"/>
      <c r="J162" s="364">
        <f t="shared" si="20"/>
        <v>0</v>
      </c>
      <c r="K162" s="363">
        <f t="shared" si="21"/>
        <v>0</v>
      </c>
      <c r="L162" s="343"/>
      <c r="M162" s="343"/>
      <c r="N162" s="343"/>
      <c r="O162" s="367"/>
      <c r="P162" s="344"/>
      <c r="Q162" s="343"/>
      <c r="R162" s="345"/>
      <c r="S162" s="16" t="s">
        <v>61</v>
      </c>
      <c r="T162" s="8">
        <v>3</v>
      </c>
      <c r="U162" s="343"/>
      <c r="V162" s="343"/>
      <c r="W162" s="343"/>
      <c r="X162" s="343"/>
      <c r="Y162" s="343"/>
      <c r="Z162" s="343"/>
      <c r="AA162" s="343"/>
      <c r="AB162" s="343"/>
      <c r="AC162" s="343"/>
      <c r="AD162" s="343"/>
      <c r="AE162" s="343"/>
      <c r="AF162" s="343"/>
      <c r="AG162" s="343"/>
      <c r="AH162" s="367"/>
      <c r="AI162" s="287"/>
      <c r="AJ162" s="343"/>
      <c r="AK162" s="345"/>
      <c r="AL162" s="16" t="s">
        <v>61</v>
      </c>
    </row>
    <row r="163" spans="1:38" s="22" customFormat="1" ht="12.75" customHeight="1" x14ac:dyDescent="0.2">
      <c r="A163" s="8">
        <v>4</v>
      </c>
      <c r="B163" s="343"/>
      <c r="C163" s="343"/>
      <c r="D163" s="343"/>
      <c r="E163" s="343"/>
      <c r="F163" s="345"/>
      <c r="G163" s="438"/>
      <c r="H163" s="287"/>
      <c r="I163" s="439"/>
      <c r="J163" s="364">
        <f t="shared" si="20"/>
        <v>0</v>
      </c>
      <c r="K163" s="363">
        <f t="shared" si="21"/>
        <v>0</v>
      </c>
      <c r="L163" s="343"/>
      <c r="M163" s="343"/>
      <c r="N163" s="343"/>
      <c r="O163" s="367"/>
      <c r="P163" s="344"/>
      <c r="Q163" s="343"/>
      <c r="R163" s="345"/>
      <c r="S163" s="16" t="s">
        <v>62</v>
      </c>
      <c r="T163" s="8">
        <v>4</v>
      </c>
      <c r="U163" s="343"/>
      <c r="V163" s="343"/>
      <c r="W163" s="343"/>
      <c r="X163" s="343"/>
      <c r="Y163" s="343"/>
      <c r="Z163" s="343"/>
      <c r="AA163" s="343"/>
      <c r="AB163" s="343"/>
      <c r="AC163" s="343"/>
      <c r="AD163" s="343"/>
      <c r="AE163" s="343"/>
      <c r="AF163" s="343"/>
      <c r="AG163" s="343"/>
      <c r="AH163" s="367"/>
      <c r="AI163" s="287"/>
      <c r="AJ163" s="343"/>
      <c r="AK163" s="345"/>
      <c r="AL163" s="16" t="s">
        <v>62</v>
      </c>
    </row>
    <row r="164" spans="1:38" s="22" customFormat="1" ht="12.75" customHeight="1" x14ac:dyDescent="0.2">
      <c r="A164" s="8">
        <v>5</v>
      </c>
      <c r="B164" s="343"/>
      <c r="C164" s="343"/>
      <c r="D164" s="343"/>
      <c r="E164" s="343"/>
      <c r="F164" s="345"/>
      <c r="G164" s="440"/>
      <c r="H164" s="287"/>
      <c r="I164" s="439"/>
      <c r="J164" s="364">
        <f t="shared" si="20"/>
        <v>0</v>
      </c>
      <c r="K164" s="363">
        <f t="shared" si="21"/>
        <v>0</v>
      </c>
      <c r="L164" s="343"/>
      <c r="M164" s="343"/>
      <c r="N164" s="343"/>
      <c r="O164" s="367"/>
      <c r="P164" s="344"/>
      <c r="Q164" s="343"/>
      <c r="R164" s="345"/>
      <c r="S164" s="16" t="s">
        <v>63</v>
      </c>
      <c r="T164" s="8">
        <v>5</v>
      </c>
      <c r="U164" s="343"/>
      <c r="V164" s="343"/>
      <c r="W164" s="343"/>
      <c r="X164" s="343"/>
      <c r="Y164" s="343"/>
      <c r="Z164" s="343"/>
      <c r="AA164" s="343"/>
      <c r="AB164" s="343"/>
      <c r="AC164" s="343"/>
      <c r="AD164" s="343"/>
      <c r="AE164" s="343"/>
      <c r="AF164" s="343"/>
      <c r="AG164" s="343"/>
      <c r="AH164" s="367"/>
      <c r="AI164" s="287"/>
      <c r="AJ164" s="343"/>
      <c r="AK164" s="345"/>
      <c r="AL164" s="16" t="s">
        <v>63</v>
      </c>
    </row>
    <row r="165" spans="1:38" s="22" customFormat="1" ht="12.75" customHeight="1" x14ac:dyDescent="0.2">
      <c r="A165" s="17">
        <v>6</v>
      </c>
      <c r="B165" s="346"/>
      <c r="C165" s="346"/>
      <c r="D165" s="346"/>
      <c r="E165" s="346"/>
      <c r="F165" s="348"/>
      <c r="G165" s="438"/>
      <c r="H165" s="288"/>
      <c r="I165" s="441"/>
      <c r="J165" s="364">
        <f t="shared" si="20"/>
        <v>0</v>
      </c>
      <c r="K165" s="363">
        <f t="shared" si="21"/>
        <v>0</v>
      </c>
      <c r="L165" s="346"/>
      <c r="M165" s="346"/>
      <c r="N165" s="346"/>
      <c r="O165" s="368"/>
      <c r="P165" s="347"/>
      <c r="Q165" s="346"/>
      <c r="R165" s="348"/>
      <c r="S165" s="18" t="s">
        <v>64</v>
      </c>
      <c r="T165" s="17">
        <v>6</v>
      </c>
      <c r="U165" s="346"/>
      <c r="V165" s="346"/>
      <c r="W165" s="346"/>
      <c r="X165" s="346"/>
      <c r="Y165" s="346"/>
      <c r="Z165" s="346"/>
      <c r="AA165" s="346"/>
      <c r="AB165" s="346"/>
      <c r="AC165" s="346"/>
      <c r="AD165" s="346"/>
      <c r="AE165" s="346"/>
      <c r="AF165" s="346"/>
      <c r="AG165" s="346"/>
      <c r="AH165" s="368"/>
      <c r="AI165" s="288"/>
      <c r="AJ165" s="346"/>
      <c r="AK165" s="348"/>
      <c r="AL165" s="18" t="s">
        <v>64</v>
      </c>
    </row>
    <row r="166" spans="1:38" s="22" customFormat="1" ht="12.75" customHeight="1" x14ac:dyDescent="0.2">
      <c r="A166" s="8">
        <v>7</v>
      </c>
      <c r="B166" s="343"/>
      <c r="C166" s="343"/>
      <c r="D166" s="343"/>
      <c r="E166" s="343"/>
      <c r="F166" s="345"/>
      <c r="G166" s="438"/>
      <c r="H166" s="287"/>
      <c r="I166" s="439"/>
      <c r="J166" s="364">
        <f t="shared" si="20"/>
        <v>0</v>
      </c>
      <c r="K166" s="363">
        <f t="shared" si="21"/>
        <v>0</v>
      </c>
      <c r="L166" s="343"/>
      <c r="M166" s="343"/>
      <c r="N166" s="343"/>
      <c r="O166" s="367"/>
      <c r="P166" s="344"/>
      <c r="Q166" s="343"/>
      <c r="R166" s="345"/>
      <c r="S166" s="16" t="s">
        <v>65</v>
      </c>
      <c r="T166" s="8">
        <v>7</v>
      </c>
      <c r="U166" s="343"/>
      <c r="V166" s="343"/>
      <c r="W166" s="343"/>
      <c r="X166" s="343"/>
      <c r="Y166" s="343"/>
      <c r="Z166" s="343"/>
      <c r="AA166" s="343"/>
      <c r="AB166" s="343"/>
      <c r="AC166" s="343"/>
      <c r="AD166" s="343"/>
      <c r="AE166" s="343"/>
      <c r="AF166" s="343"/>
      <c r="AG166" s="343"/>
      <c r="AH166" s="367"/>
      <c r="AI166" s="287"/>
      <c r="AJ166" s="343"/>
      <c r="AK166" s="345"/>
      <c r="AL166" s="16" t="s">
        <v>65</v>
      </c>
    </row>
    <row r="167" spans="1:38" s="22" customFormat="1" ht="12.75" customHeight="1" x14ac:dyDescent="0.2">
      <c r="A167" s="8">
        <v>8</v>
      </c>
      <c r="B167" s="343"/>
      <c r="C167" s="343"/>
      <c r="D167" s="343"/>
      <c r="E167" s="343"/>
      <c r="F167" s="345"/>
      <c r="G167" s="438"/>
      <c r="H167" s="287"/>
      <c r="I167" s="439"/>
      <c r="J167" s="364">
        <f t="shared" si="20"/>
        <v>0</v>
      </c>
      <c r="K167" s="363">
        <f t="shared" si="21"/>
        <v>0</v>
      </c>
      <c r="L167" s="343"/>
      <c r="M167" s="343"/>
      <c r="N167" s="343"/>
      <c r="O167" s="367"/>
      <c r="P167" s="344"/>
      <c r="Q167" s="343"/>
      <c r="R167" s="345"/>
      <c r="S167" s="16" t="s">
        <v>66</v>
      </c>
      <c r="T167" s="8">
        <v>8</v>
      </c>
      <c r="U167" s="343"/>
      <c r="V167" s="343"/>
      <c r="W167" s="343"/>
      <c r="X167" s="343"/>
      <c r="Y167" s="343"/>
      <c r="Z167" s="343"/>
      <c r="AA167" s="343"/>
      <c r="AB167" s="343"/>
      <c r="AC167" s="343"/>
      <c r="AD167" s="343"/>
      <c r="AE167" s="343"/>
      <c r="AF167" s="343"/>
      <c r="AG167" s="343"/>
      <c r="AH167" s="367"/>
      <c r="AI167" s="287"/>
      <c r="AJ167" s="343"/>
      <c r="AK167" s="345"/>
      <c r="AL167" s="16" t="s">
        <v>66</v>
      </c>
    </row>
    <row r="168" spans="1:38" s="22" customFormat="1" ht="12.75" customHeight="1" x14ac:dyDescent="0.2">
      <c r="A168" s="8">
        <v>9</v>
      </c>
      <c r="B168" s="343"/>
      <c r="C168" s="343"/>
      <c r="D168" s="343"/>
      <c r="E168" s="343"/>
      <c r="F168" s="345"/>
      <c r="G168" s="438"/>
      <c r="H168" s="287"/>
      <c r="I168" s="439"/>
      <c r="J168" s="364">
        <f t="shared" si="20"/>
        <v>0</v>
      </c>
      <c r="K168" s="363">
        <f t="shared" si="21"/>
        <v>0</v>
      </c>
      <c r="L168" s="343"/>
      <c r="M168" s="343"/>
      <c r="N168" s="343"/>
      <c r="O168" s="367"/>
      <c r="P168" s="344"/>
      <c r="Q168" s="343"/>
      <c r="R168" s="345"/>
      <c r="S168" s="16" t="s">
        <v>67</v>
      </c>
      <c r="T168" s="8">
        <v>9</v>
      </c>
      <c r="U168" s="343"/>
      <c r="V168" s="343"/>
      <c r="W168" s="343"/>
      <c r="X168" s="343"/>
      <c r="Y168" s="343"/>
      <c r="Z168" s="343"/>
      <c r="AA168" s="343"/>
      <c r="AB168" s="343"/>
      <c r="AC168" s="343"/>
      <c r="AD168" s="343"/>
      <c r="AE168" s="343"/>
      <c r="AF168" s="343"/>
      <c r="AG168" s="343"/>
      <c r="AH168" s="367"/>
      <c r="AI168" s="287"/>
      <c r="AJ168" s="343"/>
      <c r="AK168" s="345"/>
      <c r="AL168" s="16" t="s">
        <v>67</v>
      </c>
    </row>
    <row r="169" spans="1:38" s="22" customFormat="1" ht="12.75" customHeight="1" x14ac:dyDescent="0.2">
      <c r="A169" s="8">
        <v>10</v>
      </c>
      <c r="B169" s="343"/>
      <c r="C169" s="343"/>
      <c r="D169" s="343"/>
      <c r="E169" s="343"/>
      <c r="F169" s="345"/>
      <c r="G169" s="438"/>
      <c r="H169" s="287"/>
      <c r="I169" s="439"/>
      <c r="J169" s="364">
        <f t="shared" si="20"/>
        <v>0</v>
      </c>
      <c r="K169" s="363">
        <f t="shared" si="21"/>
        <v>0</v>
      </c>
      <c r="L169" s="343"/>
      <c r="M169" s="343"/>
      <c r="N169" s="343"/>
      <c r="O169" s="367"/>
      <c r="P169" s="344"/>
      <c r="Q169" s="343"/>
      <c r="R169" s="345"/>
      <c r="S169" s="16" t="s">
        <v>68</v>
      </c>
      <c r="T169" s="8">
        <v>10</v>
      </c>
      <c r="U169" s="343"/>
      <c r="V169" s="343"/>
      <c r="W169" s="343"/>
      <c r="X169" s="343"/>
      <c r="Y169" s="343"/>
      <c r="Z169" s="343"/>
      <c r="AA169" s="343"/>
      <c r="AB169" s="343"/>
      <c r="AC169" s="343"/>
      <c r="AD169" s="343"/>
      <c r="AE169" s="343"/>
      <c r="AF169" s="343"/>
      <c r="AG169" s="343"/>
      <c r="AH169" s="367"/>
      <c r="AI169" s="287"/>
      <c r="AJ169" s="343"/>
      <c r="AK169" s="345"/>
      <c r="AL169" s="16" t="s">
        <v>68</v>
      </c>
    </row>
    <row r="170" spans="1:38" s="22" customFormat="1" ht="12.75" customHeight="1" x14ac:dyDescent="0.2">
      <c r="A170" s="8">
        <v>11</v>
      </c>
      <c r="B170" s="343"/>
      <c r="C170" s="343"/>
      <c r="D170" s="343"/>
      <c r="E170" s="343"/>
      <c r="F170" s="345"/>
      <c r="G170" s="438"/>
      <c r="H170" s="287"/>
      <c r="I170" s="439"/>
      <c r="J170" s="364">
        <f t="shared" si="20"/>
        <v>0</v>
      </c>
      <c r="K170" s="363">
        <f t="shared" si="21"/>
        <v>0</v>
      </c>
      <c r="L170" s="343"/>
      <c r="M170" s="343"/>
      <c r="N170" s="343"/>
      <c r="O170" s="367"/>
      <c r="P170" s="344"/>
      <c r="Q170" s="343"/>
      <c r="R170" s="345"/>
      <c r="S170" s="16" t="s">
        <v>69</v>
      </c>
      <c r="T170" s="8">
        <v>11</v>
      </c>
      <c r="U170" s="343"/>
      <c r="V170" s="343"/>
      <c r="W170" s="343"/>
      <c r="X170" s="343"/>
      <c r="Y170" s="343"/>
      <c r="Z170" s="343"/>
      <c r="AA170" s="343"/>
      <c r="AB170" s="343"/>
      <c r="AC170" s="343"/>
      <c r="AD170" s="343"/>
      <c r="AE170" s="343"/>
      <c r="AF170" s="343"/>
      <c r="AG170" s="343"/>
      <c r="AH170" s="367"/>
      <c r="AI170" s="287"/>
      <c r="AJ170" s="343"/>
      <c r="AK170" s="345"/>
      <c r="AL170" s="16" t="s">
        <v>69</v>
      </c>
    </row>
    <row r="171" spans="1:38" s="22" customFormat="1" ht="12.75" customHeight="1" x14ac:dyDescent="0.2">
      <c r="A171" s="8">
        <v>12</v>
      </c>
      <c r="B171" s="343"/>
      <c r="C171" s="343"/>
      <c r="D171" s="343"/>
      <c r="E171" s="343"/>
      <c r="F171" s="345"/>
      <c r="G171" s="438"/>
      <c r="H171" s="287"/>
      <c r="I171" s="439"/>
      <c r="J171" s="364">
        <f t="shared" si="20"/>
        <v>0</v>
      </c>
      <c r="K171" s="363">
        <f t="shared" si="21"/>
        <v>0</v>
      </c>
      <c r="L171" s="343"/>
      <c r="M171" s="343"/>
      <c r="N171" s="343"/>
      <c r="O171" s="367"/>
      <c r="P171" s="344"/>
      <c r="Q171" s="343"/>
      <c r="R171" s="345"/>
      <c r="S171" s="16" t="s">
        <v>70</v>
      </c>
      <c r="T171" s="8">
        <v>12</v>
      </c>
      <c r="U171" s="343"/>
      <c r="V171" s="343"/>
      <c r="W171" s="343"/>
      <c r="X171" s="343"/>
      <c r="Y171" s="343"/>
      <c r="Z171" s="343"/>
      <c r="AA171" s="343"/>
      <c r="AB171" s="343"/>
      <c r="AC171" s="343"/>
      <c r="AD171" s="343"/>
      <c r="AE171" s="343"/>
      <c r="AF171" s="343"/>
      <c r="AG171" s="343"/>
      <c r="AH171" s="367"/>
      <c r="AI171" s="287"/>
      <c r="AJ171" s="343"/>
      <c r="AK171" s="345"/>
      <c r="AL171" s="16" t="s">
        <v>70</v>
      </c>
    </row>
    <row r="172" spans="1:38" s="22" customFormat="1" ht="12.75" customHeight="1" x14ac:dyDescent="0.2">
      <c r="A172" s="8">
        <v>13</v>
      </c>
      <c r="B172" s="343"/>
      <c r="C172" s="343"/>
      <c r="D172" s="343"/>
      <c r="E172" s="343"/>
      <c r="F172" s="345"/>
      <c r="G172" s="438"/>
      <c r="H172" s="287"/>
      <c r="I172" s="439"/>
      <c r="J172" s="364">
        <f t="shared" si="20"/>
        <v>0</v>
      </c>
      <c r="K172" s="363">
        <f t="shared" si="21"/>
        <v>0</v>
      </c>
      <c r="L172" s="343"/>
      <c r="M172" s="343"/>
      <c r="N172" s="343"/>
      <c r="O172" s="367"/>
      <c r="P172" s="344"/>
      <c r="Q172" s="343"/>
      <c r="R172" s="345"/>
      <c r="S172" s="16" t="s">
        <v>71</v>
      </c>
      <c r="T172" s="8">
        <v>13</v>
      </c>
      <c r="U172" s="343"/>
      <c r="V172" s="343"/>
      <c r="W172" s="343"/>
      <c r="X172" s="343"/>
      <c r="Y172" s="343"/>
      <c r="Z172" s="343"/>
      <c r="AA172" s="343"/>
      <c r="AB172" s="343"/>
      <c r="AC172" s="343"/>
      <c r="AD172" s="343"/>
      <c r="AE172" s="343"/>
      <c r="AF172" s="343"/>
      <c r="AG172" s="343"/>
      <c r="AH172" s="367"/>
      <c r="AI172" s="287"/>
      <c r="AJ172" s="343"/>
      <c r="AK172" s="345"/>
      <c r="AL172" s="16" t="s">
        <v>71</v>
      </c>
    </row>
    <row r="173" spans="1:38" s="22" customFormat="1" ht="12.75" customHeight="1" x14ac:dyDescent="0.2">
      <c r="A173" s="8">
        <v>14</v>
      </c>
      <c r="B173" s="343"/>
      <c r="C173" s="343"/>
      <c r="D173" s="343"/>
      <c r="E173" s="343"/>
      <c r="F173" s="345"/>
      <c r="G173" s="438"/>
      <c r="H173" s="287"/>
      <c r="I173" s="439"/>
      <c r="J173" s="364">
        <f t="shared" si="20"/>
        <v>0</v>
      </c>
      <c r="K173" s="363">
        <f t="shared" si="21"/>
        <v>0</v>
      </c>
      <c r="L173" s="343"/>
      <c r="M173" s="343"/>
      <c r="N173" s="343"/>
      <c r="O173" s="367"/>
      <c r="P173" s="344"/>
      <c r="Q173" s="343"/>
      <c r="R173" s="345"/>
      <c r="S173" s="16" t="s">
        <v>72</v>
      </c>
      <c r="T173" s="8">
        <v>14</v>
      </c>
      <c r="U173" s="343"/>
      <c r="V173" s="343"/>
      <c r="W173" s="343"/>
      <c r="X173" s="343"/>
      <c r="Y173" s="343"/>
      <c r="Z173" s="343"/>
      <c r="AA173" s="343"/>
      <c r="AB173" s="343"/>
      <c r="AC173" s="343"/>
      <c r="AD173" s="343"/>
      <c r="AE173" s="343"/>
      <c r="AF173" s="343"/>
      <c r="AG173" s="343"/>
      <c r="AH173" s="367"/>
      <c r="AI173" s="287"/>
      <c r="AJ173" s="343"/>
      <c r="AK173" s="345"/>
      <c r="AL173" s="16" t="s">
        <v>72</v>
      </c>
    </row>
    <row r="174" spans="1:38" s="22" customFormat="1" ht="12.75" customHeight="1" x14ac:dyDescent="0.2">
      <c r="A174" s="8">
        <v>15</v>
      </c>
      <c r="B174" s="343"/>
      <c r="C174" s="343"/>
      <c r="D174" s="343"/>
      <c r="E174" s="343"/>
      <c r="F174" s="345"/>
      <c r="G174" s="438"/>
      <c r="H174" s="287"/>
      <c r="I174" s="439"/>
      <c r="J174" s="364">
        <f t="shared" si="20"/>
        <v>0</v>
      </c>
      <c r="K174" s="363">
        <f t="shared" si="21"/>
        <v>0</v>
      </c>
      <c r="L174" s="343"/>
      <c r="M174" s="343"/>
      <c r="N174" s="343"/>
      <c r="O174" s="367"/>
      <c r="P174" s="344"/>
      <c r="Q174" s="343"/>
      <c r="R174" s="345"/>
      <c r="S174" s="16" t="s">
        <v>73</v>
      </c>
      <c r="T174" s="8">
        <v>15</v>
      </c>
      <c r="U174" s="343"/>
      <c r="V174" s="343"/>
      <c r="W174" s="343"/>
      <c r="X174" s="343"/>
      <c r="Y174" s="343"/>
      <c r="Z174" s="343"/>
      <c r="AA174" s="343"/>
      <c r="AB174" s="343"/>
      <c r="AC174" s="343"/>
      <c r="AD174" s="343"/>
      <c r="AE174" s="343"/>
      <c r="AF174" s="343"/>
      <c r="AG174" s="343"/>
      <c r="AH174" s="367"/>
      <c r="AI174" s="287"/>
      <c r="AJ174" s="343"/>
      <c r="AK174" s="345"/>
      <c r="AL174" s="16" t="s">
        <v>73</v>
      </c>
    </row>
    <row r="175" spans="1:38" s="22" customFormat="1" ht="12.75" customHeight="1" x14ac:dyDescent="0.2">
      <c r="A175" s="8">
        <v>16</v>
      </c>
      <c r="B175" s="343"/>
      <c r="C175" s="343"/>
      <c r="D175" s="343"/>
      <c r="E175" s="343"/>
      <c r="F175" s="345"/>
      <c r="G175" s="438"/>
      <c r="H175" s="287"/>
      <c r="I175" s="439"/>
      <c r="J175" s="364">
        <f t="shared" si="20"/>
        <v>0</v>
      </c>
      <c r="K175" s="363">
        <f t="shared" si="21"/>
        <v>0</v>
      </c>
      <c r="L175" s="343"/>
      <c r="M175" s="343"/>
      <c r="N175" s="343"/>
      <c r="O175" s="367"/>
      <c r="P175" s="344"/>
      <c r="Q175" s="343"/>
      <c r="R175" s="345"/>
      <c r="S175" s="16" t="s">
        <v>74</v>
      </c>
      <c r="T175" s="8">
        <v>16</v>
      </c>
      <c r="U175" s="343"/>
      <c r="V175" s="343"/>
      <c r="W175" s="343"/>
      <c r="X175" s="343"/>
      <c r="Y175" s="343"/>
      <c r="Z175" s="343"/>
      <c r="AA175" s="343"/>
      <c r="AB175" s="343"/>
      <c r="AC175" s="343"/>
      <c r="AD175" s="343"/>
      <c r="AE175" s="343"/>
      <c r="AF175" s="343"/>
      <c r="AG175" s="343"/>
      <c r="AH175" s="367"/>
      <c r="AI175" s="287"/>
      <c r="AJ175" s="343"/>
      <c r="AK175" s="345"/>
      <c r="AL175" s="16" t="s">
        <v>74</v>
      </c>
    </row>
    <row r="176" spans="1:38" s="22" customFormat="1" ht="12.75" customHeight="1" x14ac:dyDescent="0.2">
      <c r="A176" s="8">
        <v>17</v>
      </c>
      <c r="B176" s="343"/>
      <c r="C176" s="343"/>
      <c r="D176" s="343"/>
      <c r="E176" s="343"/>
      <c r="F176" s="345"/>
      <c r="G176" s="438"/>
      <c r="H176" s="287"/>
      <c r="I176" s="439"/>
      <c r="J176" s="364">
        <f t="shared" si="20"/>
        <v>0</v>
      </c>
      <c r="K176" s="363">
        <f t="shared" si="21"/>
        <v>0</v>
      </c>
      <c r="L176" s="343"/>
      <c r="M176" s="343"/>
      <c r="N176" s="343"/>
      <c r="O176" s="367"/>
      <c r="P176" s="344"/>
      <c r="Q176" s="343"/>
      <c r="R176" s="345"/>
      <c r="S176" s="16" t="s">
        <v>75</v>
      </c>
      <c r="T176" s="8">
        <v>17</v>
      </c>
      <c r="U176" s="343"/>
      <c r="V176" s="343"/>
      <c r="W176" s="343"/>
      <c r="X176" s="343"/>
      <c r="Y176" s="343"/>
      <c r="Z176" s="343"/>
      <c r="AA176" s="343"/>
      <c r="AB176" s="343"/>
      <c r="AC176" s="343"/>
      <c r="AD176" s="343"/>
      <c r="AE176" s="343"/>
      <c r="AF176" s="343"/>
      <c r="AG176" s="343"/>
      <c r="AH176" s="367"/>
      <c r="AI176" s="287"/>
      <c r="AJ176" s="343"/>
      <c r="AK176" s="345"/>
      <c r="AL176" s="16" t="s">
        <v>75</v>
      </c>
    </row>
    <row r="177" spans="1:38" s="22" customFormat="1" ht="12.75" customHeight="1" x14ac:dyDescent="0.2">
      <c r="A177" s="8">
        <v>18</v>
      </c>
      <c r="B177" s="343"/>
      <c r="C177" s="343"/>
      <c r="D177" s="343"/>
      <c r="E177" s="343"/>
      <c r="F177" s="345"/>
      <c r="G177" s="438"/>
      <c r="H177" s="287"/>
      <c r="I177" s="439"/>
      <c r="J177" s="364">
        <f t="shared" si="20"/>
        <v>0</v>
      </c>
      <c r="K177" s="363">
        <f t="shared" si="21"/>
        <v>0</v>
      </c>
      <c r="L177" s="343"/>
      <c r="M177" s="343"/>
      <c r="N177" s="343"/>
      <c r="O177" s="367"/>
      <c r="P177" s="344"/>
      <c r="Q177" s="343"/>
      <c r="R177" s="345"/>
      <c r="S177" s="16" t="s">
        <v>76</v>
      </c>
      <c r="T177" s="8">
        <v>18</v>
      </c>
      <c r="U177" s="343"/>
      <c r="V177" s="343"/>
      <c r="W177" s="343"/>
      <c r="X177" s="343"/>
      <c r="Y177" s="343"/>
      <c r="Z177" s="343"/>
      <c r="AA177" s="343"/>
      <c r="AB177" s="343"/>
      <c r="AC177" s="343"/>
      <c r="AD177" s="343"/>
      <c r="AE177" s="343"/>
      <c r="AF177" s="343"/>
      <c r="AG177" s="343"/>
      <c r="AH177" s="367"/>
      <c r="AI177" s="287"/>
      <c r="AJ177" s="343"/>
      <c r="AK177" s="345"/>
      <c r="AL177" s="16" t="s">
        <v>76</v>
      </c>
    </row>
    <row r="178" spans="1:38" s="22" customFormat="1" ht="12.75" customHeight="1" x14ac:dyDescent="0.2">
      <c r="A178" s="8">
        <v>19</v>
      </c>
      <c r="B178" s="343"/>
      <c r="C178" s="343"/>
      <c r="D178" s="343"/>
      <c r="E178" s="343"/>
      <c r="F178" s="345"/>
      <c r="G178" s="438"/>
      <c r="H178" s="287"/>
      <c r="I178" s="439"/>
      <c r="J178" s="364">
        <f t="shared" si="20"/>
        <v>0</v>
      </c>
      <c r="K178" s="363">
        <f t="shared" si="21"/>
        <v>0</v>
      </c>
      <c r="L178" s="343"/>
      <c r="M178" s="343"/>
      <c r="N178" s="343"/>
      <c r="O178" s="367"/>
      <c r="P178" s="344"/>
      <c r="Q178" s="343"/>
      <c r="R178" s="345"/>
      <c r="S178" s="16" t="s">
        <v>77</v>
      </c>
      <c r="T178" s="8">
        <v>19</v>
      </c>
      <c r="U178" s="343"/>
      <c r="V178" s="343"/>
      <c r="W178" s="343"/>
      <c r="X178" s="343"/>
      <c r="Y178" s="343"/>
      <c r="Z178" s="343"/>
      <c r="AA178" s="343"/>
      <c r="AB178" s="343"/>
      <c r="AC178" s="343"/>
      <c r="AD178" s="343"/>
      <c r="AE178" s="343"/>
      <c r="AF178" s="343"/>
      <c r="AG178" s="343"/>
      <c r="AH178" s="367"/>
      <c r="AI178" s="287"/>
      <c r="AJ178" s="343"/>
      <c r="AK178" s="345"/>
      <c r="AL178" s="16" t="s">
        <v>77</v>
      </c>
    </row>
    <row r="179" spans="1:38" s="22" customFormat="1" ht="12.75" customHeight="1" x14ac:dyDescent="0.2">
      <c r="A179" s="8">
        <v>20</v>
      </c>
      <c r="B179" s="343"/>
      <c r="C179" s="343"/>
      <c r="D179" s="343"/>
      <c r="E179" s="343"/>
      <c r="F179" s="345"/>
      <c r="G179" s="438"/>
      <c r="H179" s="287"/>
      <c r="I179" s="439"/>
      <c r="J179" s="364">
        <f t="shared" si="20"/>
        <v>0</v>
      </c>
      <c r="K179" s="363">
        <f t="shared" si="21"/>
        <v>0</v>
      </c>
      <c r="L179" s="343"/>
      <c r="M179" s="343"/>
      <c r="N179" s="343"/>
      <c r="O179" s="367"/>
      <c r="P179" s="344"/>
      <c r="Q179" s="343"/>
      <c r="R179" s="345"/>
      <c r="S179" s="16" t="s">
        <v>78</v>
      </c>
      <c r="T179" s="8">
        <v>20</v>
      </c>
      <c r="U179" s="343"/>
      <c r="V179" s="343"/>
      <c r="W179" s="343"/>
      <c r="X179" s="343"/>
      <c r="Y179" s="343"/>
      <c r="Z179" s="343"/>
      <c r="AA179" s="343"/>
      <c r="AB179" s="343"/>
      <c r="AC179" s="343"/>
      <c r="AD179" s="343"/>
      <c r="AE179" s="343"/>
      <c r="AF179" s="343"/>
      <c r="AG179" s="343"/>
      <c r="AH179" s="367"/>
      <c r="AI179" s="287"/>
      <c r="AJ179" s="343"/>
      <c r="AK179" s="345"/>
      <c r="AL179" s="16" t="s">
        <v>78</v>
      </c>
    </row>
    <row r="180" spans="1:38" s="22" customFormat="1" ht="12.75" customHeight="1" x14ac:dyDescent="0.2">
      <c r="A180" s="8">
        <v>21</v>
      </c>
      <c r="B180" s="343"/>
      <c r="C180" s="343"/>
      <c r="D180" s="343"/>
      <c r="E180" s="343"/>
      <c r="F180" s="345"/>
      <c r="G180" s="438"/>
      <c r="H180" s="287"/>
      <c r="I180" s="439"/>
      <c r="J180" s="364">
        <f t="shared" si="20"/>
        <v>0</v>
      </c>
      <c r="K180" s="363">
        <f t="shared" si="21"/>
        <v>0</v>
      </c>
      <c r="L180" s="343"/>
      <c r="M180" s="343"/>
      <c r="N180" s="343"/>
      <c r="O180" s="367"/>
      <c r="P180" s="344"/>
      <c r="Q180" s="343"/>
      <c r="R180" s="345"/>
      <c r="S180" s="16" t="s">
        <v>79</v>
      </c>
      <c r="T180" s="8">
        <v>21</v>
      </c>
      <c r="U180" s="343"/>
      <c r="V180" s="343"/>
      <c r="W180" s="343"/>
      <c r="X180" s="343"/>
      <c r="Y180" s="343"/>
      <c r="Z180" s="343"/>
      <c r="AA180" s="343"/>
      <c r="AB180" s="343"/>
      <c r="AC180" s="343"/>
      <c r="AD180" s="343"/>
      <c r="AE180" s="343"/>
      <c r="AF180" s="343"/>
      <c r="AG180" s="343"/>
      <c r="AH180" s="367"/>
      <c r="AI180" s="287"/>
      <c r="AJ180" s="343"/>
      <c r="AK180" s="345"/>
      <c r="AL180" s="16" t="s">
        <v>79</v>
      </c>
    </row>
    <row r="181" spans="1:38" s="22" customFormat="1" ht="12.75" customHeight="1" x14ac:dyDescent="0.2">
      <c r="A181" s="8">
        <v>22</v>
      </c>
      <c r="B181" s="343"/>
      <c r="C181" s="343"/>
      <c r="D181" s="343"/>
      <c r="E181" s="343"/>
      <c r="F181" s="345"/>
      <c r="G181" s="438"/>
      <c r="H181" s="287"/>
      <c r="I181" s="439"/>
      <c r="J181" s="364">
        <f t="shared" si="20"/>
        <v>0</v>
      </c>
      <c r="K181" s="363">
        <f t="shared" si="21"/>
        <v>0</v>
      </c>
      <c r="L181" s="343"/>
      <c r="M181" s="343"/>
      <c r="N181" s="343"/>
      <c r="O181" s="367"/>
      <c r="P181" s="344"/>
      <c r="Q181" s="343"/>
      <c r="R181" s="345"/>
      <c r="S181" s="16" t="s">
        <v>80</v>
      </c>
      <c r="T181" s="8">
        <v>22</v>
      </c>
      <c r="U181" s="343"/>
      <c r="V181" s="343"/>
      <c r="W181" s="343"/>
      <c r="X181" s="343"/>
      <c r="Y181" s="343"/>
      <c r="Z181" s="343"/>
      <c r="AA181" s="343"/>
      <c r="AB181" s="343"/>
      <c r="AC181" s="343"/>
      <c r="AD181" s="343"/>
      <c r="AE181" s="343"/>
      <c r="AF181" s="343"/>
      <c r="AG181" s="343"/>
      <c r="AH181" s="367"/>
      <c r="AI181" s="287"/>
      <c r="AJ181" s="343"/>
      <c r="AK181" s="345"/>
      <c r="AL181" s="16" t="s">
        <v>80</v>
      </c>
    </row>
    <row r="182" spans="1:38" s="22" customFormat="1" ht="12.75" customHeight="1" x14ac:dyDescent="0.2">
      <c r="A182" s="8">
        <v>23</v>
      </c>
      <c r="B182" s="343"/>
      <c r="C182" s="343"/>
      <c r="D182" s="343"/>
      <c r="E182" s="343"/>
      <c r="F182" s="345"/>
      <c r="G182" s="438"/>
      <c r="H182" s="287"/>
      <c r="I182" s="439"/>
      <c r="J182" s="364">
        <f t="shared" si="20"/>
        <v>0</v>
      </c>
      <c r="K182" s="363">
        <f t="shared" si="21"/>
        <v>0</v>
      </c>
      <c r="L182" s="343"/>
      <c r="M182" s="343"/>
      <c r="N182" s="343"/>
      <c r="O182" s="367"/>
      <c r="P182" s="344"/>
      <c r="Q182" s="343"/>
      <c r="R182" s="345"/>
      <c r="S182" s="16" t="s">
        <v>81</v>
      </c>
      <c r="T182" s="8">
        <v>23</v>
      </c>
      <c r="U182" s="343"/>
      <c r="V182" s="343"/>
      <c r="W182" s="343"/>
      <c r="X182" s="343"/>
      <c r="Y182" s="343"/>
      <c r="Z182" s="343"/>
      <c r="AA182" s="343"/>
      <c r="AB182" s="343"/>
      <c r="AC182" s="343"/>
      <c r="AD182" s="343"/>
      <c r="AE182" s="343"/>
      <c r="AF182" s="343"/>
      <c r="AG182" s="343"/>
      <c r="AH182" s="367"/>
      <c r="AI182" s="287"/>
      <c r="AJ182" s="343"/>
      <c r="AK182" s="345"/>
      <c r="AL182" s="16" t="s">
        <v>81</v>
      </c>
    </row>
    <row r="183" spans="1:38" s="22" customFormat="1" ht="12.75" customHeight="1" x14ac:dyDescent="0.2">
      <c r="A183" s="8">
        <v>24</v>
      </c>
      <c r="B183" s="343"/>
      <c r="C183" s="343"/>
      <c r="D183" s="343"/>
      <c r="E183" s="343"/>
      <c r="F183" s="345"/>
      <c r="G183" s="438"/>
      <c r="H183" s="287"/>
      <c r="I183" s="439"/>
      <c r="J183" s="364">
        <f t="shared" si="20"/>
        <v>0</v>
      </c>
      <c r="K183" s="363">
        <f t="shared" si="21"/>
        <v>0</v>
      </c>
      <c r="L183" s="343"/>
      <c r="M183" s="343"/>
      <c r="N183" s="343"/>
      <c r="O183" s="367"/>
      <c r="P183" s="344"/>
      <c r="Q183" s="343"/>
      <c r="R183" s="345"/>
      <c r="S183" s="16" t="s">
        <v>82</v>
      </c>
      <c r="T183" s="8">
        <v>24</v>
      </c>
      <c r="U183" s="343"/>
      <c r="V183" s="343"/>
      <c r="W183" s="343"/>
      <c r="X183" s="343"/>
      <c r="Y183" s="343"/>
      <c r="Z183" s="343"/>
      <c r="AA183" s="343"/>
      <c r="AB183" s="343"/>
      <c r="AC183" s="343"/>
      <c r="AD183" s="343"/>
      <c r="AE183" s="343"/>
      <c r="AF183" s="343"/>
      <c r="AG183" s="343"/>
      <c r="AH183" s="367"/>
      <c r="AI183" s="287"/>
      <c r="AJ183" s="343"/>
      <c r="AK183" s="345"/>
      <c r="AL183" s="16" t="s">
        <v>82</v>
      </c>
    </row>
    <row r="184" spans="1:38" s="22" customFormat="1" ht="12.75" customHeight="1" x14ac:dyDescent="0.2">
      <c r="A184" s="8">
        <v>25</v>
      </c>
      <c r="B184" s="343"/>
      <c r="C184" s="343"/>
      <c r="D184" s="343"/>
      <c r="E184" s="343"/>
      <c r="F184" s="345"/>
      <c r="G184" s="438"/>
      <c r="H184" s="287"/>
      <c r="I184" s="439"/>
      <c r="J184" s="364">
        <f t="shared" si="20"/>
        <v>0</v>
      </c>
      <c r="K184" s="363">
        <f t="shared" si="21"/>
        <v>0</v>
      </c>
      <c r="L184" s="343"/>
      <c r="M184" s="343"/>
      <c r="N184" s="343"/>
      <c r="O184" s="367"/>
      <c r="P184" s="344"/>
      <c r="Q184" s="343"/>
      <c r="R184" s="345"/>
      <c r="S184" s="16" t="s">
        <v>83</v>
      </c>
      <c r="T184" s="8">
        <v>25</v>
      </c>
      <c r="U184" s="343"/>
      <c r="V184" s="343"/>
      <c r="W184" s="343"/>
      <c r="X184" s="343"/>
      <c r="Y184" s="343"/>
      <c r="Z184" s="343"/>
      <c r="AA184" s="343"/>
      <c r="AB184" s="343"/>
      <c r="AC184" s="343"/>
      <c r="AD184" s="343"/>
      <c r="AE184" s="343"/>
      <c r="AF184" s="343"/>
      <c r="AG184" s="343"/>
      <c r="AH184" s="367"/>
      <c r="AI184" s="287"/>
      <c r="AJ184" s="343"/>
      <c r="AK184" s="345"/>
      <c r="AL184" s="16" t="s">
        <v>83</v>
      </c>
    </row>
    <row r="185" spans="1:38" s="22" customFormat="1" ht="12.75" customHeight="1" x14ac:dyDescent="0.2">
      <c r="A185" s="8">
        <v>26</v>
      </c>
      <c r="B185" s="343"/>
      <c r="C185" s="343"/>
      <c r="D185" s="343"/>
      <c r="E185" s="343"/>
      <c r="F185" s="345"/>
      <c r="G185" s="438"/>
      <c r="H185" s="287"/>
      <c r="I185" s="439"/>
      <c r="J185" s="364">
        <f t="shared" si="20"/>
        <v>0</v>
      </c>
      <c r="K185" s="363">
        <f t="shared" si="21"/>
        <v>0</v>
      </c>
      <c r="L185" s="343"/>
      <c r="M185" s="343"/>
      <c r="N185" s="343"/>
      <c r="O185" s="367"/>
      <c r="P185" s="344"/>
      <c r="Q185" s="343"/>
      <c r="R185" s="345"/>
      <c r="S185" s="16" t="s">
        <v>84</v>
      </c>
      <c r="T185" s="8">
        <v>26</v>
      </c>
      <c r="U185" s="343"/>
      <c r="V185" s="343"/>
      <c r="W185" s="343"/>
      <c r="X185" s="343"/>
      <c r="Y185" s="343"/>
      <c r="Z185" s="343"/>
      <c r="AA185" s="343"/>
      <c r="AB185" s="343"/>
      <c r="AC185" s="343"/>
      <c r="AD185" s="343"/>
      <c r="AE185" s="343"/>
      <c r="AF185" s="343"/>
      <c r="AG185" s="343"/>
      <c r="AH185" s="367"/>
      <c r="AI185" s="287"/>
      <c r="AJ185" s="343"/>
      <c r="AK185" s="345"/>
      <c r="AL185" s="16" t="s">
        <v>84</v>
      </c>
    </row>
    <row r="186" spans="1:38" s="22" customFormat="1" ht="12.75" customHeight="1" x14ac:dyDescent="0.2">
      <c r="A186" s="8">
        <v>27</v>
      </c>
      <c r="B186" s="343"/>
      <c r="C186" s="343"/>
      <c r="D186" s="343"/>
      <c r="E186" s="343"/>
      <c r="F186" s="345"/>
      <c r="G186" s="438"/>
      <c r="H186" s="287"/>
      <c r="I186" s="439"/>
      <c r="J186" s="364">
        <f t="shared" si="20"/>
        <v>0</v>
      </c>
      <c r="K186" s="363">
        <f t="shared" si="21"/>
        <v>0</v>
      </c>
      <c r="L186" s="343"/>
      <c r="M186" s="343"/>
      <c r="N186" s="343"/>
      <c r="O186" s="367"/>
      <c r="P186" s="344"/>
      <c r="Q186" s="343"/>
      <c r="R186" s="345"/>
      <c r="S186" s="16" t="s">
        <v>85</v>
      </c>
      <c r="T186" s="8">
        <v>27</v>
      </c>
      <c r="U186" s="343"/>
      <c r="V186" s="343"/>
      <c r="W186" s="343"/>
      <c r="X186" s="343"/>
      <c r="Y186" s="343"/>
      <c r="Z186" s="343"/>
      <c r="AA186" s="343"/>
      <c r="AB186" s="343"/>
      <c r="AC186" s="343"/>
      <c r="AD186" s="343"/>
      <c r="AE186" s="343"/>
      <c r="AF186" s="343"/>
      <c r="AG186" s="343"/>
      <c r="AH186" s="367"/>
      <c r="AI186" s="287"/>
      <c r="AJ186" s="343"/>
      <c r="AK186" s="345"/>
      <c r="AL186" s="16" t="s">
        <v>85</v>
      </c>
    </row>
    <row r="187" spans="1:38" s="22" customFormat="1" ht="12.75" customHeight="1" x14ac:dyDescent="0.2">
      <c r="A187" s="8">
        <v>28</v>
      </c>
      <c r="B187" s="343"/>
      <c r="C187" s="343"/>
      <c r="D187" s="343"/>
      <c r="E187" s="343"/>
      <c r="F187" s="345"/>
      <c r="G187" s="438"/>
      <c r="H187" s="287"/>
      <c r="I187" s="439"/>
      <c r="J187" s="364">
        <f t="shared" si="20"/>
        <v>0</v>
      </c>
      <c r="K187" s="363">
        <f t="shared" si="21"/>
        <v>0</v>
      </c>
      <c r="L187" s="343"/>
      <c r="M187" s="343"/>
      <c r="N187" s="343"/>
      <c r="O187" s="367"/>
      <c r="P187" s="344"/>
      <c r="Q187" s="343"/>
      <c r="R187" s="345"/>
      <c r="S187" s="16" t="s">
        <v>86</v>
      </c>
      <c r="T187" s="8">
        <v>28</v>
      </c>
      <c r="U187" s="343"/>
      <c r="V187" s="343"/>
      <c r="W187" s="343"/>
      <c r="X187" s="343"/>
      <c r="Y187" s="343"/>
      <c r="Z187" s="343"/>
      <c r="AA187" s="343"/>
      <c r="AB187" s="343"/>
      <c r="AC187" s="343"/>
      <c r="AD187" s="343"/>
      <c r="AE187" s="343"/>
      <c r="AF187" s="343"/>
      <c r="AG187" s="343"/>
      <c r="AH187" s="367"/>
      <c r="AI187" s="287"/>
      <c r="AJ187" s="343"/>
      <c r="AK187" s="345"/>
      <c r="AL187" s="16" t="s">
        <v>86</v>
      </c>
    </row>
    <row r="188" spans="1:38" s="22" customFormat="1" ht="12.75" customHeight="1" x14ac:dyDescent="0.2">
      <c r="A188" s="8">
        <v>29</v>
      </c>
      <c r="B188" s="343"/>
      <c r="C188" s="343"/>
      <c r="D188" s="343"/>
      <c r="E188" s="343"/>
      <c r="F188" s="345"/>
      <c r="G188" s="438"/>
      <c r="H188" s="287"/>
      <c r="I188" s="439"/>
      <c r="J188" s="364">
        <f t="shared" si="20"/>
        <v>0</v>
      </c>
      <c r="K188" s="363">
        <f t="shared" si="21"/>
        <v>0</v>
      </c>
      <c r="L188" s="343"/>
      <c r="M188" s="343"/>
      <c r="N188" s="343"/>
      <c r="O188" s="367"/>
      <c r="P188" s="344"/>
      <c r="Q188" s="343"/>
      <c r="R188" s="345"/>
      <c r="S188" s="16" t="s">
        <v>87</v>
      </c>
      <c r="T188" s="8">
        <v>29</v>
      </c>
      <c r="U188" s="343"/>
      <c r="V188" s="343"/>
      <c r="W188" s="343"/>
      <c r="X188" s="347"/>
      <c r="Y188" s="343"/>
      <c r="Z188" s="343"/>
      <c r="AA188" s="343"/>
      <c r="AB188" s="343"/>
      <c r="AC188" s="343"/>
      <c r="AD188" s="343"/>
      <c r="AE188" s="343"/>
      <c r="AF188" s="343"/>
      <c r="AG188" s="343"/>
      <c r="AH188" s="367"/>
      <c r="AI188" s="287"/>
      <c r="AJ188" s="343"/>
      <c r="AK188" s="345"/>
      <c r="AL188" s="16" t="s">
        <v>87</v>
      </c>
    </row>
    <row r="189" spans="1:38" s="22" customFormat="1" ht="12.75" customHeight="1" x14ac:dyDescent="0.2">
      <c r="A189" s="8">
        <v>30</v>
      </c>
      <c r="B189" s="343"/>
      <c r="C189" s="343"/>
      <c r="D189" s="343"/>
      <c r="E189" s="343"/>
      <c r="F189" s="345"/>
      <c r="G189" s="442"/>
      <c r="H189" s="287"/>
      <c r="I189" s="439"/>
      <c r="J189" s="364">
        <f t="shared" si="20"/>
        <v>0</v>
      </c>
      <c r="K189" s="363">
        <f t="shared" si="21"/>
        <v>0</v>
      </c>
      <c r="L189" s="343"/>
      <c r="M189" s="343"/>
      <c r="N189" s="343"/>
      <c r="O189" s="367"/>
      <c r="P189" s="344"/>
      <c r="Q189" s="343"/>
      <c r="R189" s="345"/>
      <c r="S189" s="16" t="s">
        <v>88</v>
      </c>
      <c r="T189" s="8">
        <v>30</v>
      </c>
      <c r="U189" s="343"/>
      <c r="V189" s="343"/>
      <c r="W189" s="343"/>
      <c r="X189" s="343"/>
      <c r="Y189" s="343"/>
      <c r="Z189" s="343"/>
      <c r="AA189" s="343"/>
      <c r="AB189" s="343"/>
      <c r="AC189" s="343"/>
      <c r="AD189" s="343"/>
      <c r="AE189" s="343"/>
      <c r="AF189" s="343"/>
      <c r="AG189" s="343"/>
      <c r="AH189" s="367"/>
      <c r="AI189" s="287"/>
      <c r="AJ189" s="343"/>
      <c r="AK189" s="345"/>
      <c r="AL189" s="16" t="s">
        <v>88</v>
      </c>
    </row>
    <row r="190" spans="1:38" s="22" customFormat="1" ht="12.75" customHeight="1" x14ac:dyDescent="0.2">
      <c r="A190" s="19">
        <v>31</v>
      </c>
      <c r="B190" s="349"/>
      <c r="C190" s="349"/>
      <c r="D190" s="349"/>
      <c r="E190" s="349"/>
      <c r="F190" s="351"/>
      <c r="G190" s="443"/>
      <c r="H190" s="289"/>
      <c r="I190" s="444"/>
      <c r="J190" s="445">
        <f t="shared" si="20"/>
        <v>0</v>
      </c>
      <c r="K190" s="365">
        <f t="shared" si="21"/>
        <v>0</v>
      </c>
      <c r="L190" s="349"/>
      <c r="M190" s="349"/>
      <c r="N190" s="349"/>
      <c r="O190" s="369"/>
      <c r="P190" s="350"/>
      <c r="Q190" s="349"/>
      <c r="R190" s="351"/>
      <c r="S190" s="20" t="s">
        <v>89</v>
      </c>
      <c r="T190" s="19">
        <v>31</v>
      </c>
      <c r="U190" s="349"/>
      <c r="V190" s="349"/>
      <c r="W190" s="349"/>
      <c r="X190" s="349"/>
      <c r="Y190" s="349"/>
      <c r="Z190" s="349"/>
      <c r="AA190" s="349"/>
      <c r="AB190" s="349"/>
      <c r="AC190" s="349"/>
      <c r="AD190" s="349"/>
      <c r="AE190" s="349"/>
      <c r="AF190" s="349"/>
      <c r="AG190" s="349"/>
      <c r="AH190" s="369"/>
      <c r="AI190" s="289"/>
      <c r="AJ190" s="349"/>
      <c r="AK190" s="351"/>
      <c r="AL190" s="20" t="s">
        <v>89</v>
      </c>
    </row>
    <row r="191" spans="1:38" s="297" customFormat="1" ht="12.75" customHeight="1" thickBot="1" x14ac:dyDescent="0.25">
      <c r="A191" s="302"/>
      <c r="B191" s="383">
        <f>SUM(B159:B190)</f>
        <v>0</v>
      </c>
      <c r="C191" s="383">
        <f>SUM(C159:C190)</f>
        <v>0</v>
      </c>
      <c r="D191" s="383">
        <f>SUM(D159:D190)</f>
        <v>0</v>
      </c>
      <c r="E191" s="384">
        <f>SUM(E159:E190)</f>
        <v>0</v>
      </c>
      <c r="F191" s="385">
        <f>SUM(F159:F190)</f>
        <v>0</v>
      </c>
      <c r="G191" s="303"/>
      <c r="H191" s="303" t="s">
        <v>90</v>
      </c>
      <c r="I191" s="315">
        <f>COUNTA(I160:I190)</f>
        <v>0</v>
      </c>
      <c r="J191" s="383">
        <f t="shared" ref="J191:R191" si="22">SUM(J159:J190)</f>
        <v>0</v>
      </c>
      <c r="K191" s="383">
        <f t="shared" si="22"/>
        <v>0</v>
      </c>
      <c r="L191" s="383">
        <f t="shared" si="22"/>
        <v>0</v>
      </c>
      <c r="M191" s="383">
        <f t="shared" si="22"/>
        <v>0</v>
      </c>
      <c r="N191" s="383">
        <f t="shared" si="22"/>
        <v>0</v>
      </c>
      <c r="O191" s="384">
        <f t="shared" si="22"/>
        <v>0</v>
      </c>
      <c r="P191" s="384">
        <f t="shared" si="22"/>
        <v>0</v>
      </c>
      <c r="Q191" s="383">
        <f t="shared" si="22"/>
        <v>0</v>
      </c>
      <c r="R191" s="386">
        <f t="shared" si="22"/>
        <v>0</v>
      </c>
      <c r="S191" s="304"/>
      <c r="T191" s="302"/>
      <c r="U191" s="383">
        <f t="shared" ref="U191:AH191" si="23">SUM(U159:U190)</f>
        <v>0</v>
      </c>
      <c r="V191" s="383">
        <f t="shared" si="23"/>
        <v>0</v>
      </c>
      <c r="W191" s="383">
        <f t="shared" si="23"/>
        <v>0</v>
      </c>
      <c r="X191" s="383">
        <f t="shared" si="23"/>
        <v>0</v>
      </c>
      <c r="Y191" s="383">
        <f t="shared" si="23"/>
        <v>0</v>
      </c>
      <c r="Z191" s="383">
        <f t="shared" si="23"/>
        <v>0</v>
      </c>
      <c r="AA191" s="383">
        <f t="shared" si="23"/>
        <v>0</v>
      </c>
      <c r="AB191" s="383">
        <f t="shared" si="23"/>
        <v>0</v>
      </c>
      <c r="AC191" s="383">
        <f t="shared" si="23"/>
        <v>0</v>
      </c>
      <c r="AD191" s="383">
        <f t="shared" si="23"/>
        <v>0</v>
      </c>
      <c r="AE191" s="383">
        <f t="shared" si="23"/>
        <v>0</v>
      </c>
      <c r="AF191" s="383">
        <f t="shared" si="23"/>
        <v>0</v>
      </c>
      <c r="AG191" s="383">
        <f t="shared" si="23"/>
        <v>0</v>
      </c>
      <c r="AH191" s="385">
        <f t="shared" si="23"/>
        <v>0</v>
      </c>
      <c r="AI191" s="305"/>
      <c r="AJ191" s="383">
        <f>SUM(AJ159:AJ190)</f>
        <v>0</v>
      </c>
      <c r="AK191" s="386">
        <f>SUM(AK159:AK190)</f>
        <v>0</v>
      </c>
      <c r="AL191" s="304"/>
    </row>
    <row r="192" spans="1:38" s="52" customFormat="1" ht="12.75" customHeight="1" thickTop="1" x14ac:dyDescent="0.2">
      <c r="A192" s="191"/>
      <c r="B192" s="191"/>
      <c r="C192" s="191"/>
      <c r="D192" s="191"/>
      <c r="E192" s="191"/>
      <c r="F192" s="191"/>
      <c r="G192" s="284"/>
      <c r="H192" s="284"/>
      <c r="I192" s="284"/>
      <c r="J192" s="191"/>
      <c r="K192" s="191"/>
      <c r="L192" s="191"/>
      <c r="M192" s="191"/>
      <c r="N192" s="191"/>
      <c r="O192" s="191"/>
      <c r="P192" s="191"/>
      <c r="Q192" s="191"/>
      <c r="R192" s="191"/>
      <c r="S192" s="54"/>
      <c r="T192" s="191"/>
      <c r="U192" s="191"/>
      <c r="V192" s="191"/>
      <c r="W192" s="191"/>
      <c r="X192" s="191"/>
      <c r="Y192" s="191"/>
      <c r="Z192" s="191"/>
      <c r="AA192" s="191"/>
      <c r="AB192" s="191"/>
      <c r="AC192" s="191"/>
      <c r="AD192" s="191"/>
      <c r="AE192" s="191"/>
      <c r="AF192" s="191"/>
      <c r="AG192" s="191"/>
      <c r="AH192" s="191"/>
      <c r="AI192" s="191"/>
      <c r="AJ192" s="191"/>
      <c r="AK192" s="191"/>
      <c r="AL192" s="54"/>
    </row>
    <row r="193" spans="1:38" s="52" customFormat="1" ht="12.75" customHeight="1" x14ac:dyDescent="0.2">
      <c r="A193" s="191"/>
      <c r="B193" s="191"/>
      <c r="C193" s="191"/>
      <c r="D193" s="191"/>
      <c r="E193" s="191"/>
      <c r="F193" s="191"/>
      <c r="G193" s="284"/>
      <c r="H193" s="284"/>
      <c r="I193" s="284"/>
      <c r="J193" s="191"/>
      <c r="K193" s="191"/>
      <c r="L193" s="191"/>
      <c r="M193" s="191"/>
      <c r="N193" s="191"/>
      <c r="O193" s="191"/>
      <c r="P193" s="191"/>
      <c r="Q193" s="191"/>
      <c r="R193" s="191"/>
      <c r="S193" s="54"/>
      <c r="T193" s="191"/>
      <c r="U193" s="191"/>
      <c r="V193" s="191"/>
      <c r="W193" s="191"/>
      <c r="X193" s="191"/>
      <c r="Y193" s="191"/>
      <c r="Z193" s="191"/>
      <c r="AA193" s="191"/>
      <c r="AB193" s="191"/>
      <c r="AC193" s="191"/>
      <c r="AD193" s="191"/>
      <c r="AE193" s="191"/>
      <c r="AF193" s="191"/>
      <c r="AG193" s="191"/>
      <c r="AH193" s="191"/>
      <c r="AI193" s="191"/>
      <c r="AJ193" s="191"/>
      <c r="AK193" s="191"/>
      <c r="AL193" s="54"/>
    </row>
    <row r="194" spans="1:38" ht="12.75" customHeight="1" x14ac:dyDescent="0.2">
      <c r="A194" s="22"/>
      <c r="B194" s="22"/>
      <c r="C194" s="22"/>
      <c r="D194" s="22"/>
      <c r="E194" s="22"/>
      <c r="F194" s="22"/>
      <c r="G194" s="527" t="str">
        <f>$G$10</f>
        <v>UNITED STEELWORKERS - LOCAL UNION</v>
      </c>
      <c r="H194" s="527"/>
      <c r="I194" s="527"/>
      <c r="J194" s="11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11" t="str">
        <f>$AA$10</f>
        <v>FINANCIAL SECRETARY'S CASH BOOK</v>
      </c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</row>
    <row r="195" spans="1:38" ht="12.75" customHeight="1" x14ac:dyDescent="0.2">
      <c r="A195" s="22"/>
      <c r="B195" s="137" t="str">
        <f>$B$11</f>
        <v>Month</v>
      </c>
      <c r="C195" s="73" t="str">
        <f>$C$11</f>
        <v>APRIL</v>
      </c>
      <c r="D195" s="137" t="str">
        <f>$D$11</f>
        <v>Year</v>
      </c>
      <c r="E195" s="44">
        <f>$E$11</f>
        <v>0</v>
      </c>
      <c r="F195" s="22"/>
      <c r="G195" s="31"/>
      <c r="H195" s="22"/>
      <c r="I195" s="5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137"/>
      <c r="AJ195" s="178" t="str">
        <f>$C$11</f>
        <v>APRIL</v>
      </c>
      <c r="AK195" s="44">
        <f>$E$11</f>
        <v>0</v>
      </c>
    </row>
    <row r="196" spans="1:38" ht="12.75" customHeight="1" x14ac:dyDescent="0.2">
      <c r="A196" s="22"/>
      <c r="B196" s="137" t="str">
        <f>$B$12</f>
        <v>Page No.</v>
      </c>
      <c r="C196" s="177">
        <f>C150+1</f>
        <v>5</v>
      </c>
      <c r="D196" s="110"/>
      <c r="E196" s="110"/>
      <c r="F196" s="22"/>
      <c r="G196" s="31"/>
      <c r="H196" s="22"/>
      <c r="I196" s="5" t="s">
        <v>53</v>
      </c>
      <c r="J196" s="22"/>
      <c r="K196" s="22"/>
      <c r="L196" s="5"/>
      <c r="M196" s="22"/>
      <c r="N196" s="22"/>
      <c r="O196" s="22"/>
      <c r="P196" s="33"/>
      <c r="Q196" s="22"/>
      <c r="R196" s="33"/>
      <c r="S196" s="22"/>
      <c r="T196" s="22"/>
      <c r="U196" s="22"/>
      <c r="V196" s="22"/>
      <c r="W196" s="22"/>
      <c r="X196" s="22"/>
      <c r="Y196" s="22"/>
      <c r="Z196" s="22"/>
      <c r="AA196" s="22"/>
      <c r="AB196" s="34" t="s">
        <v>54</v>
      </c>
      <c r="AC196" s="22"/>
      <c r="AD196" s="22"/>
      <c r="AE196" s="22"/>
      <c r="AF196" s="22"/>
      <c r="AG196" s="22"/>
      <c r="AH196" s="22"/>
      <c r="AI196" s="137" t="str">
        <f>$B$12</f>
        <v>Page No.</v>
      </c>
      <c r="AJ196" s="323">
        <f>AJ150+1</f>
        <v>5</v>
      </c>
      <c r="AK196" s="172"/>
      <c r="AL196" s="111"/>
    </row>
    <row r="197" spans="1:38" ht="12.75" customHeight="1" x14ac:dyDescent="0.2">
      <c r="A197" s="3"/>
      <c r="B197" s="3"/>
      <c r="C197" s="3"/>
      <c r="D197" s="3"/>
      <c r="E197" s="3"/>
      <c r="F197" s="3"/>
      <c r="G197" s="35"/>
      <c r="H197" s="3"/>
      <c r="I197" s="5"/>
      <c r="J197" s="3"/>
      <c r="K197" s="3"/>
      <c r="L197" s="22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22"/>
      <c r="AF197" s="3"/>
      <c r="AG197" s="3"/>
      <c r="AH197" s="3"/>
      <c r="AI197" s="3"/>
      <c r="AJ197" s="3"/>
      <c r="AK197" s="3"/>
      <c r="AL197" s="3"/>
    </row>
    <row r="198" spans="1:38" ht="12.75" customHeight="1" x14ac:dyDescent="0.2">
      <c r="A198" s="36"/>
      <c r="B198" s="36"/>
      <c r="C198" s="36"/>
      <c r="D198" s="36"/>
      <c r="E198" s="36"/>
      <c r="F198" s="36"/>
      <c r="G198" s="37"/>
      <c r="H198" s="36"/>
      <c r="I198" s="38"/>
      <c r="J198" s="36"/>
      <c r="K198" s="36"/>
      <c r="L198" s="38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8"/>
      <c r="AF198" s="36"/>
      <c r="AG198" s="36"/>
      <c r="AH198" s="36"/>
      <c r="AI198" s="36"/>
      <c r="AJ198" s="36"/>
      <c r="AK198" s="36"/>
      <c r="AL198" s="36"/>
    </row>
    <row r="199" spans="1:38" customFormat="1" ht="12.75" customHeight="1" x14ac:dyDescent="0.2">
      <c r="A199" s="1"/>
      <c r="B199" s="484" t="s">
        <v>55</v>
      </c>
      <c r="C199" s="473"/>
      <c r="D199" s="473"/>
      <c r="E199" s="473"/>
      <c r="F199" s="474"/>
      <c r="G199" s="21"/>
      <c r="H199" s="2" t="s">
        <v>56</v>
      </c>
      <c r="I199" s="95"/>
      <c r="J199" s="473" t="s">
        <v>255</v>
      </c>
      <c r="K199" s="474"/>
      <c r="L199" s="3"/>
      <c r="M199" s="3"/>
      <c r="N199" s="3"/>
      <c r="O199" s="5" t="s">
        <v>57</v>
      </c>
      <c r="P199" s="3"/>
      <c r="Q199" s="3"/>
      <c r="R199" s="1"/>
      <c r="S199" s="3"/>
      <c r="T199" s="1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13"/>
      <c r="AJ199" s="3"/>
      <c r="AK199" s="1"/>
      <c r="AL199" s="3"/>
    </row>
    <row r="200" spans="1:38" customFormat="1" ht="12.75" customHeight="1" x14ac:dyDescent="0.2">
      <c r="A200" s="1"/>
      <c r="B200" s="3"/>
      <c r="C200" s="3"/>
      <c r="D200" s="3"/>
      <c r="E200" s="188"/>
      <c r="F200" s="1"/>
      <c r="G200" s="21"/>
      <c r="H200" s="13"/>
      <c r="I200" s="96"/>
      <c r="J200" s="3"/>
      <c r="K200" s="1"/>
      <c r="L200" s="3"/>
      <c r="M200" s="3"/>
      <c r="N200" s="3"/>
      <c r="O200" s="3"/>
      <c r="P200" s="3"/>
      <c r="Q200" s="3"/>
      <c r="R200" s="1"/>
      <c r="S200" s="3"/>
      <c r="T200" s="1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13"/>
      <c r="AJ200" s="3"/>
      <c r="AK200" s="1"/>
      <c r="AL200" s="3"/>
    </row>
    <row r="201" spans="1:38" customFormat="1" ht="12.75" customHeight="1" thickBot="1" x14ac:dyDescent="0.25">
      <c r="A201" s="29"/>
      <c r="B201" s="26">
        <v>1</v>
      </c>
      <c r="C201" s="26">
        <v>2</v>
      </c>
      <c r="D201" s="26">
        <v>3</v>
      </c>
      <c r="E201" s="26">
        <v>4</v>
      </c>
      <c r="F201" s="28">
        <v>5</v>
      </c>
      <c r="G201" s="39">
        <v>6</v>
      </c>
      <c r="H201" s="28">
        <v>7</v>
      </c>
      <c r="I201" s="97">
        <v>8</v>
      </c>
      <c r="J201" s="26">
        <v>9</v>
      </c>
      <c r="K201" s="28">
        <v>10</v>
      </c>
      <c r="L201" s="26">
        <v>11</v>
      </c>
      <c r="M201" s="26" t="s">
        <v>1</v>
      </c>
      <c r="N201" s="26">
        <v>12</v>
      </c>
      <c r="O201" s="26">
        <v>13</v>
      </c>
      <c r="P201" s="26">
        <v>14</v>
      </c>
      <c r="Q201" s="26">
        <v>15</v>
      </c>
      <c r="R201" s="28" t="s">
        <v>2</v>
      </c>
      <c r="S201" s="25"/>
      <c r="T201" s="29"/>
      <c r="U201" s="26">
        <v>16</v>
      </c>
      <c r="V201" s="26">
        <v>17</v>
      </c>
      <c r="W201" s="26">
        <v>18</v>
      </c>
      <c r="X201" s="26">
        <v>19</v>
      </c>
      <c r="Y201" s="26">
        <v>20</v>
      </c>
      <c r="Z201" s="26" t="s">
        <v>3</v>
      </c>
      <c r="AA201" s="26">
        <v>21</v>
      </c>
      <c r="AB201" s="26">
        <v>22</v>
      </c>
      <c r="AC201" s="26">
        <v>23</v>
      </c>
      <c r="AD201" s="26">
        <v>24</v>
      </c>
      <c r="AE201" s="26">
        <v>25</v>
      </c>
      <c r="AF201" s="26">
        <v>26</v>
      </c>
      <c r="AG201" s="26">
        <v>27</v>
      </c>
      <c r="AH201" s="26">
        <v>28</v>
      </c>
      <c r="AI201" s="30">
        <v>29</v>
      </c>
      <c r="AJ201" s="26">
        <v>30</v>
      </c>
      <c r="AK201" s="28">
        <v>31</v>
      </c>
      <c r="AL201" s="25"/>
    </row>
    <row r="202" spans="1:38" s="4" customFormat="1" ht="12.75" customHeight="1" thickTop="1" x14ac:dyDescent="0.2">
      <c r="A202" s="1"/>
      <c r="B202" s="84" t="s">
        <v>4</v>
      </c>
      <c r="C202" s="98"/>
      <c r="D202" s="84" t="s">
        <v>5</v>
      </c>
      <c r="E202" s="185" t="s">
        <v>6</v>
      </c>
      <c r="F202" s="83" t="s">
        <v>7</v>
      </c>
      <c r="G202" s="160"/>
      <c r="H202" s="83"/>
      <c r="I202" s="100"/>
      <c r="J202" s="84"/>
      <c r="K202" s="83"/>
      <c r="L202" s="84" t="s">
        <v>237</v>
      </c>
      <c r="M202" s="84"/>
      <c r="N202" s="84" t="s">
        <v>235</v>
      </c>
      <c r="O202" s="101" t="s">
        <v>481</v>
      </c>
      <c r="P202" s="274"/>
      <c r="Q202" s="84" t="s">
        <v>391</v>
      </c>
      <c r="R202" s="83" t="s">
        <v>274</v>
      </c>
      <c r="S202" s="103"/>
      <c r="T202" s="67"/>
      <c r="U202" s="475" t="s">
        <v>256</v>
      </c>
      <c r="V202" s="476"/>
      <c r="W202" s="476"/>
      <c r="X202" s="476"/>
      <c r="Y202" s="477"/>
      <c r="Z202" s="84" t="s">
        <v>10</v>
      </c>
      <c r="AA202" s="84" t="s">
        <v>11</v>
      </c>
      <c r="AB202" s="84" t="s">
        <v>205</v>
      </c>
      <c r="AC202" s="84" t="s">
        <v>12</v>
      </c>
      <c r="AD202" s="84" t="s">
        <v>13</v>
      </c>
      <c r="AE202" s="84" t="s">
        <v>14</v>
      </c>
      <c r="AF202" s="84"/>
      <c r="AG202" s="84"/>
      <c r="AH202" s="101"/>
      <c r="AI202" s="102"/>
      <c r="AJ202" s="84" t="s">
        <v>15</v>
      </c>
      <c r="AK202" s="83" t="s">
        <v>7</v>
      </c>
      <c r="AL202" s="3"/>
    </row>
    <row r="203" spans="1:38" s="4" customFormat="1" ht="12.75" customHeight="1" x14ac:dyDescent="0.2">
      <c r="A203" s="1"/>
      <c r="B203" s="84" t="s">
        <v>8</v>
      </c>
      <c r="C203" s="84" t="s">
        <v>16</v>
      </c>
      <c r="D203" s="84" t="s">
        <v>17</v>
      </c>
      <c r="E203" s="186" t="s">
        <v>8</v>
      </c>
      <c r="F203" s="83" t="s">
        <v>18</v>
      </c>
      <c r="G203" s="160" t="s">
        <v>19</v>
      </c>
      <c r="H203" s="83" t="s">
        <v>20</v>
      </c>
      <c r="I203" s="100" t="s">
        <v>394</v>
      </c>
      <c r="J203" s="84" t="s">
        <v>21</v>
      </c>
      <c r="K203" s="83" t="s">
        <v>22</v>
      </c>
      <c r="L203" s="84" t="s">
        <v>392</v>
      </c>
      <c r="M203" s="84" t="s">
        <v>393</v>
      </c>
      <c r="N203" s="84" t="s">
        <v>262</v>
      </c>
      <c r="O203" s="101" t="s">
        <v>262</v>
      </c>
      <c r="P203" s="186" t="s">
        <v>23</v>
      </c>
      <c r="Q203" s="84" t="s">
        <v>8</v>
      </c>
      <c r="R203" s="83" t="s">
        <v>8</v>
      </c>
      <c r="S203" s="103"/>
      <c r="T203" s="67"/>
      <c r="U203" s="84" t="s">
        <v>25</v>
      </c>
      <c r="V203" s="84" t="s">
        <v>26</v>
      </c>
      <c r="W203" s="84" t="s">
        <v>27</v>
      </c>
      <c r="X203" s="84" t="s">
        <v>28</v>
      </c>
      <c r="Y203" s="84" t="s">
        <v>136</v>
      </c>
      <c r="Z203" s="84" t="s">
        <v>252</v>
      </c>
      <c r="AA203" s="84" t="s">
        <v>137</v>
      </c>
      <c r="AB203" s="84" t="s">
        <v>204</v>
      </c>
      <c r="AC203" s="84" t="s">
        <v>30</v>
      </c>
      <c r="AD203" s="84" t="s">
        <v>140</v>
      </c>
      <c r="AE203" s="84" t="s">
        <v>31</v>
      </c>
      <c r="AF203" s="84" t="s">
        <v>32</v>
      </c>
      <c r="AG203" s="84" t="s">
        <v>206</v>
      </c>
      <c r="AH203" s="101" t="s">
        <v>16</v>
      </c>
      <c r="AI203" s="99" t="s">
        <v>34</v>
      </c>
      <c r="AJ203" s="84" t="s">
        <v>35</v>
      </c>
      <c r="AK203" s="83" t="s">
        <v>18</v>
      </c>
      <c r="AL203" s="3"/>
    </row>
    <row r="204" spans="1:38" s="4" customFormat="1" ht="12.75" customHeight="1" thickBot="1" x14ac:dyDescent="0.25">
      <c r="A204" s="6"/>
      <c r="B204" s="85" t="s">
        <v>36</v>
      </c>
      <c r="C204" s="85" t="s">
        <v>37</v>
      </c>
      <c r="D204" s="85" t="s">
        <v>38</v>
      </c>
      <c r="E204" s="187" t="s">
        <v>39</v>
      </c>
      <c r="F204" s="104" t="s">
        <v>40</v>
      </c>
      <c r="G204" s="161"/>
      <c r="H204" s="104"/>
      <c r="I204" s="105" t="s">
        <v>41</v>
      </c>
      <c r="J204" s="85"/>
      <c r="K204" s="104"/>
      <c r="L204" s="85" t="s">
        <v>237</v>
      </c>
      <c r="M204" s="85"/>
      <c r="N204" s="85" t="s">
        <v>236</v>
      </c>
      <c r="O204" s="106" t="s">
        <v>236</v>
      </c>
      <c r="P204" s="275"/>
      <c r="Q204" s="276" t="s">
        <v>24</v>
      </c>
      <c r="R204" s="277" t="s">
        <v>24</v>
      </c>
      <c r="S204" s="108"/>
      <c r="T204" s="76"/>
      <c r="U204" s="85" t="s">
        <v>42</v>
      </c>
      <c r="V204" s="85" t="s">
        <v>43</v>
      </c>
      <c r="W204" s="85"/>
      <c r="X204" s="85" t="s">
        <v>44</v>
      </c>
      <c r="Y204" s="85" t="s">
        <v>30</v>
      </c>
      <c r="Z204" s="85" t="s">
        <v>30</v>
      </c>
      <c r="AA204" s="85" t="s">
        <v>138</v>
      </c>
      <c r="AB204" s="85" t="s">
        <v>15</v>
      </c>
      <c r="AC204" s="85" t="s">
        <v>139</v>
      </c>
      <c r="AD204" s="85" t="s">
        <v>141</v>
      </c>
      <c r="AE204" s="85" t="s">
        <v>47</v>
      </c>
      <c r="AF204" s="85" t="s">
        <v>48</v>
      </c>
      <c r="AG204" s="85" t="s">
        <v>15</v>
      </c>
      <c r="AH204" s="106" t="s">
        <v>30</v>
      </c>
      <c r="AI204" s="107"/>
      <c r="AJ204" s="85" t="s">
        <v>49</v>
      </c>
      <c r="AK204" s="104" t="s">
        <v>188</v>
      </c>
      <c r="AL204" s="7"/>
    </row>
    <row r="205" spans="1:38" s="297" customFormat="1" ht="12.75" customHeight="1" thickTop="1" x14ac:dyDescent="0.2">
      <c r="A205" s="292"/>
      <c r="B205" s="364">
        <f>B191</f>
        <v>0</v>
      </c>
      <c r="C205" s="364">
        <f>C191</f>
        <v>0</v>
      </c>
      <c r="D205" s="364">
        <f>D191</f>
        <v>0</v>
      </c>
      <c r="E205" s="378">
        <f>E191</f>
        <v>0</v>
      </c>
      <c r="F205" s="363">
        <f>F191</f>
        <v>0</v>
      </c>
      <c r="G205" s="132" t="str">
        <f>$C$11</f>
        <v>APRIL</v>
      </c>
      <c r="H205" s="293" t="s">
        <v>58</v>
      </c>
      <c r="I205" s="294"/>
      <c r="J205" s="379">
        <f t="shared" ref="J205:R205" si="24">J191</f>
        <v>0</v>
      </c>
      <c r="K205" s="380">
        <f t="shared" si="24"/>
        <v>0</v>
      </c>
      <c r="L205" s="364">
        <f t="shared" si="24"/>
        <v>0</v>
      </c>
      <c r="M205" s="364">
        <f t="shared" si="24"/>
        <v>0</v>
      </c>
      <c r="N205" s="364">
        <f t="shared" si="24"/>
        <v>0</v>
      </c>
      <c r="O205" s="378">
        <f t="shared" si="24"/>
        <v>0</v>
      </c>
      <c r="P205" s="378">
        <f t="shared" si="24"/>
        <v>0</v>
      </c>
      <c r="Q205" s="364">
        <f t="shared" si="24"/>
        <v>0</v>
      </c>
      <c r="R205" s="381">
        <f t="shared" si="24"/>
        <v>0</v>
      </c>
      <c r="S205" s="295"/>
      <c r="T205" s="292"/>
      <c r="U205" s="364">
        <f t="shared" ref="U205:AH205" si="25">U191</f>
        <v>0</v>
      </c>
      <c r="V205" s="364">
        <f t="shared" si="25"/>
        <v>0</v>
      </c>
      <c r="W205" s="364">
        <f t="shared" si="25"/>
        <v>0</v>
      </c>
      <c r="X205" s="364">
        <f t="shared" si="25"/>
        <v>0</v>
      </c>
      <c r="Y205" s="364">
        <f t="shared" si="25"/>
        <v>0</v>
      </c>
      <c r="Z205" s="364">
        <f t="shared" si="25"/>
        <v>0</v>
      </c>
      <c r="AA205" s="364">
        <f t="shared" si="25"/>
        <v>0</v>
      </c>
      <c r="AB205" s="364">
        <f t="shared" si="25"/>
        <v>0</v>
      </c>
      <c r="AC205" s="364">
        <f t="shared" si="25"/>
        <v>0</v>
      </c>
      <c r="AD205" s="364">
        <f t="shared" si="25"/>
        <v>0</v>
      </c>
      <c r="AE205" s="364">
        <f t="shared" si="25"/>
        <v>0</v>
      </c>
      <c r="AF205" s="364">
        <f t="shared" si="25"/>
        <v>0</v>
      </c>
      <c r="AG205" s="364">
        <f t="shared" si="25"/>
        <v>0</v>
      </c>
      <c r="AH205" s="364">
        <f t="shared" si="25"/>
        <v>0</v>
      </c>
      <c r="AI205" s="296"/>
      <c r="AJ205" s="364">
        <f>AJ191</f>
        <v>0</v>
      </c>
      <c r="AK205" s="382">
        <f>AK191</f>
        <v>0</v>
      </c>
      <c r="AL205" s="295"/>
    </row>
    <row r="206" spans="1:38" s="22" customFormat="1" ht="12.75" customHeight="1" x14ac:dyDescent="0.2">
      <c r="A206" s="8">
        <v>1</v>
      </c>
      <c r="B206" s="343"/>
      <c r="C206" s="343"/>
      <c r="D206" s="343"/>
      <c r="E206" s="343"/>
      <c r="F206" s="345"/>
      <c r="G206" s="438"/>
      <c r="H206" s="287"/>
      <c r="I206" s="439"/>
      <c r="J206" s="364">
        <f t="shared" ref="J206:J236" si="26">SUM(B206:F206)</f>
        <v>0</v>
      </c>
      <c r="K206" s="363">
        <f t="shared" ref="K206:K236" si="27">SUM(U206:AK206)-SUM(L206:R206)</f>
        <v>0</v>
      </c>
      <c r="L206" s="343"/>
      <c r="M206" s="343"/>
      <c r="N206" s="343"/>
      <c r="O206" s="367"/>
      <c r="P206" s="344"/>
      <c r="Q206" s="343"/>
      <c r="R206" s="345"/>
      <c r="S206" s="16" t="s">
        <v>59</v>
      </c>
      <c r="T206" s="8">
        <v>1</v>
      </c>
      <c r="U206" s="343"/>
      <c r="V206" s="343"/>
      <c r="W206" s="343"/>
      <c r="X206" s="343"/>
      <c r="Y206" s="343"/>
      <c r="Z206" s="343"/>
      <c r="AA206" s="343"/>
      <c r="AB206" s="343"/>
      <c r="AC206" s="343"/>
      <c r="AD206" s="343"/>
      <c r="AE206" s="343"/>
      <c r="AF206" s="343"/>
      <c r="AG206" s="343"/>
      <c r="AH206" s="367"/>
      <c r="AI206" s="287"/>
      <c r="AJ206" s="343"/>
      <c r="AK206" s="345"/>
      <c r="AL206" s="16" t="s">
        <v>59</v>
      </c>
    </row>
    <row r="207" spans="1:38" s="22" customFormat="1" ht="12.75" customHeight="1" x14ac:dyDescent="0.2">
      <c r="A207" s="8">
        <v>2</v>
      </c>
      <c r="B207" s="343"/>
      <c r="C207" s="343"/>
      <c r="D207" s="343"/>
      <c r="E207" s="343"/>
      <c r="F207" s="345"/>
      <c r="G207" s="438"/>
      <c r="H207" s="287"/>
      <c r="I207" s="439"/>
      <c r="J207" s="364">
        <f t="shared" si="26"/>
        <v>0</v>
      </c>
      <c r="K207" s="363">
        <f t="shared" si="27"/>
        <v>0</v>
      </c>
      <c r="L207" s="343"/>
      <c r="M207" s="343"/>
      <c r="N207" s="343"/>
      <c r="O207" s="367"/>
      <c r="P207" s="344"/>
      <c r="Q207" s="343"/>
      <c r="R207" s="345"/>
      <c r="S207" s="16" t="s">
        <v>60</v>
      </c>
      <c r="T207" s="8">
        <v>2</v>
      </c>
      <c r="U207" s="343"/>
      <c r="V207" s="343"/>
      <c r="W207" s="343"/>
      <c r="X207" s="343"/>
      <c r="Y207" s="343"/>
      <c r="Z207" s="343"/>
      <c r="AA207" s="343"/>
      <c r="AB207" s="343"/>
      <c r="AC207" s="343"/>
      <c r="AD207" s="343"/>
      <c r="AE207" s="343"/>
      <c r="AF207" s="343"/>
      <c r="AG207" s="343"/>
      <c r="AH207" s="367"/>
      <c r="AI207" s="287"/>
      <c r="AJ207" s="343"/>
      <c r="AK207" s="345"/>
      <c r="AL207" s="16" t="s">
        <v>60</v>
      </c>
    </row>
    <row r="208" spans="1:38" s="22" customFormat="1" ht="12.75" customHeight="1" x14ac:dyDescent="0.2">
      <c r="A208" s="8">
        <v>3</v>
      </c>
      <c r="B208" s="343"/>
      <c r="C208" s="343"/>
      <c r="D208" s="343"/>
      <c r="E208" s="343"/>
      <c r="F208" s="345"/>
      <c r="G208" s="438"/>
      <c r="H208" s="287"/>
      <c r="I208" s="439"/>
      <c r="J208" s="364">
        <f t="shared" si="26"/>
        <v>0</v>
      </c>
      <c r="K208" s="363">
        <f t="shared" si="27"/>
        <v>0</v>
      </c>
      <c r="L208" s="343"/>
      <c r="M208" s="343"/>
      <c r="N208" s="343"/>
      <c r="O208" s="367"/>
      <c r="P208" s="344"/>
      <c r="Q208" s="343"/>
      <c r="R208" s="345"/>
      <c r="S208" s="16" t="s">
        <v>61</v>
      </c>
      <c r="T208" s="8">
        <v>3</v>
      </c>
      <c r="U208" s="343"/>
      <c r="V208" s="343"/>
      <c r="W208" s="343"/>
      <c r="X208" s="343"/>
      <c r="Y208" s="343"/>
      <c r="Z208" s="343"/>
      <c r="AA208" s="343"/>
      <c r="AB208" s="343"/>
      <c r="AC208" s="343"/>
      <c r="AD208" s="343"/>
      <c r="AE208" s="343"/>
      <c r="AF208" s="343"/>
      <c r="AG208" s="343"/>
      <c r="AH208" s="367"/>
      <c r="AI208" s="287"/>
      <c r="AJ208" s="343"/>
      <c r="AK208" s="345"/>
      <c r="AL208" s="16" t="s">
        <v>61</v>
      </c>
    </row>
    <row r="209" spans="1:38" s="22" customFormat="1" ht="12.75" customHeight="1" x14ac:dyDescent="0.2">
      <c r="A209" s="8">
        <v>4</v>
      </c>
      <c r="B209" s="343"/>
      <c r="C209" s="343"/>
      <c r="D209" s="343"/>
      <c r="E209" s="343"/>
      <c r="F209" s="345"/>
      <c r="G209" s="438"/>
      <c r="H209" s="287"/>
      <c r="I209" s="439"/>
      <c r="J209" s="364">
        <f t="shared" si="26"/>
        <v>0</v>
      </c>
      <c r="K209" s="363">
        <f t="shared" si="27"/>
        <v>0</v>
      </c>
      <c r="L209" s="343"/>
      <c r="M209" s="343"/>
      <c r="N209" s="343"/>
      <c r="O209" s="367"/>
      <c r="P209" s="344"/>
      <c r="Q209" s="343"/>
      <c r="R209" s="345"/>
      <c r="S209" s="16" t="s">
        <v>62</v>
      </c>
      <c r="T209" s="8">
        <v>4</v>
      </c>
      <c r="U209" s="343"/>
      <c r="V209" s="343"/>
      <c r="W209" s="343"/>
      <c r="X209" s="343"/>
      <c r="Y209" s="343"/>
      <c r="Z209" s="343"/>
      <c r="AA209" s="343"/>
      <c r="AB209" s="343"/>
      <c r="AC209" s="343"/>
      <c r="AD209" s="343"/>
      <c r="AE209" s="343"/>
      <c r="AF209" s="343"/>
      <c r="AG209" s="343"/>
      <c r="AH209" s="367"/>
      <c r="AI209" s="287"/>
      <c r="AJ209" s="343"/>
      <c r="AK209" s="345"/>
      <c r="AL209" s="16" t="s">
        <v>62</v>
      </c>
    </row>
    <row r="210" spans="1:38" s="22" customFormat="1" ht="12.75" customHeight="1" x14ac:dyDescent="0.2">
      <c r="A210" s="8">
        <v>5</v>
      </c>
      <c r="B210" s="343"/>
      <c r="C210" s="343"/>
      <c r="D210" s="343"/>
      <c r="E210" s="343"/>
      <c r="F210" s="345"/>
      <c r="G210" s="440"/>
      <c r="H210" s="287"/>
      <c r="I210" s="439"/>
      <c r="J210" s="364">
        <f t="shared" si="26"/>
        <v>0</v>
      </c>
      <c r="K210" s="363">
        <f t="shared" si="27"/>
        <v>0</v>
      </c>
      <c r="L210" s="343"/>
      <c r="M210" s="343"/>
      <c r="N210" s="343"/>
      <c r="O210" s="367"/>
      <c r="P210" s="344"/>
      <c r="Q210" s="343"/>
      <c r="R210" s="345"/>
      <c r="S210" s="16" t="s">
        <v>63</v>
      </c>
      <c r="T210" s="8">
        <v>5</v>
      </c>
      <c r="U210" s="343"/>
      <c r="V210" s="343"/>
      <c r="W210" s="343"/>
      <c r="X210" s="343"/>
      <c r="Y210" s="343"/>
      <c r="Z210" s="343"/>
      <c r="AA210" s="343"/>
      <c r="AB210" s="343"/>
      <c r="AC210" s="343"/>
      <c r="AD210" s="343"/>
      <c r="AE210" s="343"/>
      <c r="AF210" s="343"/>
      <c r="AG210" s="343"/>
      <c r="AH210" s="367"/>
      <c r="AI210" s="287"/>
      <c r="AJ210" s="343"/>
      <c r="AK210" s="345"/>
      <c r="AL210" s="16" t="s">
        <v>63</v>
      </c>
    </row>
    <row r="211" spans="1:38" s="22" customFormat="1" ht="12.75" customHeight="1" x14ac:dyDescent="0.2">
      <c r="A211" s="17">
        <v>6</v>
      </c>
      <c r="B211" s="346"/>
      <c r="C211" s="346"/>
      <c r="D211" s="346"/>
      <c r="E211" s="346"/>
      <c r="F211" s="348"/>
      <c r="G211" s="438"/>
      <c r="H211" s="288"/>
      <c r="I211" s="441"/>
      <c r="J211" s="364">
        <f t="shared" si="26"/>
        <v>0</v>
      </c>
      <c r="K211" s="363">
        <f t="shared" si="27"/>
        <v>0</v>
      </c>
      <c r="L211" s="346"/>
      <c r="M211" s="346"/>
      <c r="N211" s="346"/>
      <c r="O211" s="368"/>
      <c r="P211" s="347"/>
      <c r="Q211" s="346"/>
      <c r="R211" s="348"/>
      <c r="S211" s="18" t="s">
        <v>64</v>
      </c>
      <c r="T211" s="17">
        <v>6</v>
      </c>
      <c r="U211" s="346"/>
      <c r="V211" s="346"/>
      <c r="W211" s="346"/>
      <c r="X211" s="346"/>
      <c r="Y211" s="346"/>
      <c r="Z211" s="346"/>
      <c r="AA211" s="346"/>
      <c r="AB211" s="346"/>
      <c r="AC211" s="346"/>
      <c r="AD211" s="346"/>
      <c r="AE211" s="346"/>
      <c r="AF211" s="346"/>
      <c r="AG211" s="346"/>
      <c r="AH211" s="368"/>
      <c r="AI211" s="288"/>
      <c r="AJ211" s="346"/>
      <c r="AK211" s="348"/>
      <c r="AL211" s="18" t="s">
        <v>64</v>
      </c>
    </row>
    <row r="212" spans="1:38" s="22" customFormat="1" ht="12.75" customHeight="1" x14ac:dyDescent="0.2">
      <c r="A212" s="8">
        <v>7</v>
      </c>
      <c r="B212" s="343"/>
      <c r="C212" s="343"/>
      <c r="D212" s="343"/>
      <c r="E212" s="343"/>
      <c r="F212" s="345"/>
      <c r="G212" s="438"/>
      <c r="H212" s="287"/>
      <c r="I212" s="439"/>
      <c r="J212" s="364">
        <f t="shared" si="26"/>
        <v>0</v>
      </c>
      <c r="K212" s="363">
        <f t="shared" si="27"/>
        <v>0</v>
      </c>
      <c r="L212" s="343"/>
      <c r="M212" s="343"/>
      <c r="N212" s="343"/>
      <c r="O212" s="367"/>
      <c r="P212" s="344"/>
      <c r="Q212" s="343"/>
      <c r="R212" s="345"/>
      <c r="S212" s="16" t="s">
        <v>65</v>
      </c>
      <c r="T212" s="8">
        <v>7</v>
      </c>
      <c r="U212" s="343"/>
      <c r="V212" s="343"/>
      <c r="W212" s="343"/>
      <c r="X212" s="343"/>
      <c r="Y212" s="343"/>
      <c r="Z212" s="343"/>
      <c r="AA212" s="343"/>
      <c r="AB212" s="343"/>
      <c r="AC212" s="343"/>
      <c r="AD212" s="343"/>
      <c r="AE212" s="343"/>
      <c r="AF212" s="343"/>
      <c r="AG212" s="343"/>
      <c r="AH212" s="367"/>
      <c r="AI212" s="287"/>
      <c r="AJ212" s="343"/>
      <c r="AK212" s="345"/>
      <c r="AL212" s="16" t="s">
        <v>65</v>
      </c>
    </row>
    <row r="213" spans="1:38" s="22" customFormat="1" ht="12.75" customHeight="1" x14ac:dyDescent="0.2">
      <c r="A213" s="8">
        <v>8</v>
      </c>
      <c r="B213" s="343"/>
      <c r="C213" s="343"/>
      <c r="D213" s="343"/>
      <c r="E213" s="343"/>
      <c r="F213" s="345"/>
      <c r="G213" s="438"/>
      <c r="H213" s="287"/>
      <c r="I213" s="439"/>
      <c r="J213" s="364">
        <f t="shared" si="26"/>
        <v>0</v>
      </c>
      <c r="K213" s="363">
        <f t="shared" si="27"/>
        <v>0</v>
      </c>
      <c r="L213" s="343"/>
      <c r="M213" s="343"/>
      <c r="N213" s="343"/>
      <c r="O213" s="367"/>
      <c r="P213" s="344"/>
      <c r="Q213" s="343"/>
      <c r="R213" s="345"/>
      <c r="S213" s="16" t="s">
        <v>66</v>
      </c>
      <c r="T213" s="8">
        <v>8</v>
      </c>
      <c r="U213" s="343"/>
      <c r="V213" s="343"/>
      <c r="W213" s="343"/>
      <c r="X213" s="343"/>
      <c r="Y213" s="343"/>
      <c r="Z213" s="343"/>
      <c r="AA213" s="343"/>
      <c r="AB213" s="343"/>
      <c r="AC213" s="343"/>
      <c r="AD213" s="343"/>
      <c r="AE213" s="343"/>
      <c r="AF213" s="343"/>
      <c r="AG213" s="343"/>
      <c r="AH213" s="367"/>
      <c r="AI213" s="287"/>
      <c r="AJ213" s="343"/>
      <c r="AK213" s="345"/>
      <c r="AL213" s="16" t="s">
        <v>66</v>
      </c>
    </row>
    <row r="214" spans="1:38" s="22" customFormat="1" ht="12.75" customHeight="1" x14ac:dyDescent="0.2">
      <c r="A214" s="8">
        <v>9</v>
      </c>
      <c r="B214" s="343"/>
      <c r="C214" s="343"/>
      <c r="D214" s="343"/>
      <c r="E214" s="343"/>
      <c r="F214" s="345"/>
      <c r="G214" s="438"/>
      <c r="H214" s="287"/>
      <c r="I214" s="439"/>
      <c r="J214" s="364">
        <f t="shared" si="26"/>
        <v>0</v>
      </c>
      <c r="K214" s="363">
        <f t="shared" si="27"/>
        <v>0</v>
      </c>
      <c r="L214" s="343"/>
      <c r="M214" s="343"/>
      <c r="N214" s="343"/>
      <c r="O214" s="367"/>
      <c r="P214" s="344"/>
      <c r="Q214" s="343"/>
      <c r="R214" s="345"/>
      <c r="S214" s="16" t="s">
        <v>67</v>
      </c>
      <c r="T214" s="8">
        <v>9</v>
      </c>
      <c r="U214" s="343"/>
      <c r="V214" s="343"/>
      <c r="W214" s="343"/>
      <c r="X214" s="343"/>
      <c r="Y214" s="343"/>
      <c r="Z214" s="343"/>
      <c r="AA214" s="343"/>
      <c r="AB214" s="343"/>
      <c r="AC214" s="343"/>
      <c r="AD214" s="343"/>
      <c r="AE214" s="343"/>
      <c r="AF214" s="343"/>
      <c r="AG214" s="343"/>
      <c r="AH214" s="367"/>
      <c r="AI214" s="287"/>
      <c r="AJ214" s="343"/>
      <c r="AK214" s="345"/>
      <c r="AL214" s="16" t="s">
        <v>67</v>
      </c>
    </row>
    <row r="215" spans="1:38" s="22" customFormat="1" ht="12.75" customHeight="1" x14ac:dyDescent="0.2">
      <c r="A215" s="8">
        <v>10</v>
      </c>
      <c r="B215" s="343"/>
      <c r="C215" s="343"/>
      <c r="D215" s="343"/>
      <c r="E215" s="343"/>
      <c r="F215" s="345"/>
      <c r="G215" s="438"/>
      <c r="H215" s="287"/>
      <c r="I215" s="439"/>
      <c r="J215" s="364">
        <f t="shared" si="26"/>
        <v>0</v>
      </c>
      <c r="K215" s="363">
        <f t="shared" si="27"/>
        <v>0</v>
      </c>
      <c r="L215" s="343"/>
      <c r="M215" s="343"/>
      <c r="N215" s="343"/>
      <c r="O215" s="367"/>
      <c r="P215" s="344"/>
      <c r="Q215" s="343"/>
      <c r="R215" s="345"/>
      <c r="S215" s="16" t="s">
        <v>68</v>
      </c>
      <c r="T215" s="8">
        <v>10</v>
      </c>
      <c r="U215" s="343"/>
      <c r="V215" s="343"/>
      <c r="W215" s="343"/>
      <c r="X215" s="343"/>
      <c r="Y215" s="343"/>
      <c r="Z215" s="343"/>
      <c r="AA215" s="343"/>
      <c r="AB215" s="343"/>
      <c r="AC215" s="343"/>
      <c r="AD215" s="343"/>
      <c r="AE215" s="343"/>
      <c r="AF215" s="343"/>
      <c r="AG215" s="343"/>
      <c r="AH215" s="367"/>
      <c r="AI215" s="287"/>
      <c r="AJ215" s="343"/>
      <c r="AK215" s="345"/>
      <c r="AL215" s="16" t="s">
        <v>68</v>
      </c>
    </row>
    <row r="216" spans="1:38" s="22" customFormat="1" ht="12.75" customHeight="1" x14ac:dyDescent="0.2">
      <c r="A216" s="8">
        <v>11</v>
      </c>
      <c r="B216" s="343"/>
      <c r="C216" s="343"/>
      <c r="D216" s="343"/>
      <c r="E216" s="343"/>
      <c r="F216" s="345"/>
      <c r="G216" s="438"/>
      <c r="H216" s="287"/>
      <c r="I216" s="439"/>
      <c r="J216" s="364">
        <f t="shared" si="26"/>
        <v>0</v>
      </c>
      <c r="K216" s="363">
        <f t="shared" si="27"/>
        <v>0</v>
      </c>
      <c r="L216" s="343"/>
      <c r="M216" s="343"/>
      <c r="N216" s="343"/>
      <c r="O216" s="367"/>
      <c r="P216" s="344"/>
      <c r="Q216" s="343"/>
      <c r="R216" s="345"/>
      <c r="S216" s="16" t="s">
        <v>69</v>
      </c>
      <c r="T216" s="8">
        <v>11</v>
      </c>
      <c r="U216" s="343"/>
      <c r="V216" s="343"/>
      <c r="W216" s="343"/>
      <c r="X216" s="343"/>
      <c r="Y216" s="343"/>
      <c r="Z216" s="343"/>
      <c r="AA216" s="343"/>
      <c r="AB216" s="343"/>
      <c r="AC216" s="343"/>
      <c r="AD216" s="343"/>
      <c r="AE216" s="343"/>
      <c r="AF216" s="343"/>
      <c r="AG216" s="343"/>
      <c r="AH216" s="367"/>
      <c r="AI216" s="287"/>
      <c r="AJ216" s="343"/>
      <c r="AK216" s="345"/>
      <c r="AL216" s="16" t="s">
        <v>69</v>
      </c>
    </row>
    <row r="217" spans="1:38" s="22" customFormat="1" ht="12.75" customHeight="1" x14ac:dyDescent="0.2">
      <c r="A217" s="8">
        <v>12</v>
      </c>
      <c r="B217" s="343"/>
      <c r="C217" s="343"/>
      <c r="D217" s="343"/>
      <c r="E217" s="343"/>
      <c r="F217" s="345"/>
      <c r="G217" s="438"/>
      <c r="H217" s="287"/>
      <c r="I217" s="439"/>
      <c r="J217" s="364">
        <f t="shared" si="26"/>
        <v>0</v>
      </c>
      <c r="K217" s="363">
        <f t="shared" si="27"/>
        <v>0</v>
      </c>
      <c r="L217" s="343"/>
      <c r="M217" s="343"/>
      <c r="N217" s="343"/>
      <c r="O217" s="367"/>
      <c r="P217" s="344"/>
      <c r="Q217" s="343"/>
      <c r="R217" s="345"/>
      <c r="S217" s="16" t="s">
        <v>70</v>
      </c>
      <c r="T217" s="8">
        <v>12</v>
      </c>
      <c r="U217" s="343"/>
      <c r="V217" s="343"/>
      <c r="W217" s="343"/>
      <c r="X217" s="343"/>
      <c r="Y217" s="343"/>
      <c r="Z217" s="343"/>
      <c r="AA217" s="343"/>
      <c r="AB217" s="343"/>
      <c r="AC217" s="343"/>
      <c r="AD217" s="343"/>
      <c r="AE217" s="343"/>
      <c r="AF217" s="343"/>
      <c r="AG217" s="343"/>
      <c r="AH217" s="367"/>
      <c r="AI217" s="287"/>
      <c r="AJ217" s="343"/>
      <c r="AK217" s="345"/>
      <c r="AL217" s="16" t="s">
        <v>70</v>
      </c>
    </row>
    <row r="218" spans="1:38" s="22" customFormat="1" ht="12.75" customHeight="1" x14ac:dyDescent="0.2">
      <c r="A218" s="8">
        <v>13</v>
      </c>
      <c r="B218" s="343"/>
      <c r="C218" s="343"/>
      <c r="D218" s="343"/>
      <c r="E218" s="343"/>
      <c r="F218" s="345"/>
      <c r="G218" s="438"/>
      <c r="H218" s="287"/>
      <c r="I218" s="439"/>
      <c r="J218" s="364">
        <f t="shared" si="26"/>
        <v>0</v>
      </c>
      <c r="K218" s="363">
        <f t="shared" si="27"/>
        <v>0</v>
      </c>
      <c r="L218" s="343"/>
      <c r="M218" s="343"/>
      <c r="N218" s="343"/>
      <c r="O218" s="367"/>
      <c r="P218" s="344"/>
      <c r="Q218" s="343"/>
      <c r="R218" s="345"/>
      <c r="S218" s="16" t="s">
        <v>71</v>
      </c>
      <c r="T218" s="8">
        <v>13</v>
      </c>
      <c r="U218" s="343"/>
      <c r="V218" s="343"/>
      <c r="W218" s="343"/>
      <c r="X218" s="343"/>
      <c r="Y218" s="343"/>
      <c r="Z218" s="343"/>
      <c r="AA218" s="343"/>
      <c r="AB218" s="343"/>
      <c r="AC218" s="343"/>
      <c r="AD218" s="343"/>
      <c r="AE218" s="343"/>
      <c r="AF218" s="343"/>
      <c r="AG218" s="343"/>
      <c r="AH218" s="367"/>
      <c r="AI218" s="287"/>
      <c r="AJ218" s="343"/>
      <c r="AK218" s="345"/>
      <c r="AL218" s="16" t="s">
        <v>71</v>
      </c>
    </row>
    <row r="219" spans="1:38" s="22" customFormat="1" ht="12.75" customHeight="1" x14ac:dyDescent="0.2">
      <c r="A219" s="8">
        <v>14</v>
      </c>
      <c r="B219" s="343"/>
      <c r="C219" s="343"/>
      <c r="D219" s="343"/>
      <c r="E219" s="343"/>
      <c r="F219" s="345"/>
      <c r="G219" s="438"/>
      <c r="H219" s="287"/>
      <c r="I219" s="439"/>
      <c r="J219" s="364">
        <f t="shared" si="26"/>
        <v>0</v>
      </c>
      <c r="K219" s="363">
        <f t="shared" si="27"/>
        <v>0</v>
      </c>
      <c r="L219" s="343"/>
      <c r="M219" s="343"/>
      <c r="N219" s="343"/>
      <c r="O219" s="367"/>
      <c r="P219" s="344"/>
      <c r="Q219" s="343"/>
      <c r="R219" s="345"/>
      <c r="S219" s="16" t="s">
        <v>72</v>
      </c>
      <c r="T219" s="8">
        <v>14</v>
      </c>
      <c r="U219" s="343"/>
      <c r="V219" s="343"/>
      <c r="W219" s="343"/>
      <c r="X219" s="343"/>
      <c r="Y219" s="343"/>
      <c r="Z219" s="343"/>
      <c r="AA219" s="343"/>
      <c r="AB219" s="343"/>
      <c r="AC219" s="343"/>
      <c r="AD219" s="343"/>
      <c r="AE219" s="343"/>
      <c r="AF219" s="343"/>
      <c r="AG219" s="343"/>
      <c r="AH219" s="367"/>
      <c r="AI219" s="287"/>
      <c r="AJ219" s="343"/>
      <c r="AK219" s="345"/>
      <c r="AL219" s="16" t="s">
        <v>72</v>
      </c>
    </row>
    <row r="220" spans="1:38" s="22" customFormat="1" ht="12.75" customHeight="1" x14ac:dyDescent="0.2">
      <c r="A220" s="8">
        <v>15</v>
      </c>
      <c r="B220" s="343"/>
      <c r="C220" s="343"/>
      <c r="D220" s="343"/>
      <c r="E220" s="343"/>
      <c r="F220" s="345"/>
      <c r="G220" s="438"/>
      <c r="H220" s="287"/>
      <c r="I220" s="439"/>
      <c r="J220" s="364">
        <f t="shared" si="26"/>
        <v>0</v>
      </c>
      <c r="K220" s="363">
        <f t="shared" si="27"/>
        <v>0</v>
      </c>
      <c r="L220" s="343"/>
      <c r="M220" s="343"/>
      <c r="N220" s="343"/>
      <c r="O220" s="367"/>
      <c r="P220" s="344"/>
      <c r="Q220" s="343"/>
      <c r="R220" s="345"/>
      <c r="S220" s="16" t="s">
        <v>73</v>
      </c>
      <c r="T220" s="8">
        <v>15</v>
      </c>
      <c r="U220" s="343"/>
      <c r="V220" s="343"/>
      <c r="W220" s="343"/>
      <c r="X220" s="343"/>
      <c r="Y220" s="343"/>
      <c r="Z220" s="343"/>
      <c r="AA220" s="343"/>
      <c r="AB220" s="343"/>
      <c r="AC220" s="343"/>
      <c r="AD220" s="343"/>
      <c r="AE220" s="343"/>
      <c r="AF220" s="343"/>
      <c r="AG220" s="343"/>
      <c r="AH220" s="367"/>
      <c r="AI220" s="287"/>
      <c r="AJ220" s="343"/>
      <c r="AK220" s="345"/>
      <c r="AL220" s="16" t="s">
        <v>73</v>
      </c>
    </row>
    <row r="221" spans="1:38" s="22" customFormat="1" ht="12.75" customHeight="1" x14ac:dyDescent="0.2">
      <c r="A221" s="8">
        <v>16</v>
      </c>
      <c r="B221" s="343"/>
      <c r="C221" s="343"/>
      <c r="D221" s="343"/>
      <c r="E221" s="343"/>
      <c r="F221" s="345"/>
      <c r="G221" s="438"/>
      <c r="H221" s="287"/>
      <c r="I221" s="439"/>
      <c r="J221" s="364">
        <f t="shared" si="26"/>
        <v>0</v>
      </c>
      <c r="K221" s="363">
        <f t="shared" si="27"/>
        <v>0</v>
      </c>
      <c r="L221" s="343"/>
      <c r="M221" s="343"/>
      <c r="N221" s="343"/>
      <c r="O221" s="367"/>
      <c r="P221" s="344"/>
      <c r="Q221" s="343"/>
      <c r="R221" s="345"/>
      <c r="S221" s="16" t="s">
        <v>74</v>
      </c>
      <c r="T221" s="8">
        <v>16</v>
      </c>
      <c r="U221" s="343"/>
      <c r="V221" s="343"/>
      <c r="W221" s="343"/>
      <c r="X221" s="343"/>
      <c r="Y221" s="343"/>
      <c r="Z221" s="343"/>
      <c r="AA221" s="343"/>
      <c r="AB221" s="343"/>
      <c r="AC221" s="343"/>
      <c r="AD221" s="343"/>
      <c r="AE221" s="343"/>
      <c r="AF221" s="343"/>
      <c r="AG221" s="343"/>
      <c r="AH221" s="367"/>
      <c r="AI221" s="287"/>
      <c r="AJ221" s="343"/>
      <c r="AK221" s="345"/>
      <c r="AL221" s="16" t="s">
        <v>74</v>
      </c>
    </row>
    <row r="222" spans="1:38" s="22" customFormat="1" ht="12.75" customHeight="1" x14ac:dyDescent="0.2">
      <c r="A222" s="8">
        <v>17</v>
      </c>
      <c r="B222" s="343"/>
      <c r="C222" s="343"/>
      <c r="D222" s="343"/>
      <c r="E222" s="343"/>
      <c r="F222" s="345"/>
      <c r="G222" s="438"/>
      <c r="H222" s="287"/>
      <c r="I222" s="439"/>
      <c r="J222" s="364">
        <f t="shared" si="26"/>
        <v>0</v>
      </c>
      <c r="K222" s="363">
        <f t="shared" si="27"/>
        <v>0</v>
      </c>
      <c r="L222" s="343"/>
      <c r="M222" s="343"/>
      <c r="N222" s="343"/>
      <c r="O222" s="367"/>
      <c r="P222" s="344"/>
      <c r="Q222" s="343"/>
      <c r="R222" s="345"/>
      <c r="S222" s="16" t="s">
        <v>75</v>
      </c>
      <c r="T222" s="8">
        <v>17</v>
      </c>
      <c r="U222" s="343"/>
      <c r="V222" s="343"/>
      <c r="W222" s="343"/>
      <c r="X222" s="343"/>
      <c r="Y222" s="343"/>
      <c r="Z222" s="343"/>
      <c r="AA222" s="343"/>
      <c r="AB222" s="343"/>
      <c r="AC222" s="343"/>
      <c r="AD222" s="343"/>
      <c r="AE222" s="343"/>
      <c r="AF222" s="343"/>
      <c r="AG222" s="343"/>
      <c r="AH222" s="367"/>
      <c r="AI222" s="287"/>
      <c r="AJ222" s="343"/>
      <c r="AK222" s="345"/>
      <c r="AL222" s="16" t="s">
        <v>75</v>
      </c>
    </row>
    <row r="223" spans="1:38" s="22" customFormat="1" ht="12.75" customHeight="1" x14ac:dyDescent="0.2">
      <c r="A223" s="8">
        <v>18</v>
      </c>
      <c r="B223" s="343"/>
      <c r="C223" s="343"/>
      <c r="D223" s="343"/>
      <c r="E223" s="343"/>
      <c r="F223" s="345"/>
      <c r="G223" s="438"/>
      <c r="H223" s="287"/>
      <c r="I223" s="439"/>
      <c r="J223" s="364">
        <f t="shared" si="26"/>
        <v>0</v>
      </c>
      <c r="K223" s="363">
        <f t="shared" si="27"/>
        <v>0</v>
      </c>
      <c r="L223" s="343"/>
      <c r="M223" s="343"/>
      <c r="N223" s="343"/>
      <c r="O223" s="367"/>
      <c r="P223" s="344"/>
      <c r="Q223" s="343"/>
      <c r="R223" s="345"/>
      <c r="S223" s="16" t="s">
        <v>76</v>
      </c>
      <c r="T223" s="8">
        <v>18</v>
      </c>
      <c r="U223" s="343"/>
      <c r="V223" s="343"/>
      <c r="W223" s="343"/>
      <c r="X223" s="343"/>
      <c r="Y223" s="343"/>
      <c r="Z223" s="343"/>
      <c r="AA223" s="343"/>
      <c r="AB223" s="343"/>
      <c r="AC223" s="343"/>
      <c r="AD223" s="343"/>
      <c r="AE223" s="343"/>
      <c r="AF223" s="343"/>
      <c r="AG223" s="343"/>
      <c r="AH223" s="367"/>
      <c r="AI223" s="287"/>
      <c r="AJ223" s="343"/>
      <c r="AK223" s="345"/>
      <c r="AL223" s="16" t="s">
        <v>76</v>
      </c>
    </row>
    <row r="224" spans="1:38" s="22" customFormat="1" ht="12.75" customHeight="1" x14ac:dyDescent="0.2">
      <c r="A224" s="8">
        <v>19</v>
      </c>
      <c r="B224" s="343"/>
      <c r="C224" s="343"/>
      <c r="D224" s="343"/>
      <c r="E224" s="343"/>
      <c r="F224" s="345"/>
      <c r="G224" s="438"/>
      <c r="H224" s="287"/>
      <c r="I224" s="439"/>
      <c r="J224" s="364">
        <f t="shared" si="26"/>
        <v>0</v>
      </c>
      <c r="K224" s="363">
        <f t="shared" si="27"/>
        <v>0</v>
      </c>
      <c r="L224" s="343"/>
      <c r="M224" s="343"/>
      <c r="N224" s="343"/>
      <c r="O224" s="367"/>
      <c r="P224" s="344"/>
      <c r="Q224" s="343"/>
      <c r="R224" s="345"/>
      <c r="S224" s="16" t="s">
        <v>77</v>
      </c>
      <c r="T224" s="8">
        <v>19</v>
      </c>
      <c r="U224" s="343"/>
      <c r="V224" s="343"/>
      <c r="W224" s="343"/>
      <c r="X224" s="343"/>
      <c r="Y224" s="343"/>
      <c r="Z224" s="343"/>
      <c r="AA224" s="343"/>
      <c r="AB224" s="343"/>
      <c r="AC224" s="343"/>
      <c r="AD224" s="343"/>
      <c r="AE224" s="343"/>
      <c r="AF224" s="343"/>
      <c r="AG224" s="343"/>
      <c r="AH224" s="367"/>
      <c r="AI224" s="287"/>
      <c r="AJ224" s="343"/>
      <c r="AK224" s="345"/>
      <c r="AL224" s="16" t="s">
        <v>77</v>
      </c>
    </row>
    <row r="225" spans="1:38" s="22" customFormat="1" ht="12.75" customHeight="1" x14ac:dyDescent="0.2">
      <c r="A225" s="8">
        <v>20</v>
      </c>
      <c r="B225" s="343"/>
      <c r="C225" s="343"/>
      <c r="D225" s="343"/>
      <c r="E225" s="343"/>
      <c r="F225" s="345"/>
      <c r="G225" s="438"/>
      <c r="H225" s="287"/>
      <c r="I225" s="439"/>
      <c r="J225" s="364">
        <f t="shared" si="26"/>
        <v>0</v>
      </c>
      <c r="K225" s="363">
        <f t="shared" si="27"/>
        <v>0</v>
      </c>
      <c r="L225" s="343"/>
      <c r="M225" s="343"/>
      <c r="N225" s="343"/>
      <c r="O225" s="367"/>
      <c r="P225" s="344"/>
      <c r="Q225" s="343"/>
      <c r="R225" s="345"/>
      <c r="S225" s="16" t="s">
        <v>78</v>
      </c>
      <c r="T225" s="8">
        <v>20</v>
      </c>
      <c r="U225" s="343"/>
      <c r="V225" s="343"/>
      <c r="W225" s="343"/>
      <c r="X225" s="343"/>
      <c r="Y225" s="343"/>
      <c r="Z225" s="343"/>
      <c r="AA225" s="343"/>
      <c r="AB225" s="343"/>
      <c r="AC225" s="343"/>
      <c r="AD225" s="343"/>
      <c r="AE225" s="343"/>
      <c r="AF225" s="343"/>
      <c r="AG225" s="343"/>
      <c r="AH225" s="367"/>
      <c r="AI225" s="287"/>
      <c r="AJ225" s="343"/>
      <c r="AK225" s="345"/>
      <c r="AL225" s="16" t="s">
        <v>78</v>
      </c>
    </row>
    <row r="226" spans="1:38" s="22" customFormat="1" ht="12.75" customHeight="1" x14ac:dyDescent="0.2">
      <c r="A226" s="8">
        <v>21</v>
      </c>
      <c r="B226" s="343"/>
      <c r="C226" s="343"/>
      <c r="D226" s="343"/>
      <c r="E226" s="343"/>
      <c r="F226" s="345"/>
      <c r="G226" s="438"/>
      <c r="H226" s="287"/>
      <c r="I226" s="439"/>
      <c r="J226" s="364">
        <f t="shared" si="26"/>
        <v>0</v>
      </c>
      <c r="K226" s="363">
        <f t="shared" si="27"/>
        <v>0</v>
      </c>
      <c r="L226" s="343"/>
      <c r="M226" s="343"/>
      <c r="N226" s="343"/>
      <c r="O226" s="367"/>
      <c r="P226" s="344"/>
      <c r="Q226" s="343"/>
      <c r="R226" s="345"/>
      <c r="S226" s="16" t="s">
        <v>79</v>
      </c>
      <c r="T226" s="8">
        <v>21</v>
      </c>
      <c r="U226" s="343"/>
      <c r="V226" s="343"/>
      <c r="W226" s="343"/>
      <c r="X226" s="343"/>
      <c r="Y226" s="343"/>
      <c r="Z226" s="343"/>
      <c r="AA226" s="343"/>
      <c r="AB226" s="343"/>
      <c r="AC226" s="343"/>
      <c r="AD226" s="343"/>
      <c r="AE226" s="343"/>
      <c r="AF226" s="343"/>
      <c r="AG226" s="343"/>
      <c r="AH226" s="367"/>
      <c r="AI226" s="287"/>
      <c r="AJ226" s="343"/>
      <c r="AK226" s="345"/>
      <c r="AL226" s="16" t="s">
        <v>79</v>
      </c>
    </row>
    <row r="227" spans="1:38" s="22" customFormat="1" ht="12.75" customHeight="1" x14ac:dyDescent="0.2">
      <c r="A227" s="8">
        <v>22</v>
      </c>
      <c r="B227" s="343"/>
      <c r="C227" s="343"/>
      <c r="D227" s="343"/>
      <c r="E227" s="343"/>
      <c r="F227" s="345"/>
      <c r="G227" s="438"/>
      <c r="H227" s="287"/>
      <c r="I227" s="439"/>
      <c r="J227" s="364">
        <f t="shared" si="26"/>
        <v>0</v>
      </c>
      <c r="K227" s="363">
        <f t="shared" si="27"/>
        <v>0</v>
      </c>
      <c r="L227" s="343"/>
      <c r="M227" s="343"/>
      <c r="N227" s="343"/>
      <c r="O227" s="367"/>
      <c r="P227" s="344"/>
      <c r="Q227" s="343"/>
      <c r="R227" s="345"/>
      <c r="S227" s="16" t="s">
        <v>80</v>
      </c>
      <c r="T227" s="8">
        <v>22</v>
      </c>
      <c r="U227" s="343"/>
      <c r="V227" s="343"/>
      <c r="W227" s="343"/>
      <c r="X227" s="343"/>
      <c r="Y227" s="343"/>
      <c r="Z227" s="343"/>
      <c r="AA227" s="343"/>
      <c r="AB227" s="343"/>
      <c r="AC227" s="343"/>
      <c r="AD227" s="343"/>
      <c r="AE227" s="343"/>
      <c r="AF227" s="343"/>
      <c r="AG227" s="343"/>
      <c r="AH227" s="367"/>
      <c r="AI227" s="287"/>
      <c r="AJ227" s="343"/>
      <c r="AK227" s="345"/>
      <c r="AL227" s="16" t="s">
        <v>80</v>
      </c>
    </row>
    <row r="228" spans="1:38" s="22" customFormat="1" ht="12.75" customHeight="1" x14ac:dyDescent="0.2">
      <c r="A228" s="8">
        <v>23</v>
      </c>
      <c r="B228" s="343"/>
      <c r="C228" s="343"/>
      <c r="D228" s="343"/>
      <c r="E228" s="343"/>
      <c r="F228" s="345"/>
      <c r="G228" s="438"/>
      <c r="H228" s="287"/>
      <c r="I228" s="439"/>
      <c r="J228" s="364">
        <f t="shared" si="26"/>
        <v>0</v>
      </c>
      <c r="K228" s="363">
        <f t="shared" si="27"/>
        <v>0</v>
      </c>
      <c r="L228" s="343"/>
      <c r="M228" s="343"/>
      <c r="N228" s="343"/>
      <c r="O228" s="367"/>
      <c r="P228" s="344"/>
      <c r="Q228" s="343"/>
      <c r="R228" s="345"/>
      <c r="S228" s="16" t="s">
        <v>81</v>
      </c>
      <c r="T228" s="8">
        <v>23</v>
      </c>
      <c r="U228" s="343"/>
      <c r="V228" s="343"/>
      <c r="W228" s="343"/>
      <c r="X228" s="343"/>
      <c r="Y228" s="343"/>
      <c r="Z228" s="343"/>
      <c r="AA228" s="343"/>
      <c r="AB228" s="343"/>
      <c r="AC228" s="343"/>
      <c r="AD228" s="343"/>
      <c r="AE228" s="343"/>
      <c r="AF228" s="343"/>
      <c r="AG228" s="343"/>
      <c r="AH228" s="367"/>
      <c r="AI228" s="287"/>
      <c r="AJ228" s="343"/>
      <c r="AK228" s="345"/>
      <c r="AL228" s="16" t="s">
        <v>81</v>
      </c>
    </row>
    <row r="229" spans="1:38" s="22" customFormat="1" ht="12.75" customHeight="1" x14ac:dyDescent="0.2">
      <c r="A229" s="8">
        <v>24</v>
      </c>
      <c r="B229" s="343"/>
      <c r="C229" s="343"/>
      <c r="D229" s="343"/>
      <c r="E229" s="343"/>
      <c r="F229" s="345"/>
      <c r="G229" s="438"/>
      <c r="H229" s="287"/>
      <c r="I229" s="439"/>
      <c r="J229" s="364">
        <f t="shared" si="26"/>
        <v>0</v>
      </c>
      <c r="K229" s="363">
        <f t="shared" si="27"/>
        <v>0</v>
      </c>
      <c r="L229" s="343"/>
      <c r="M229" s="343"/>
      <c r="N229" s="343"/>
      <c r="O229" s="367"/>
      <c r="P229" s="344"/>
      <c r="Q229" s="343"/>
      <c r="R229" s="345"/>
      <c r="S229" s="16" t="s">
        <v>82</v>
      </c>
      <c r="T229" s="8">
        <v>24</v>
      </c>
      <c r="U229" s="343"/>
      <c r="V229" s="343"/>
      <c r="W229" s="343"/>
      <c r="X229" s="343"/>
      <c r="Y229" s="343"/>
      <c r="Z229" s="343"/>
      <c r="AA229" s="343"/>
      <c r="AB229" s="343"/>
      <c r="AC229" s="343"/>
      <c r="AD229" s="343"/>
      <c r="AE229" s="343"/>
      <c r="AF229" s="343"/>
      <c r="AG229" s="343"/>
      <c r="AH229" s="367"/>
      <c r="AI229" s="287"/>
      <c r="AJ229" s="343"/>
      <c r="AK229" s="345"/>
      <c r="AL229" s="16" t="s">
        <v>82</v>
      </c>
    </row>
    <row r="230" spans="1:38" s="22" customFormat="1" ht="12.75" customHeight="1" x14ac:dyDescent="0.2">
      <c r="A230" s="8">
        <v>25</v>
      </c>
      <c r="B230" s="343"/>
      <c r="C230" s="343"/>
      <c r="D230" s="343"/>
      <c r="E230" s="343"/>
      <c r="F230" s="345"/>
      <c r="G230" s="438"/>
      <c r="H230" s="287"/>
      <c r="I230" s="439"/>
      <c r="J230" s="364">
        <f t="shared" si="26"/>
        <v>0</v>
      </c>
      <c r="K230" s="363">
        <f t="shared" si="27"/>
        <v>0</v>
      </c>
      <c r="L230" s="343"/>
      <c r="M230" s="343"/>
      <c r="N230" s="343"/>
      <c r="O230" s="367"/>
      <c r="P230" s="344"/>
      <c r="Q230" s="343"/>
      <c r="R230" s="345"/>
      <c r="S230" s="16" t="s">
        <v>83</v>
      </c>
      <c r="T230" s="8">
        <v>25</v>
      </c>
      <c r="U230" s="343"/>
      <c r="V230" s="343"/>
      <c r="W230" s="343"/>
      <c r="X230" s="343"/>
      <c r="Y230" s="343"/>
      <c r="Z230" s="343"/>
      <c r="AA230" s="343"/>
      <c r="AB230" s="343"/>
      <c r="AC230" s="343"/>
      <c r="AD230" s="343"/>
      <c r="AE230" s="343"/>
      <c r="AF230" s="343"/>
      <c r="AG230" s="343"/>
      <c r="AH230" s="367"/>
      <c r="AI230" s="287"/>
      <c r="AJ230" s="343"/>
      <c r="AK230" s="345"/>
      <c r="AL230" s="16" t="s">
        <v>83</v>
      </c>
    </row>
    <row r="231" spans="1:38" s="22" customFormat="1" ht="12.75" customHeight="1" x14ac:dyDescent="0.2">
      <c r="A231" s="8">
        <v>26</v>
      </c>
      <c r="B231" s="343"/>
      <c r="C231" s="343"/>
      <c r="D231" s="343"/>
      <c r="E231" s="343"/>
      <c r="F231" s="345"/>
      <c r="G231" s="438"/>
      <c r="H231" s="287"/>
      <c r="I231" s="439"/>
      <c r="J231" s="364">
        <f t="shared" si="26"/>
        <v>0</v>
      </c>
      <c r="K231" s="363">
        <f t="shared" si="27"/>
        <v>0</v>
      </c>
      <c r="L231" s="343"/>
      <c r="M231" s="343"/>
      <c r="N231" s="343"/>
      <c r="O231" s="367"/>
      <c r="P231" s="344"/>
      <c r="Q231" s="343"/>
      <c r="R231" s="345"/>
      <c r="S231" s="16" t="s">
        <v>84</v>
      </c>
      <c r="T231" s="8">
        <v>26</v>
      </c>
      <c r="U231" s="343"/>
      <c r="V231" s="343"/>
      <c r="W231" s="343"/>
      <c r="X231" s="343"/>
      <c r="Y231" s="343"/>
      <c r="Z231" s="343"/>
      <c r="AA231" s="343"/>
      <c r="AB231" s="343"/>
      <c r="AC231" s="343"/>
      <c r="AD231" s="343"/>
      <c r="AE231" s="343"/>
      <c r="AF231" s="343"/>
      <c r="AG231" s="343"/>
      <c r="AH231" s="367"/>
      <c r="AI231" s="287"/>
      <c r="AJ231" s="343"/>
      <c r="AK231" s="345"/>
      <c r="AL231" s="16" t="s">
        <v>84</v>
      </c>
    </row>
    <row r="232" spans="1:38" s="22" customFormat="1" ht="12.75" customHeight="1" x14ac:dyDescent="0.2">
      <c r="A232" s="8">
        <v>27</v>
      </c>
      <c r="B232" s="343"/>
      <c r="C232" s="343"/>
      <c r="D232" s="343"/>
      <c r="E232" s="343"/>
      <c r="F232" s="345"/>
      <c r="G232" s="438"/>
      <c r="H232" s="287"/>
      <c r="I232" s="439"/>
      <c r="J232" s="364">
        <f t="shared" si="26"/>
        <v>0</v>
      </c>
      <c r="K232" s="363">
        <f t="shared" si="27"/>
        <v>0</v>
      </c>
      <c r="L232" s="343"/>
      <c r="M232" s="343"/>
      <c r="N232" s="343"/>
      <c r="O232" s="367"/>
      <c r="P232" s="344"/>
      <c r="Q232" s="343"/>
      <c r="R232" s="345"/>
      <c r="S232" s="16" t="s">
        <v>85</v>
      </c>
      <c r="T232" s="8">
        <v>27</v>
      </c>
      <c r="U232" s="343"/>
      <c r="V232" s="343"/>
      <c r="W232" s="343"/>
      <c r="X232" s="343"/>
      <c r="Y232" s="343"/>
      <c r="Z232" s="343"/>
      <c r="AA232" s="343"/>
      <c r="AB232" s="343"/>
      <c r="AC232" s="343"/>
      <c r="AD232" s="343"/>
      <c r="AE232" s="343"/>
      <c r="AF232" s="343"/>
      <c r="AG232" s="343"/>
      <c r="AH232" s="367"/>
      <c r="AI232" s="287"/>
      <c r="AJ232" s="343"/>
      <c r="AK232" s="345"/>
      <c r="AL232" s="16" t="s">
        <v>85</v>
      </c>
    </row>
    <row r="233" spans="1:38" s="22" customFormat="1" ht="12.75" customHeight="1" x14ac:dyDescent="0.2">
      <c r="A233" s="8">
        <v>28</v>
      </c>
      <c r="B233" s="343"/>
      <c r="C233" s="343"/>
      <c r="D233" s="343"/>
      <c r="E233" s="343"/>
      <c r="F233" s="345"/>
      <c r="G233" s="438"/>
      <c r="H233" s="287"/>
      <c r="I233" s="439"/>
      <c r="J233" s="364">
        <f t="shared" si="26"/>
        <v>0</v>
      </c>
      <c r="K233" s="363">
        <f t="shared" si="27"/>
        <v>0</v>
      </c>
      <c r="L233" s="343"/>
      <c r="M233" s="343"/>
      <c r="N233" s="343"/>
      <c r="O233" s="367"/>
      <c r="P233" s="344"/>
      <c r="Q233" s="343"/>
      <c r="R233" s="345"/>
      <c r="S233" s="16" t="s">
        <v>86</v>
      </c>
      <c r="T233" s="8">
        <v>28</v>
      </c>
      <c r="U233" s="343"/>
      <c r="V233" s="343"/>
      <c r="W233" s="343"/>
      <c r="X233" s="343"/>
      <c r="Y233" s="343"/>
      <c r="Z233" s="343"/>
      <c r="AA233" s="343"/>
      <c r="AB233" s="343"/>
      <c r="AC233" s="343"/>
      <c r="AD233" s="343"/>
      <c r="AE233" s="343"/>
      <c r="AF233" s="343"/>
      <c r="AG233" s="343"/>
      <c r="AH233" s="367"/>
      <c r="AI233" s="287"/>
      <c r="AJ233" s="343"/>
      <c r="AK233" s="345"/>
      <c r="AL233" s="16" t="s">
        <v>86</v>
      </c>
    </row>
    <row r="234" spans="1:38" s="22" customFormat="1" ht="12.75" customHeight="1" x14ac:dyDescent="0.2">
      <c r="A234" s="8">
        <v>29</v>
      </c>
      <c r="B234" s="343"/>
      <c r="C234" s="343"/>
      <c r="D234" s="343"/>
      <c r="E234" s="343"/>
      <c r="F234" s="345"/>
      <c r="G234" s="438"/>
      <c r="H234" s="287"/>
      <c r="I234" s="439"/>
      <c r="J234" s="364">
        <f t="shared" si="26"/>
        <v>0</v>
      </c>
      <c r="K234" s="363">
        <f t="shared" si="27"/>
        <v>0</v>
      </c>
      <c r="L234" s="343"/>
      <c r="M234" s="343"/>
      <c r="N234" s="343"/>
      <c r="O234" s="367"/>
      <c r="P234" s="344"/>
      <c r="Q234" s="343"/>
      <c r="R234" s="345"/>
      <c r="S234" s="16" t="s">
        <v>87</v>
      </c>
      <c r="T234" s="8">
        <v>29</v>
      </c>
      <c r="U234" s="343"/>
      <c r="V234" s="343"/>
      <c r="W234" s="343"/>
      <c r="X234" s="347"/>
      <c r="Y234" s="343"/>
      <c r="Z234" s="343"/>
      <c r="AA234" s="343"/>
      <c r="AB234" s="343"/>
      <c r="AC234" s="343"/>
      <c r="AD234" s="343"/>
      <c r="AE234" s="343"/>
      <c r="AF234" s="343"/>
      <c r="AG234" s="343"/>
      <c r="AH234" s="367"/>
      <c r="AI234" s="287"/>
      <c r="AJ234" s="343"/>
      <c r="AK234" s="345"/>
      <c r="AL234" s="16" t="s">
        <v>87</v>
      </c>
    </row>
    <row r="235" spans="1:38" s="22" customFormat="1" ht="12.75" customHeight="1" x14ac:dyDescent="0.2">
      <c r="A235" s="8">
        <v>30</v>
      </c>
      <c r="B235" s="343"/>
      <c r="C235" s="343"/>
      <c r="D235" s="343"/>
      <c r="E235" s="343"/>
      <c r="F235" s="345"/>
      <c r="G235" s="442"/>
      <c r="H235" s="287"/>
      <c r="I235" s="439"/>
      <c r="J235" s="364">
        <f t="shared" si="26"/>
        <v>0</v>
      </c>
      <c r="K235" s="363">
        <f t="shared" si="27"/>
        <v>0</v>
      </c>
      <c r="L235" s="343"/>
      <c r="M235" s="343"/>
      <c r="N235" s="343"/>
      <c r="O235" s="367"/>
      <c r="P235" s="344"/>
      <c r="Q235" s="343"/>
      <c r="R235" s="345"/>
      <c r="S235" s="16" t="s">
        <v>88</v>
      </c>
      <c r="T235" s="8">
        <v>30</v>
      </c>
      <c r="U235" s="343"/>
      <c r="V235" s="343"/>
      <c r="W235" s="343"/>
      <c r="X235" s="343"/>
      <c r="Y235" s="343"/>
      <c r="Z235" s="343"/>
      <c r="AA235" s="343"/>
      <c r="AB235" s="343"/>
      <c r="AC235" s="343"/>
      <c r="AD235" s="343"/>
      <c r="AE235" s="343"/>
      <c r="AF235" s="343"/>
      <c r="AG235" s="343"/>
      <c r="AH235" s="367"/>
      <c r="AI235" s="287"/>
      <c r="AJ235" s="343"/>
      <c r="AK235" s="345"/>
      <c r="AL235" s="16" t="s">
        <v>88</v>
      </c>
    </row>
    <row r="236" spans="1:38" s="22" customFormat="1" ht="12.75" customHeight="1" x14ac:dyDescent="0.2">
      <c r="A236" s="19">
        <v>31</v>
      </c>
      <c r="B236" s="349"/>
      <c r="C236" s="349"/>
      <c r="D236" s="349"/>
      <c r="E236" s="349"/>
      <c r="F236" s="351"/>
      <c r="G236" s="443"/>
      <c r="H236" s="289"/>
      <c r="I236" s="444"/>
      <c r="J236" s="445">
        <f t="shared" si="26"/>
        <v>0</v>
      </c>
      <c r="K236" s="365">
        <f t="shared" si="27"/>
        <v>0</v>
      </c>
      <c r="L236" s="349"/>
      <c r="M236" s="349"/>
      <c r="N236" s="349"/>
      <c r="O236" s="369"/>
      <c r="P236" s="350"/>
      <c r="Q236" s="349"/>
      <c r="R236" s="351"/>
      <c r="S236" s="20" t="s">
        <v>89</v>
      </c>
      <c r="T236" s="19">
        <v>31</v>
      </c>
      <c r="U236" s="349"/>
      <c r="V236" s="349"/>
      <c r="W236" s="349"/>
      <c r="X236" s="349"/>
      <c r="Y236" s="349"/>
      <c r="Z236" s="349"/>
      <c r="AA236" s="349"/>
      <c r="AB236" s="349"/>
      <c r="AC236" s="349"/>
      <c r="AD236" s="349"/>
      <c r="AE236" s="349"/>
      <c r="AF236" s="349"/>
      <c r="AG236" s="349"/>
      <c r="AH236" s="369"/>
      <c r="AI236" s="289"/>
      <c r="AJ236" s="349"/>
      <c r="AK236" s="351"/>
      <c r="AL236" s="20" t="s">
        <v>89</v>
      </c>
    </row>
    <row r="237" spans="1:38" s="297" customFormat="1" ht="12.75" customHeight="1" thickBot="1" x14ac:dyDescent="0.25">
      <c r="A237" s="298"/>
      <c r="B237" s="360">
        <f>SUM(B205:B236)</f>
        <v>0</v>
      </c>
      <c r="C237" s="360">
        <f>SUM(C205:C236)</f>
        <v>0</v>
      </c>
      <c r="D237" s="360">
        <f>SUM(D205:D236)</f>
        <v>0</v>
      </c>
      <c r="E237" s="361">
        <f>SUM(E205:E236)</f>
        <v>0</v>
      </c>
      <c r="F237" s="362">
        <f>SUM(F205:F236)</f>
        <v>0</v>
      </c>
      <c r="G237" s="299"/>
      <c r="H237" s="299" t="s">
        <v>90</v>
      </c>
      <c r="I237" s="314">
        <f>COUNTA(I206:I236)</f>
        <v>0</v>
      </c>
      <c r="J237" s="360">
        <f t="shared" ref="J237:R237" si="28">SUM(J205:J236)</f>
        <v>0</v>
      </c>
      <c r="K237" s="360">
        <f t="shared" si="28"/>
        <v>0</v>
      </c>
      <c r="L237" s="360">
        <f t="shared" si="28"/>
        <v>0</v>
      </c>
      <c r="M237" s="360">
        <f t="shared" si="28"/>
        <v>0</v>
      </c>
      <c r="N237" s="360">
        <f t="shared" si="28"/>
        <v>0</v>
      </c>
      <c r="O237" s="361">
        <f t="shared" si="28"/>
        <v>0</v>
      </c>
      <c r="P237" s="361">
        <f t="shared" si="28"/>
        <v>0</v>
      </c>
      <c r="Q237" s="360">
        <f t="shared" si="28"/>
        <v>0</v>
      </c>
      <c r="R237" s="366">
        <f t="shared" si="28"/>
        <v>0</v>
      </c>
      <c r="S237" s="300"/>
      <c r="T237" s="298"/>
      <c r="U237" s="360">
        <f t="shared" ref="U237:AH237" si="29">SUM(U205:U236)</f>
        <v>0</v>
      </c>
      <c r="V237" s="360">
        <f t="shared" si="29"/>
        <v>0</v>
      </c>
      <c r="W237" s="360">
        <f t="shared" si="29"/>
        <v>0</v>
      </c>
      <c r="X237" s="360">
        <f t="shared" si="29"/>
        <v>0</v>
      </c>
      <c r="Y237" s="360">
        <f t="shared" si="29"/>
        <v>0</v>
      </c>
      <c r="Z237" s="360">
        <f t="shared" si="29"/>
        <v>0</v>
      </c>
      <c r="AA237" s="360">
        <f t="shared" si="29"/>
        <v>0</v>
      </c>
      <c r="AB237" s="360">
        <f t="shared" si="29"/>
        <v>0</v>
      </c>
      <c r="AC237" s="360">
        <f t="shared" si="29"/>
        <v>0</v>
      </c>
      <c r="AD237" s="360">
        <f t="shared" si="29"/>
        <v>0</v>
      </c>
      <c r="AE237" s="360">
        <f t="shared" si="29"/>
        <v>0</v>
      </c>
      <c r="AF237" s="360">
        <f t="shared" si="29"/>
        <v>0</v>
      </c>
      <c r="AG237" s="360">
        <f t="shared" si="29"/>
        <v>0</v>
      </c>
      <c r="AH237" s="362">
        <f t="shared" si="29"/>
        <v>0</v>
      </c>
      <c r="AI237" s="301"/>
      <c r="AJ237" s="360">
        <f>SUM(AJ205:AJ236)</f>
        <v>0</v>
      </c>
      <c r="AK237" s="366">
        <f>SUM(AK205:AK236)</f>
        <v>0</v>
      </c>
      <c r="AL237" s="300"/>
    </row>
    <row r="238" spans="1:38" ht="12.75" customHeight="1" thickTop="1" x14ac:dyDescent="0.2">
      <c r="A238" s="40"/>
      <c r="B238" s="40"/>
      <c r="C238" s="40"/>
      <c r="D238" s="40"/>
      <c r="E238" s="40"/>
      <c r="F238" s="40"/>
      <c r="G238" s="41"/>
      <c r="H238" s="40"/>
      <c r="I238" s="42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</row>
    <row r="239" spans="1:38" ht="12.75" customHeight="1" x14ac:dyDescent="0.2">
      <c r="A239" s="188"/>
      <c r="B239" s="188"/>
      <c r="C239" s="188"/>
      <c r="D239" s="188"/>
      <c r="E239" s="188"/>
      <c r="F239" s="188"/>
      <c r="G239" s="285"/>
      <c r="H239" s="188"/>
      <c r="I239" s="169"/>
      <c r="J239" s="188"/>
      <c r="K239" s="188"/>
      <c r="L239" s="188"/>
      <c r="M239" s="188"/>
      <c r="N239" s="188"/>
      <c r="O239" s="188"/>
      <c r="P239" s="188"/>
      <c r="Q239" s="188"/>
      <c r="R239" s="188"/>
      <c r="S239" s="188"/>
      <c r="T239" s="188"/>
      <c r="U239" s="188"/>
      <c r="V239" s="188"/>
      <c r="W239" s="188"/>
      <c r="X239" s="188"/>
      <c r="Y239" s="188"/>
      <c r="Z239" s="188"/>
      <c r="AA239" s="188"/>
      <c r="AB239" s="188"/>
      <c r="AC239" s="188"/>
      <c r="AD239" s="188"/>
      <c r="AE239" s="188"/>
      <c r="AF239" s="188"/>
      <c r="AG239" s="188"/>
      <c r="AH239" s="188"/>
      <c r="AI239" s="188"/>
      <c r="AJ239" s="188"/>
      <c r="AK239" s="188"/>
      <c r="AL239" s="188"/>
    </row>
    <row r="240" spans="1:38" ht="12.75" customHeight="1" x14ac:dyDescent="0.2">
      <c r="A240" s="22"/>
      <c r="B240" s="22"/>
      <c r="C240" s="22"/>
      <c r="D240" s="22"/>
      <c r="E240" s="22"/>
      <c r="F240" s="22"/>
      <c r="G240" s="527" t="str">
        <f>$G$10</f>
        <v>UNITED STEELWORKERS - LOCAL UNION</v>
      </c>
      <c r="H240" s="527"/>
      <c r="I240" s="527"/>
      <c r="J240" s="11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11" t="str">
        <f>$AA$10</f>
        <v>FINANCIAL SECRETARY'S CASH BOOK</v>
      </c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</row>
    <row r="241" spans="1:38" ht="12.75" customHeight="1" x14ac:dyDescent="0.2">
      <c r="A241" s="22"/>
      <c r="B241" s="137" t="str">
        <f>$B$11</f>
        <v>Month</v>
      </c>
      <c r="C241" s="73" t="str">
        <f>$C$11</f>
        <v>APRIL</v>
      </c>
      <c r="D241" s="137" t="str">
        <f>$D$11</f>
        <v>Year</v>
      </c>
      <c r="E241" s="44">
        <f>$E$11</f>
        <v>0</v>
      </c>
      <c r="F241" s="22"/>
      <c r="G241" s="31"/>
      <c r="H241" s="22"/>
      <c r="I241" s="5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137"/>
      <c r="AJ241" s="178" t="str">
        <f>$C$11</f>
        <v>APRIL</v>
      </c>
      <c r="AK241" s="44">
        <f>$E$11</f>
        <v>0</v>
      </c>
    </row>
    <row r="242" spans="1:38" ht="12.75" customHeight="1" x14ac:dyDescent="0.2">
      <c r="A242" s="22"/>
      <c r="B242" s="137" t="str">
        <f>$B$12</f>
        <v>Page No.</v>
      </c>
      <c r="C242" s="177">
        <f>C196+1</f>
        <v>6</v>
      </c>
      <c r="D242" s="110"/>
      <c r="E242" s="110"/>
      <c r="F242" s="22"/>
      <c r="G242" s="31"/>
      <c r="H242" s="22"/>
      <c r="I242" s="5" t="s">
        <v>53</v>
      </c>
      <c r="J242" s="22"/>
      <c r="K242" s="22"/>
      <c r="L242" s="5"/>
      <c r="M242" s="22"/>
      <c r="N242" s="22"/>
      <c r="O242" s="22"/>
      <c r="P242" s="33"/>
      <c r="Q242" s="22"/>
      <c r="R242" s="33"/>
      <c r="S242" s="22"/>
      <c r="T242" s="22"/>
      <c r="U242" s="22"/>
      <c r="V242" s="22"/>
      <c r="W242" s="22"/>
      <c r="X242" s="22"/>
      <c r="Y242" s="22"/>
      <c r="Z242" s="22"/>
      <c r="AA242" s="22"/>
      <c r="AB242" s="34" t="s">
        <v>54</v>
      </c>
      <c r="AC242" s="22"/>
      <c r="AD242" s="22"/>
      <c r="AE242" s="22"/>
      <c r="AF242" s="22"/>
      <c r="AG242" s="22"/>
      <c r="AH242" s="22"/>
      <c r="AI242" s="137" t="str">
        <f>$B$12</f>
        <v>Page No.</v>
      </c>
      <c r="AJ242" s="323">
        <f>AJ196+1</f>
        <v>6</v>
      </c>
      <c r="AK242" s="172"/>
      <c r="AL242" s="111"/>
    </row>
    <row r="243" spans="1:38" ht="12.75" customHeight="1" x14ac:dyDescent="0.2">
      <c r="A243" s="3"/>
      <c r="B243" s="3"/>
      <c r="C243" s="3"/>
      <c r="D243" s="3"/>
      <c r="E243" s="3"/>
      <c r="F243" s="3"/>
      <c r="G243" s="35"/>
      <c r="H243" s="3"/>
      <c r="I243" s="5"/>
      <c r="J243" s="3"/>
      <c r="K243" s="3"/>
      <c r="L243" s="22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22"/>
      <c r="AF243" s="3"/>
      <c r="AG243" s="3"/>
      <c r="AH243" s="3"/>
      <c r="AI243" s="3"/>
      <c r="AJ243" s="3"/>
      <c r="AK243" s="3"/>
      <c r="AL243" s="3"/>
    </row>
    <row r="244" spans="1:38" ht="12.75" customHeight="1" x14ac:dyDescent="0.2">
      <c r="A244" s="36"/>
      <c r="B244" s="36"/>
      <c r="C244" s="36"/>
      <c r="D244" s="36"/>
      <c r="E244" s="36"/>
      <c r="F244" s="36"/>
      <c r="G244" s="37"/>
      <c r="H244" s="36"/>
      <c r="I244" s="38"/>
      <c r="J244" s="36"/>
      <c r="K244" s="36"/>
      <c r="L244" s="38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8"/>
      <c r="AF244" s="36"/>
      <c r="AG244" s="36"/>
      <c r="AH244" s="36"/>
      <c r="AI244" s="36"/>
      <c r="AJ244" s="36"/>
      <c r="AK244" s="36"/>
      <c r="AL244" s="36"/>
    </row>
    <row r="245" spans="1:38" customFormat="1" ht="12.75" customHeight="1" x14ac:dyDescent="0.2">
      <c r="A245" s="1"/>
      <c r="B245" s="484" t="s">
        <v>55</v>
      </c>
      <c r="C245" s="473"/>
      <c r="D245" s="473"/>
      <c r="E245" s="473"/>
      <c r="F245" s="474"/>
      <c r="G245" s="21"/>
      <c r="H245" s="2" t="s">
        <v>56</v>
      </c>
      <c r="I245" s="95"/>
      <c r="J245" s="473" t="s">
        <v>255</v>
      </c>
      <c r="K245" s="474"/>
      <c r="L245" s="3"/>
      <c r="M245" s="3"/>
      <c r="N245" s="3"/>
      <c r="O245" s="5" t="s">
        <v>57</v>
      </c>
      <c r="P245" s="3"/>
      <c r="Q245" s="3"/>
      <c r="R245" s="1"/>
      <c r="S245" s="3"/>
      <c r="T245" s="1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13"/>
      <c r="AJ245" s="3"/>
      <c r="AK245" s="1"/>
      <c r="AL245" s="3"/>
    </row>
    <row r="246" spans="1:38" customFormat="1" ht="12.75" customHeight="1" x14ac:dyDescent="0.2">
      <c r="A246" s="1"/>
      <c r="B246" s="3"/>
      <c r="C246" s="3"/>
      <c r="D246" s="3"/>
      <c r="E246" s="188"/>
      <c r="F246" s="1"/>
      <c r="G246" s="21"/>
      <c r="H246" s="13"/>
      <c r="I246" s="96"/>
      <c r="J246" s="3"/>
      <c r="K246" s="1"/>
      <c r="L246" s="3"/>
      <c r="M246" s="3"/>
      <c r="N246" s="3"/>
      <c r="O246" s="3"/>
      <c r="P246" s="3"/>
      <c r="Q246" s="3"/>
      <c r="R246" s="1"/>
      <c r="S246" s="3"/>
      <c r="T246" s="1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13"/>
      <c r="AJ246" s="3"/>
      <c r="AK246" s="1"/>
      <c r="AL246" s="3"/>
    </row>
    <row r="247" spans="1:38" customFormat="1" ht="12.75" customHeight="1" thickBot="1" x14ac:dyDescent="0.25">
      <c r="A247" s="29"/>
      <c r="B247" s="26">
        <v>1</v>
      </c>
      <c r="C247" s="26">
        <v>2</v>
      </c>
      <c r="D247" s="26">
        <v>3</v>
      </c>
      <c r="E247" s="26">
        <v>4</v>
      </c>
      <c r="F247" s="28">
        <v>5</v>
      </c>
      <c r="G247" s="39">
        <v>6</v>
      </c>
      <c r="H247" s="28">
        <v>7</v>
      </c>
      <c r="I247" s="97">
        <v>8</v>
      </c>
      <c r="J247" s="26">
        <v>9</v>
      </c>
      <c r="K247" s="28">
        <v>10</v>
      </c>
      <c r="L247" s="26">
        <v>11</v>
      </c>
      <c r="M247" s="26" t="s">
        <v>1</v>
      </c>
      <c r="N247" s="26">
        <v>12</v>
      </c>
      <c r="O247" s="26">
        <v>13</v>
      </c>
      <c r="P247" s="26">
        <v>14</v>
      </c>
      <c r="Q247" s="26">
        <v>15</v>
      </c>
      <c r="R247" s="28" t="s">
        <v>2</v>
      </c>
      <c r="S247" s="25"/>
      <c r="T247" s="29"/>
      <c r="U247" s="26">
        <v>16</v>
      </c>
      <c r="V247" s="26">
        <v>17</v>
      </c>
      <c r="W247" s="26">
        <v>18</v>
      </c>
      <c r="X247" s="26">
        <v>19</v>
      </c>
      <c r="Y247" s="26">
        <v>20</v>
      </c>
      <c r="Z247" s="26" t="s">
        <v>3</v>
      </c>
      <c r="AA247" s="26">
        <v>21</v>
      </c>
      <c r="AB247" s="26">
        <v>22</v>
      </c>
      <c r="AC247" s="26">
        <v>23</v>
      </c>
      <c r="AD247" s="26">
        <v>24</v>
      </c>
      <c r="AE247" s="26">
        <v>25</v>
      </c>
      <c r="AF247" s="26">
        <v>26</v>
      </c>
      <c r="AG247" s="26">
        <v>27</v>
      </c>
      <c r="AH247" s="26">
        <v>28</v>
      </c>
      <c r="AI247" s="30">
        <v>29</v>
      </c>
      <c r="AJ247" s="26">
        <v>30</v>
      </c>
      <c r="AK247" s="28">
        <v>31</v>
      </c>
      <c r="AL247" s="25"/>
    </row>
    <row r="248" spans="1:38" s="4" customFormat="1" ht="12.75" customHeight="1" thickTop="1" x14ac:dyDescent="0.2">
      <c r="A248" s="1"/>
      <c r="B248" s="84" t="s">
        <v>4</v>
      </c>
      <c r="C248" s="98"/>
      <c r="D248" s="84" t="s">
        <v>5</v>
      </c>
      <c r="E248" s="185" t="s">
        <v>6</v>
      </c>
      <c r="F248" s="83" t="s">
        <v>7</v>
      </c>
      <c r="G248" s="160"/>
      <c r="H248" s="83"/>
      <c r="I248" s="100"/>
      <c r="J248" s="84"/>
      <c r="K248" s="83"/>
      <c r="L248" s="84" t="s">
        <v>237</v>
      </c>
      <c r="M248" s="84"/>
      <c r="N248" s="84" t="s">
        <v>235</v>
      </c>
      <c r="O248" s="101" t="s">
        <v>481</v>
      </c>
      <c r="P248" s="274"/>
      <c r="Q248" s="84" t="s">
        <v>391</v>
      </c>
      <c r="R248" s="83" t="s">
        <v>274</v>
      </c>
      <c r="S248" s="103"/>
      <c r="T248" s="67"/>
      <c r="U248" s="475" t="s">
        <v>256</v>
      </c>
      <c r="V248" s="476"/>
      <c r="W248" s="476"/>
      <c r="X248" s="476"/>
      <c r="Y248" s="477"/>
      <c r="Z248" s="84" t="s">
        <v>10</v>
      </c>
      <c r="AA248" s="84" t="s">
        <v>11</v>
      </c>
      <c r="AB248" s="84" t="s">
        <v>205</v>
      </c>
      <c r="AC248" s="84" t="s">
        <v>12</v>
      </c>
      <c r="AD248" s="84" t="s">
        <v>13</v>
      </c>
      <c r="AE248" s="84" t="s">
        <v>14</v>
      </c>
      <c r="AF248" s="84"/>
      <c r="AG248" s="84"/>
      <c r="AH248" s="101"/>
      <c r="AI248" s="102"/>
      <c r="AJ248" s="84" t="s">
        <v>15</v>
      </c>
      <c r="AK248" s="83" t="s">
        <v>7</v>
      </c>
      <c r="AL248" s="3"/>
    </row>
    <row r="249" spans="1:38" s="4" customFormat="1" ht="12.75" customHeight="1" x14ac:dyDescent="0.2">
      <c r="A249" s="1"/>
      <c r="B249" s="84" t="s">
        <v>8</v>
      </c>
      <c r="C249" s="84" t="s">
        <v>16</v>
      </c>
      <c r="D249" s="84" t="s">
        <v>17</v>
      </c>
      <c r="E249" s="186" t="s">
        <v>8</v>
      </c>
      <c r="F249" s="83" t="s">
        <v>18</v>
      </c>
      <c r="G249" s="160" t="s">
        <v>19</v>
      </c>
      <c r="H249" s="83" t="s">
        <v>20</v>
      </c>
      <c r="I249" s="100" t="s">
        <v>394</v>
      </c>
      <c r="J249" s="84" t="s">
        <v>21</v>
      </c>
      <c r="K249" s="83" t="s">
        <v>22</v>
      </c>
      <c r="L249" s="84" t="s">
        <v>392</v>
      </c>
      <c r="M249" s="84" t="s">
        <v>393</v>
      </c>
      <c r="N249" s="84" t="s">
        <v>262</v>
      </c>
      <c r="O249" s="101" t="s">
        <v>262</v>
      </c>
      <c r="P249" s="186" t="s">
        <v>23</v>
      </c>
      <c r="Q249" s="84" t="s">
        <v>8</v>
      </c>
      <c r="R249" s="83" t="s">
        <v>8</v>
      </c>
      <c r="S249" s="103"/>
      <c r="T249" s="67"/>
      <c r="U249" s="84" t="s">
        <v>25</v>
      </c>
      <c r="V249" s="84" t="s">
        <v>26</v>
      </c>
      <c r="W249" s="84" t="s">
        <v>27</v>
      </c>
      <c r="X249" s="84" t="s">
        <v>28</v>
      </c>
      <c r="Y249" s="84" t="s">
        <v>136</v>
      </c>
      <c r="Z249" s="84" t="s">
        <v>252</v>
      </c>
      <c r="AA249" s="84" t="s">
        <v>137</v>
      </c>
      <c r="AB249" s="84" t="s">
        <v>204</v>
      </c>
      <c r="AC249" s="84" t="s">
        <v>30</v>
      </c>
      <c r="AD249" s="84" t="s">
        <v>140</v>
      </c>
      <c r="AE249" s="84" t="s">
        <v>31</v>
      </c>
      <c r="AF249" s="84" t="s">
        <v>32</v>
      </c>
      <c r="AG249" s="84" t="s">
        <v>206</v>
      </c>
      <c r="AH249" s="101" t="s">
        <v>16</v>
      </c>
      <c r="AI249" s="99" t="s">
        <v>34</v>
      </c>
      <c r="AJ249" s="84" t="s">
        <v>35</v>
      </c>
      <c r="AK249" s="83" t="s">
        <v>18</v>
      </c>
      <c r="AL249" s="3"/>
    </row>
    <row r="250" spans="1:38" s="4" customFormat="1" ht="12.75" customHeight="1" thickBot="1" x14ac:dyDescent="0.25">
      <c r="A250" s="6"/>
      <c r="B250" s="85" t="s">
        <v>36</v>
      </c>
      <c r="C250" s="85" t="s">
        <v>37</v>
      </c>
      <c r="D250" s="85" t="s">
        <v>38</v>
      </c>
      <c r="E250" s="187" t="s">
        <v>39</v>
      </c>
      <c r="F250" s="104" t="s">
        <v>40</v>
      </c>
      <c r="G250" s="161"/>
      <c r="H250" s="104"/>
      <c r="I250" s="105" t="s">
        <v>41</v>
      </c>
      <c r="J250" s="85"/>
      <c r="K250" s="104"/>
      <c r="L250" s="85" t="s">
        <v>237</v>
      </c>
      <c r="M250" s="85"/>
      <c r="N250" s="85" t="s">
        <v>236</v>
      </c>
      <c r="O250" s="106" t="s">
        <v>236</v>
      </c>
      <c r="P250" s="275"/>
      <c r="Q250" s="276" t="s">
        <v>24</v>
      </c>
      <c r="R250" s="277" t="s">
        <v>24</v>
      </c>
      <c r="S250" s="108"/>
      <c r="T250" s="76"/>
      <c r="U250" s="85" t="s">
        <v>42</v>
      </c>
      <c r="V250" s="85" t="s">
        <v>43</v>
      </c>
      <c r="W250" s="85"/>
      <c r="X250" s="85" t="s">
        <v>44</v>
      </c>
      <c r="Y250" s="85" t="s">
        <v>30</v>
      </c>
      <c r="Z250" s="85" t="s">
        <v>30</v>
      </c>
      <c r="AA250" s="85" t="s">
        <v>138</v>
      </c>
      <c r="AB250" s="85" t="s">
        <v>15</v>
      </c>
      <c r="AC250" s="85" t="s">
        <v>139</v>
      </c>
      <c r="AD250" s="85" t="s">
        <v>141</v>
      </c>
      <c r="AE250" s="85" t="s">
        <v>47</v>
      </c>
      <c r="AF250" s="85" t="s">
        <v>48</v>
      </c>
      <c r="AG250" s="85" t="s">
        <v>15</v>
      </c>
      <c r="AH250" s="106" t="s">
        <v>30</v>
      </c>
      <c r="AI250" s="107"/>
      <c r="AJ250" s="85" t="s">
        <v>49</v>
      </c>
      <c r="AK250" s="104" t="s">
        <v>188</v>
      </c>
      <c r="AL250" s="7"/>
    </row>
    <row r="251" spans="1:38" s="297" customFormat="1" ht="12.75" customHeight="1" thickTop="1" x14ac:dyDescent="0.2">
      <c r="A251" s="292"/>
      <c r="B251" s="364">
        <f>B237</f>
        <v>0</v>
      </c>
      <c r="C251" s="364">
        <f>C237</f>
        <v>0</v>
      </c>
      <c r="D251" s="364">
        <f>D237</f>
        <v>0</v>
      </c>
      <c r="E251" s="378">
        <f>E237</f>
        <v>0</v>
      </c>
      <c r="F251" s="363">
        <f>F237</f>
        <v>0</v>
      </c>
      <c r="G251" s="132" t="str">
        <f>$C$11</f>
        <v>APRIL</v>
      </c>
      <c r="H251" s="293" t="s">
        <v>58</v>
      </c>
      <c r="I251" s="294"/>
      <c r="J251" s="379">
        <f t="shared" ref="J251:R251" si="30">J237</f>
        <v>0</v>
      </c>
      <c r="K251" s="380">
        <f t="shared" si="30"/>
        <v>0</v>
      </c>
      <c r="L251" s="364">
        <f t="shared" si="30"/>
        <v>0</v>
      </c>
      <c r="M251" s="364">
        <f t="shared" si="30"/>
        <v>0</v>
      </c>
      <c r="N251" s="364">
        <f t="shared" si="30"/>
        <v>0</v>
      </c>
      <c r="O251" s="378">
        <f t="shared" si="30"/>
        <v>0</v>
      </c>
      <c r="P251" s="378">
        <f t="shared" si="30"/>
        <v>0</v>
      </c>
      <c r="Q251" s="364">
        <f t="shared" si="30"/>
        <v>0</v>
      </c>
      <c r="R251" s="381">
        <f t="shared" si="30"/>
        <v>0</v>
      </c>
      <c r="S251" s="295"/>
      <c r="T251" s="292"/>
      <c r="U251" s="364">
        <f t="shared" ref="U251:AH251" si="31">U237</f>
        <v>0</v>
      </c>
      <c r="V251" s="364">
        <f t="shared" si="31"/>
        <v>0</v>
      </c>
      <c r="W251" s="364">
        <f t="shared" si="31"/>
        <v>0</v>
      </c>
      <c r="X251" s="364">
        <f t="shared" si="31"/>
        <v>0</v>
      </c>
      <c r="Y251" s="364">
        <f t="shared" si="31"/>
        <v>0</v>
      </c>
      <c r="Z251" s="364">
        <f t="shared" si="31"/>
        <v>0</v>
      </c>
      <c r="AA251" s="364">
        <f t="shared" si="31"/>
        <v>0</v>
      </c>
      <c r="AB251" s="364">
        <f t="shared" si="31"/>
        <v>0</v>
      </c>
      <c r="AC251" s="364">
        <f t="shared" si="31"/>
        <v>0</v>
      </c>
      <c r="AD251" s="364">
        <f t="shared" si="31"/>
        <v>0</v>
      </c>
      <c r="AE251" s="364">
        <f t="shared" si="31"/>
        <v>0</v>
      </c>
      <c r="AF251" s="364">
        <f t="shared" si="31"/>
        <v>0</v>
      </c>
      <c r="AG251" s="364">
        <f t="shared" si="31"/>
        <v>0</v>
      </c>
      <c r="AH251" s="364">
        <f t="shared" si="31"/>
        <v>0</v>
      </c>
      <c r="AI251" s="296"/>
      <c r="AJ251" s="364">
        <f>AJ237</f>
        <v>0</v>
      </c>
      <c r="AK251" s="382">
        <f>AK237</f>
        <v>0</v>
      </c>
      <c r="AL251" s="295"/>
    </row>
    <row r="252" spans="1:38" s="22" customFormat="1" ht="12.75" customHeight="1" x14ac:dyDescent="0.2">
      <c r="A252" s="8">
        <v>1</v>
      </c>
      <c r="B252" s="343"/>
      <c r="C252" s="343"/>
      <c r="D252" s="343"/>
      <c r="E252" s="343"/>
      <c r="F252" s="345"/>
      <c r="G252" s="438"/>
      <c r="H252" s="287"/>
      <c r="I252" s="439"/>
      <c r="J252" s="364">
        <f t="shared" ref="J252:J282" si="32">SUM(B252:F252)</f>
        <v>0</v>
      </c>
      <c r="K252" s="363">
        <f t="shared" ref="K252:K282" si="33">SUM(U252:AK252)-SUM(L252:R252)</f>
        <v>0</v>
      </c>
      <c r="L252" s="343"/>
      <c r="M252" s="343"/>
      <c r="N252" s="343"/>
      <c r="O252" s="367"/>
      <c r="P252" s="344"/>
      <c r="Q252" s="343"/>
      <c r="R252" s="345"/>
      <c r="S252" s="16" t="s">
        <v>59</v>
      </c>
      <c r="T252" s="8">
        <v>1</v>
      </c>
      <c r="U252" s="343"/>
      <c r="V252" s="343"/>
      <c r="W252" s="343"/>
      <c r="X252" s="343"/>
      <c r="Y252" s="343"/>
      <c r="Z252" s="343"/>
      <c r="AA252" s="343"/>
      <c r="AB252" s="343"/>
      <c r="AC252" s="343"/>
      <c r="AD252" s="343"/>
      <c r="AE252" s="343"/>
      <c r="AF252" s="343"/>
      <c r="AG252" s="343"/>
      <c r="AH252" s="367"/>
      <c r="AI252" s="287"/>
      <c r="AJ252" s="343"/>
      <c r="AK252" s="345"/>
      <c r="AL252" s="16" t="s">
        <v>59</v>
      </c>
    </row>
    <row r="253" spans="1:38" s="22" customFormat="1" ht="12.75" customHeight="1" x14ac:dyDescent="0.2">
      <c r="A253" s="8">
        <v>2</v>
      </c>
      <c r="B253" s="343"/>
      <c r="C253" s="343"/>
      <c r="D253" s="343"/>
      <c r="E253" s="343"/>
      <c r="F253" s="345"/>
      <c r="G253" s="438"/>
      <c r="H253" s="287"/>
      <c r="I253" s="439"/>
      <c r="J253" s="364">
        <f t="shared" si="32"/>
        <v>0</v>
      </c>
      <c r="K253" s="363">
        <f t="shared" si="33"/>
        <v>0</v>
      </c>
      <c r="L253" s="343"/>
      <c r="M253" s="343"/>
      <c r="N253" s="343"/>
      <c r="O253" s="367"/>
      <c r="P253" s="344"/>
      <c r="Q253" s="343"/>
      <c r="R253" s="345"/>
      <c r="S253" s="16" t="s">
        <v>60</v>
      </c>
      <c r="T253" s="8">
        <v>2</v>
      </c>
      <c r="U253" s="343"/>
      <c r="V253" s="343"/>
      <c r="W253" s="343"/>
      <c r="X253" s="343"/>
      <c r="Y253" s="343"/>
      <c r="Z253" s="343"/>
      <c r="AA253" s="343"/>
      <c r="AB253" s="343"/>
      <c r="AC253" s="343"/>
      <c r="AD253" s="343"/>
      <c r="AE253" s="343"/>
      <c r="AF253" s="343"/>
      <c r="AG253" s="343"/>
      <c r="AH253" s="367"/>
      <c r="AI253" s="287"/>
      <c r="AJ253" s="343"/>
      <c r="AK253" s="345"/>
      <c r="AL253" s="16" t="s">
        <v>60</v>
      </c>
    </row>
    <row r="254" spans="1:38" s="22" customFormat="1" ht="12.75" customHeight="1" x14ac:dyDescent="0.2">
      <c r="A254" s="8">
        <v>3</v>
      </c>
      <c r="B254" s="343"/>
      <c r="C254" s="343"/>
      <c r="D254" s="343"/>
      <c r="E254" s="343"/>
      <c r="F254" s="345"/>
      <c r="G254" s="438"/>
      <c r="H254" s="287"/>
      <c r="I254" s="439"/>
      <c r="J254" s="364">
        <f t="shared" si="32"/>
        <v>0</v>
      </c>
      <c r="K254" s="363">
        <f t="shared" si="33"/>
        <v>0</v>
      </c>
      <c r="L254" s="343"/>
      <c r="M254" s="343"/>
      <c r="N254" s="343"/>
      <c r="O254" s="367"/>
      <c r="P254" s="344"/>
      <c r="Q254" s="343"/>
      <c r="R254" s="345"/>
      <c r="S254" s="16" t="s">
        <v>61</v>
      </c>
      <c r="T254" s="8">
        <v>3</v>
      </c>
      <c r="U254" s="343"/>
      <c r="V254" s="343"/>
      <c r="W254" s="343"/>
      <c r="X254" s="343"/>
      <c r="Y254" s="343"/>
      <c r="Z254" s="343"/>
      <c r="AA254" s="343"/>
      <c r="AB254" s="343"/>
      <c r="AC254" s="343"/>
      <c r="AD254" s="343"/>
      <c r="AE254" s="343"/>
      <c r="AF254" s="343"/>
      <c r="AG254" s="343"/>
      <c r="AH254" s="367"/>
      <c r="AI254" s="287"/>
      <c r="AJ254" s="343"/>
      <c r="AK254" s="345"/>
      <c r="AL254" s="16" t="s">
        <v>61</v>
      </c>
    </row>
    <row r="255" spans="1:38" s="22" customFormat="1" ht="12.75" customHeight="1" x14ac:dyDescent="0.2">
      <c r="A255" s="8">
        <v>4</v>
      </c>
      <c r="B255" s="343"/>
      <c r="C255" s="343"/>
      <c r="D255" s="343"/>
      <c r="E255" s="343"/>
      <c r="F255" s="345"/>
      <c r="G255" s="438"/>
      <c r="H255" s="287"/>
      <c r="I255" s="439"/>
      <c r="J255" s="364">
        <f t="shared" si="32"/>
        <v>0</v>
      </c>
      <c r="K255" s="363">
        <f t="shared" si="33"/>
        <v>0</v>
      </c>
      <c r="L255" s="343"/>
      <c r="M255" s="343"/>
      <c r="N255" s="343"/>
      <c r="O255" s="367"/>
      <c r="P255" s="344"/>
      <c r="Q255" s="343"/>
      <c r="R255" s="345"/>
      <c r="S255" s="16" t="s">
        <v>62</v>
      </c>
      <c r="T255" s="8">
        <v>4</v>
      </c>
      <c r="U255" s="343"/>
      <c r="V255" s="343"/>
      <c r="W255" s="343"/>
      <c r="X255" s="343"/>
      <c r="Y255" s="343"/>
      <c r="Z255" s="343"/>
      <c r="AA255" s="343"/>
      <c r="AB255" s="343"/>
      <c r="AC255" s="343"/>
      <c r="AD255" s="343"/>
      <c r="AE255" s="343"/>
      <c r="AF255" s="343"/>
      <c r="AG255" s="343"/>
      <c r="AH255" s="367"/>
      <c r="AI255" s="287"/>
      <c r="AJ255" s="343"/>
      <c r="AK255" s="345"/>
      <c r="AL255" s="16" t="s">
        <v>62</v>
      </c>
    </row>
    <row r="256" spans="1:38" s="22" customFormat="1" ht="12.75" customHeight="1" x14ac:dyDescent="0.2">
      <c r="A256" s="8">
        <v>5</v>
      </c>
      <c r="B256" s="343"/>
      <c r="C256" s="343"/>
      <c r="D256" s="343"/>
      <c r="E256" s="343"/>
      <c r="F256" s="345"/>
      <c r="G256" s="440"/>
      <c r="H256" s="287"/>
      <c r="I256" s="439"/>
      <c r="J256" s="364">
        <f t="shared" si="32"/>
        <v>0</v>
      </c>
      <c r="K256" s="363">
        <f t="shared" si="33"/>
        <v>0</v>
      </c>
      <c r="L256" s="343"/>
      <c r="M256" s="343"/>
      <c r="N256" s="343"/>
      <c r="O256" s="367"/>
      <c r="P256" s="344"/>
      <c r="Q256" s="343"/>
      <c r="R256" s="345"/>
      <c r="S256" s="16" t="s">
        <v>63</v>
      </c>
      <c r="T256" s="8">
        <v>5</v>
      </c>
      <c r="U256" s="343"/>
      <c r="V256" s="343"/>
      <c r="W256" s="343"/>
      <c r="X256" s="343"/>
      <c r="Y256" s="343"/>
      <c r="Z256" s="343"/>
      <c r="AA256" s="343"/>
      <c r="AB256" s="343"/>
      <c r="AC256" s="343"/>
      <c r="AD256" s="343"/>
      <c r="AE256" s="343"/>
      <c r="AF256" s="343"/>
      <c r="AG256" s="343"/>
      <c r="AH256" s="367"/>
      <c r="AI256" s="287"/>
      <c r="AJ256" s="343"/>
      <c r="AK256" s="345"/>
      <c r="AL256" s="16" t="s">
        <v>63</v>
      </c>
    </row>
    <row r="257" spans="1:38" s="22" customFormat="1" ht="12.75" customHeight="1" x14ac:dyDescent="0.2">
      <c r="A257" s="17">
        <v>6</v>
      </c>
      <c r="B257" s="346"/>
      <c r="C257" s="346"/>
      <c r="D257" s="346"/>
      <c r="E257" s="346"/>
      <c r="F257" s="348"/>
      <c r="G257" s="438"/>
      <c r="H257" s="288"/>
      <c r="I257" s="441"/>
      <c r="J257" s="364">
        <f t="shared" si="32"/>
        <v>0</v>
      </c>
      <c r="K257" s="363">
        <f t="shared" si="33"/>
        <v>0</v>
      </c>
      <c r="L257" s="346"/>
      <c r="M257" s="346"/>
      <c r="N257" s="346"/>
      <c r="O257" s="368"/>
      <c r="P257" s="347"/>
      <c r="Q257" s="346"/>
      <c r="R257" s="348"/>
      <c r="S257" s="18" t="s">
        <v>64</v>
      </c>
      <c r="T257" s="17">
        <v>6</v>
      </c>
      <c r="U257" s="346"/>
      <c r="V257" s="346"/>
      <c r="W257" s="346"/>
      <c r="X257" s="346"/>
      <c r="Y257" s="346"/>
      <c r="Z257" s="346"/>
      <c r="AA257" s="346"/>
      <c r="AB257" s="346"/>
      <c r="AC257" s="346"/>
      <c r="AD257" s="346"/>
      <c r="AE257" s="346"/>
      <c r="AF257" s="346"/>
      <c r="AG257" s="346"/>
      <c r="AH257" s="368"/>
      <c r="AI257" s="288"/>
      <c r="AJ257" s="346"/>
      <c r="AK257" s="348"/>
      <c r="AL257" s="18" t="s">
        <v>64</v>
      </c>
    </row>
    <row r="258" spans="1:38" s="22" customFormat="1" ht="12.75" customHeight="1" x14ac:dyDescent="0.2">
      <c r="A258" s="8">
        <v>7</v>
      </c>
      <c r="B258" s="343"/>
      <c r="C258" s="343"/>
      <c r="D258" s="343"/>
      <c r="E258" s="343"/>
      <c r="F258" s="345"/>
      <c r="G258" s="438"/>
      <c r="H258" s="287"/>
      <c r="I258" s="439"/>
      <c r="J258" s="364">
        <f t="shared" si="32"/>
        <v>0</v>
      </c>
      <c r="K258" s="363">
        <f t="shared" si="33"/>
        <v>0</v>
      </c>
      <c r="L258" s="343"/>
      <c r="M258" s="343"/>
      <c r="N258" s="343"/>
      <c r="O258" s="367"/>
      <c r="P258" s="344"/>
      <c r="Q258" s="343"/>
      <c r="R258" s="345"/>
      <c r="S258" s="16" t="s">
        <v>65</v>
      </c>
      <c r="T258" s="8">
        <v>7</v>
      </c>
      <c r="U258" s="343"/>
      <c r="V258" s="343"/>
      <c r="W258" s="343"/>
      <c r="X258" s="343"/>
      <c r="Y258" s="343"/>
      <c r="Z258" s="343"/>
      <c r="AA258" s="343"/>
      <c r="AB258" s="343"/>
      <c r="AC258" s="343"/>
      <c r="AD258" s="343"/>
      <c r="AE258" s="343"/>
      <c r="AF258" s="343"/>
      <c r="AG258" s="343"/>
      <c r="AH258" s="367"/>
      <c r="AI258" s="287"/>
      <c r="AJ258" s="343"/>
      <c r="AK258" s="345"/>
      <c r="AL258" s="16" t="s">
        <v>65</v>
      </c>
    </row>
    <row r="259" spans="1:38" s="22" customFormat="1" ht="12.75" customHeight="1" x14ac:dyDescent="0.2">
      <c r="A259" s="8">
        <v>8</v>
      </c>
      <c r="B259" s="343"/>
      <c r="C259" s="343"/>
      <c r="D259" s="343"/>
      <c r="E259" s="343"/>
      <c r="F259" s="345"/>
      <c r="G259" s="438"/>
      <c r="H259" s="287"/>
      <c r="I259" s="439"/>
      <c r="J259" s="364">
        <f t="shared" si="32"/>
        <v>0</v>
      </c>
      <c r="K259" s="363">
        <f t="shared" si="33"/>
        <v>0</v>
      </c>
      <c r="L259" s="343"/>
      <c r="M259" s="343"/>
      <c r="N259" s="343"/>
      <c r="O259" s="367"/>
      <c r="P259" s="344"/>
      <c r="Q259" s="343"/>
      <c r="R259" s="345"/>
      <c r="S259" s="16" t="s">
        <v>66</v>
      </c>
      <c r="T259" s="8">
        <v>8</v>
      </c>
      <c r="U259" s="343"/>
      <c r="V259" s="343"/>
      <c r="W259" s="343"/>
      <c r="X259" s="343"/>
      <c r="Y259" s="343"/>
      <c r="Z259" s="343"/>
      <c r="AA259" s="343"/>
      <c r="AB259" s="343"/>
      <c r="AC259" s="343"/>
      <c r="AD259" s="343"/>
      <c r="AE259" s="343"/>
      <c r="AF259" s="343"/>
      <c r="AG259" s="343"/>
      <c r="AH259" s="367"/>
      <c r="AI259" s="287"/>
      <c r="AJ259" s="343"/>
      <c r="AK259" s="345"/>
      <c r="AL259" s="16" t="s">
        <v>66</v>
      </c>
    </row>
    <row r="260" spans="1:38" s="22" customFormat="1" ht="12.75" customHeight="1" x14ac:dyDescent="0.2">
      <c r="A260" s="8">
        <v>9</v>
      </c>
      <c r="B260" s="343"/>
      <c r="C260" s="343"/>
      <c r="D260" s="343"/>
      <c r="E260" s="343"/>
      <c r="F260" s="345"/>
      <c r="G260" s="438"/>
      <c r="H260" s="287"/>
      <c r="I260" s="439"/>
      <c r="J260" s="364">
        <f t="shared" si="32"/>
        <v>0</v>
      </c>
      <c r="K260" s="363">
        <f t="shared" si="33"/>
        <v>0</v>
      </c>
      <c r="L260" s="343"/>
      <c r="M260" s="343"/>
      <c r="N260" s="343"/>
      <c r="O260" s="367"/>
      <c r="P260" s="344"/>
      <c r="Q260" s="343"/>
      <c r="R260" s="345"/>
      <c r="S260" s="16" t="s">
        <v>67</v>
      </c>
      <c r="T260" s="8">
        <v>9</v>
      </c>
      <c r="U260" s="343"/>
      <c r="V260" s="343"/>
      <c r="W260" s="343"/>
      <c r="X260" s="343"/>
      <c r="Y260" s="343"/>
      <c r="Z260" s="343"/>
      <c r="AA260" s="343"/>
      <c r="AB260" s="343"/>
      <c r="AC260" s="343"/>
      <c r="AD260" s="343"/>
      <c r="AE260" s="343"/>
      <c r="AF260" s="343"/>
      <c r="AG260" s="343"/>
      <c r="AH260" s="367"/>
      <c r="AI260" s="287"/>
      <c r="AJ260" s="343"/>
      <c r="AK260" s="345"/>
      <c r="AL260" s="16" t="s">
        <v>67</v>
      </c>
    </row>
    <row r="261" spans="1:38" s="22" customFormat="1" ht="12.75" customHeight="1" x14ac:dyDescent="0.2">
      <c r="A261" s="8">
        <v>10</v>
      </c>
      <c r="B261" s="343"/>
      <c r="C261" s="343"/>
      <c r="D261" s="343"/>
      <c r="E261" s="343"/>
      <c r="F261" s="345"/>
      <c r="G261" s="438"/>
      <c r="H261" s="287"/>
      <c r="I261" s="439"/>
      <c r="J261" s="364">
        <f t="shared" si="32"/>
        <v>0</v>
      </c>
      <c r="K261" s="363">
        <f t="shared" si="33"/>
        <v>0</v>
      </c>
      <c r="L261" s="343"/>
      <c r="M261" s="343"/>
      <c r="N261" s="343"/>
      <c r="O261" s="367"/>
      <c r="P261" s="344"/>
      <c r="Q261" s="343"/>
      <c r="R261" s="345"/>
      <c r="S261" s="16" t="s">
        <v>68</v>
      </c>
      <c r="T261" s="8">
        <v>10</v>
      </c>
      <c r="U261" s="343"/>
      <c r="V261" s="343"/>
      <c r="W261" s="343"/>
      <c r="X261" s="343"/>
      <c r="Y261" s="343"/>
      <c r="Z261" s="343"/>
      <c r="AA261" s="343"/>
      <c r="AB261" s="343"/>
      <c r="AC261" s="343"/>
      <c r="AD261" s="343"/>
      <c r="AE261" s="343"/>
      <c r="AF261" s="343"/>
      <c r="AG261" s="343"/>
      <c r="AH261" s="367"/>
      <c r="AI261" s="287"/>
      <c r="AJ261" s="343"/>
      <c r="AK261" s="345"/>
      <c r="AL261" s="16" t="s">
        <v>68</v>
      </c>
    </row>
    <row r="262" spans="1:38" s="22" customFormat="1" ht="12.75" customHeight="1" x14ac:dyDescent="0.2">
      <c r="A262" s="8">
        <v>11</v>
      </c>
      <c r="B262" s="343"/>
      <c r="C262" s="343"/>
      <c r="D262" s="343"/>
      <c r="E262" s="343"/>
      <c r="F262" s="345"/>
      <c r="G262" s="438"/>
      <c r="H262" s="287"/>
      <c r="I262" s="439"/>
      <c r="J262" s="364">
        <f t="shared" si="32"/>
        <v>0</v>
      </c>
      <c r="K262" s="363">
        <f t="shared" si="33"/>
        <v>0</v>
      </c>
      <c r="L262" s="343"/>
      <c r="M262" s="343"/>
      <c r="N262" s="343"/>
      <c r="O262" s="367"/>
      <c r="P262" s="344"/>
      <c r="Q262" s="343"/>
      <c r="R262" s="345"/>
      <c r="S262" s="16" t="s">
        <v>69</v>
      </c>
      <c r="T262" s="8">
        <v>11</v>
      </c>
      <c r="U262" s="343"/>
      <c r="V262" s="343"/>
      <c r="W262" s="343"/>
      <c r="X262" s="343"/>
      <c r="Y262" s="343"/>
      <c r="Z262" s="343"/>
      <c r="AA262" s="343"/>
      <c r="AB262" s="343"/>
      <c r="AC262" s="343"/>
      <c r="AD262" s="343"/>
      <c r="AE262" s="343"/>
      <c r="AF262" s="343"/>
      <c r="AG262" s="343"/>
      <c r="AH262" s="367"/>
      <c r="AI262" s="287"/>
      <c r="AJ262" s="343"/>
      <c r="AK262" s="345"/>
      <c r="AL262" s="16" t="s">
        <v>69</v>
      </c>
    </row>
    <row r="263" spans="1:38" s="22" customFormat="1" ht="12.75" customHeight="1" x14ac:dyDescent="0.2">
      <c r="A263" s="8">
        <v>12</v>
      </c>
      <c r="B263" s="343"/>
      <c r="C263" s="343"/>
      <c r="D263" s="343"/>
      <c r="E263" s="343"/>
      <c r="F263" s="345"/>
      <c r="G263" s="438"/>
      <c r="H263" s="287"/>
      <c r="I263" s="439"/>
      <c r="J263" s="364">
        <f t="shared" si="32"/>
        <v>0</v>
      </c>
      <c r="K263" s="363">
        <f t="shared" si="33"/>
        <v>0</v>
      </c>
      <c r="L263" s="343"/>
      <c r="M263" s="343"/>
      <c r="N263" s="343"/>
      <c r="O263" s="367"/>
      <c r="P263" s="344"/>
      <c r="Q263" s="343"/>
      <c r="R263" s="345"/>
      <c r="S263" s="16" t="s">
        <v>70</v>
      </c>
      <c r="T263" s="8">
        <v>12</v>
      </c>
      <c r="U263" s="343"/>
      <c r="V263" s="343"/>
      <c r="W263" s="343"/>
      <c r="X263" s="343"/>
      <c r="Y263" s="343"/>
      <c r="Z263" s="343"/>
      <c r="AA263" s="343"/>
      <c r="AB263" s="343"/>
      <c r="AC263" s="343"/>
      <c r="AD263" s="343"/>
      <c r="AE263" s="343"/>
      <c r="AF263" s="343"/>
      <c r="AG263" s="343"/>
      <c r="AH263" s="367"/>
      <c r="AI263" s="287"/>
      <c r="AJ263" s="343"/>
      <c r="AK263" s="345"/>
      <c r="AL263" s="16" t="s">
        <v>70</v>
      </c>
    </row>
    <row r="264" spans="1:38" s="22" customFormat="1" ht="12.75" customHeight="1" x14ac:dyDescent="0.2">
      <c r="A264" s="8">
        <v>13</v>
      </c>
      <c r="B264" s="343"/>
      <c r="C264" s="343"/>
      <c r="D264" s="343"/>
      <c r="E264" s="343"/>
      <c r="F264" s="345"/>
      <c r="G264" s="438"/>
      <c r="H264" s="287"/>
      <c r="I264" s="439"/>
      <c r="J264" s="364">
        <f t="shared" si="32"/>
        <v>0</v>
      </c>
      <c r="K264" s="363">
        <f t="shared" si="33"/>
        <v>0</v>
      </c>
      <c r="L264" s="343"/>
      <c r="M264" s="343"/>
      <c r="N264" s="343"/>
      <c r="O264" s="367"/>
      <c r="P264" s="344"/>
      <c r="Q264" s="343"/>
      <c r="R264" s="345"/>
      <c r="S264" s="16" t="s">
        <v>71</v>
      </c>
      <c r="T264" s="8">
        <v>13</v>
      </c>
      <c r="U264" s="343"/>
      <c r="V264" s="343"/>
      <c r="W264" s="343"/>
      <c r="X264" s="343"/>
      <c r="Y264" s="343"/>
      <c r="Z264" s="343"/>
      <c r="AA264" s="343"/>
      <c r="AB264" s="343"/>
      <c r="AC264" s="343"/>
      <c r="AD264" s="343"/>
      <c r="AE264" s="343"/>
      <c r="AF264" s="343"/>
      <c r="AG264" s="343"/>
      <c r="AH264" s="367"/>
      <c r="AI264" s="287"/>
      <c r="AJ264" s="343"/>
      <c r="AK264" s="345"/>
      <c r="AL264" s="16" t="s">
        <v>71</v>
      </c>
    </row>
    <row r="265" spans="1:38" s="22" customFormat="1" ht="12.75" customHeight="1" x14ac:dyDescent="0.2">
      <c r="A265" s="8">
        <v>14</v>
      </c>
      <c r="B265" s="343"/>
      <c r="C265" s="343"/>
      <c r="D265" s="343"/>
      <c r="E265" s="343"/>
      <c r="F265" s="345"/>
      <c r="G265" s="438"/>
      <c r="H265" s="287"/>
      <c r="I265" s="439"/>
      <c r="J265" s="364">
        <f t="shared" si="32"/>
        <v>0</v>
      </c>
      <c r="K265" s="363">
        <f t="shared" si="33"/>
        <v>0</v>
      </c>
      <c r="L265" s="343"/>
      <c r="M265" s="343"/>
      <c r="N265" s="343"/>
      <c r="O265" s="367"/>
      <c r="P265" s="344"/>
      <c r="Q265" s="343"/>
      <c r="R265" s="345"/>
      <c r="S265" s="16" t="s">
        <v>72</v>
      </c>
      <c r="T265" s="8">
        <v>14</v>
      </c>
      <c r="U265" s="343"/>
      <c r="V265" s="343"/>
      <c r="W265" s="343"/>
      <c r="X265" s="343"/>
      <c r="Y265" s="343"/>
      <c r="Z265" s="343"/>
      <c r="AA265" s="343"/>
      <c r="AB265" s="343"/>
      <c r="AC265" s="343"/>
      <c r="AD265" s="343"/>
      <c r="AE265" s="343"/>
      <c r="AF265" s="343"/>
      <c r="AG265" s="343"/>
      <c r="AH265" s="367"/>
      <c r="AI265" s="287"/>
      <c r="AJ265" s="343"/>
      <c r="AK265" s="345"/>
      <c r="AL265" s="16" t="s">
        <v>72</v>
      </c>
    </row>
    <row r="266" spans="1:38" s="22" customFormat="1" ht="12.75" customHeight="1" x14ac:dyDescent="0.2">
      <c r="A266" s="8">
        <v>15</v>
      </c>
      <c r="B266" s="343"/>
      <c r="C266" s="343"/>
      <c r="D266" s="343"/>
      <c r="E266" s="343"/>
      <c r="F266" s="345"/>
      <c r="G266" s="438"/>
      <c r="H266" s="287"/>
      <c r="I266" s="439"/>
      <c r="J266" s="364">
        <f t="shared" si="32"/>
        <v>0</v>
      </c>
      <c r="K266" s="363">
        <f t="shared" si="33"/>
        <v>0</v>
      </c>
      <c r="L266" s="343"/>
      <c r="M266" s="343"/>
      <c r="N266" s="343"/>
      <c r="O266" s="367"/>
      <c r="P266" s="344"/>
      <c r="Q266" s="343"/>
      <c r="R266" s="345"/>
      <c r="S266" s="16" t="s">
        <v>73</v>
      </c>
      <c r="T266" s="8">
        <v>15</v>
      </c>
      <c r="U266" s="343"/>
      <c r="V266" s="343"/>
      <c r="W266" s="343"/>
      <c r="X266" s="343"/>
      <c r="Y266" s="343"/>
      <c r="Z266" s="343"/>
      <c r="AA266" s="343"/>
      <c r="AB266" s="343"/>
      <c r="AC266" s="343"/>
      <c r="AD266" s="343"/>
      <c r="AE266" s="343"/>
      <c r="AF266" s="343"/>
      <c r="AG266" s="343"/>
      <c r="AH266" s="367"/>
      <c r="AI266" s="287"/>
      <c r="AJ266" s="343"/>
      <c r="AK266" s="345"/>
      <c r="AL266" s="16" t="s">
        <v>73</v>
      </c>
    </row>
    <row r="267" spans="1:38" s="22" customFormat="1" ht="12.75" customHeight="1" x14ac:dyDescent="0.2">
      <c r="A267" s="8">
        <v>16</v>
      </c>
      <c r="B267" s="343"/>
      <c r="C267" s="343"/>
      <c r="D267" s="343"/>
      <c r="E267" s="343"/>
      <c r="F267" s="345"/>
      <c r="G267" s="438"/>
      <c r="H267" s="287"/>
      <c r="I267" s="439"/>
      <c r="J267" s="364">
        <f t="shared" si="32"/>
        <v>0</v>
      </c>
      <c r="K267" s="363">
        <f t="shared" si="33"/>
        <v>0</v>
      </c>
      <c r="L267" s="343"/>
      <c r="M267" s="343"/>
      <c r="N267" s="343"/>
      <c r="O267" s="367"/>
      <c r="P267" s="344"/>
      <c r="Q267" s="343"/>
      <c r="R267" s="345"/>
      <c r="S267" s="16" t="s">
        <v>74</v>
      </c>
      <c r="T267" s="8">
        <v>16</v>
      </c>
      <c r="U267" s="343"/>
      <c r="V267" s="343"/>
      <c r="W267" s="343"/>
      <c r="X267" s="343"/>
      <c r="Y267" s="343"/>
      <c r="Z267" s="343"/>
      <c r="AA267" s="343"/>
      <c r="AB267" s="343"/>
      <c r="AC267" s="343"/>
      <c r="AD267" s="343"/>
      <c r="AE267" s="343"/>
      <c r="AF267" s="343"/>
      <c r="AG267" s="343"/>
      <c r="AH267" s="367"/>
      <c r="AI267" s="287"/>
      <c r="AJ267" s="343"/>
      <c r="AK267" s="345"/>
      <c r="AL267" s="16" t="s">
        <v>74</v>
      </c>
    </row>
    <row r="268" spans="1:38" s="22" customFormat="1" ht="12.75" customHeight="1" x14ac:dyDescent="0.2">
      <c r="A268" s="8">
        <v>17</v>
      </c>
      <c r="B268" s="343"/>
      <c r="C268" s="343"/>
      <c r="D268" s="343"/>
      <c r="E268" s="343"/>
      <c r="F268" s="345"/>
      <c r="G268" s="438"/>
      <c r="H268" s="287"/>
      <c r="I268" s="439"/>
      <c r="J268" s="364">
        <f t="shared" si="32"/>
        <v>0</v>
      </c>
      <c r="K268" s="363">
        <f t="shared" si="33"/>
        <v>0</v>
      </c>
      <c r="L268" s="343"/>
      <c r="M268" s="343"/>
      <c r="N268" s="343"/>
      <c r="O268" s="367"/>
      <c r="P268" s="344"/>
      <c r="Q268" s="343"/>
      <c r="R268" s="345"/>
      <c r="S268" s="16" t="s">
        <v>75</v>
      </c>
      <c r="T268" s="8">
        <v>17</v>
      </c>
      <c r="U268" s="343"/>
      <c r="V268" s="343"/>
      <c r="W268" s="343"/>
      <c r="X268" s="343"/>
      <c r="Y268" s="343"/>
      <c r="Z268" s="343"/>
      <c r="AA268" s="343"/>
      <c r="AB268" s="343"/>
      <c r="AC268" s="343"/>
      <c r="AD268" s="343"/>
      <c r="AE268" s="343"/>
      <c r="AF268" s="343"/>
      <c r="AG268" s="343"/>
      <c r="AH268" s="367"/>
      <c r="AI268" s="287"/>
      <c r="AJ268" s="343"/>
      <c r="AK268" s="345"/>
      <c r="AL268" s="16" t="s">
        <v>75</v>
      </c>
    </row>
    <row r="269" spans="1:38" s="22" customFormat="1" ht="12.75" customHeight="1" x14ac:dyDescent="0.2">
      <c r="A269" s="8">
        <v>18</v>
      </c>
      <c r="B269" s="343"/>
      <c r="C269" s="343"/>
      <c r="D269" s="343"/>
      <c r="E269" s="343"/>
      <c r="F269" s="345"/>
      <c r="G269" s="438"/>
      <c r="H269" s="287"/>
      <c r="I269" s="439"/>
      <c r="J269" s="364">
        <f t="shared" si="32"/>
        <v>0</v>
      </c>
      <c r="K269" s="363">
        <f t="shared" si="33"/>
        <v>0</v>
      </c>
      <c r="L269" s="343"/>
      <c r="M269" s="343"/>
      <c r="N269" s="343"/>
      <c r="O269" s="367"/>
      <c r="P269" s="344"/>
      <c r="Q269" s="343"/>
      <c r="R269" s="345"/>
      <c r="S269" s="16" t="s">
        <v>76</v>
      </c>
      <c r="T269" s="8">
        <v>18</v>
      </c>
      <c r="U269" s="343"/>
      <c r="V269" s="343"/>
      <c r="W269" s="343"/>
      <c r="X269" s="343"/>
      <c r="Y269" s="343"/>
      <c r="Z269" s="343"/>
      <c r="AA269" s="343"/>
      <c r="AB269" s="343"/>
      <c r="AC269" s="343"/>
      <c r="AD269" s="343"/>
      <c r="AE269" s="343"/>
      <c r="AF269" s="343"/>
      <c r="AG269" s="343"/>
      <c r="AH269" s="367"/>
      <c r="AI269" s="287"/>
      <c r="AJ269" s="343"/>
      <c r="AK269" s="345"/>
      <c r="AL269" s="16" t="s">
        <v>76</v>
      </c>
    </row>
    <row r="270" spans="1:38" s="22" customFormat="1" ht="12.75" customHeight="1" x14ac:dyDescent="0.2">
      <c r="A270" s="8">
        <v>19</v>
      </c>
      <c r="B270" s="343"/>
      <c r="C270" s="343"/>
      <c r="D270" s="343"/>
      <c r="E270" s="343"/>
      <c r="F270" s="345"/>
      <c r="G270" s="438"/>
      <c r="H270" s="287"/>
      <c r="I270" s="439"/>
      <c r="J270" s="364">
        <f t="shared" si="32"/>
        <v>0</v>
      </c>
      <c r="K270" s="363">
        <f t="shared" si="33"/>
        <v>0</v>
      </c>
      <c r="L270" s="343"/>
      <c r="M270" s="343"/>
      <c r="N270" s="343"/>
      <c r="O270" s="367"/>
      <c r="P270" s="344"/>
      <c r="Q270" s="343"/>
      <c r="R270" s="345"/>
      <c r="S270" s="16" t="s">
        <v>77</v>
      </c>
      <c r="T270" s="8">
        <v>19</v>
      </c>
      <c r="U270" s="343"/>
      <c r="V270" s="343"/>
      <c r="W270" s="343"/>
      <c r="X270" s="343"/>
      <c r="Y270" s="343"/>
      <c r="Z270" s="343"/>
      <c r="AA270" s="343"/>
      <c r="AB270" s="343"/>
      <c r="AC270" s="343"/>
      <c r="AD270" s="343"/>
      <c r="AE270" s="343"/>
      <c r="AF270" s="343"/>
      <c r="AG270" s="343"/>
      <c r="AH270" s="367"/>
      <c r="AI270" s="287"/>
      <c r="AJ270" s="343"/>
      <c r="AK270" s="345"/>
      <c r="AL270" s="16" t="s">
        <v>77</v>
      </c>
    </row>
    <row r="271" spans="1:38" s="22" customFormat="1" ht="12.75" customHeight="1" x14ac:dyDescent="0.2">
      <c r="A271" s="8">
        <v>20</v>
      </c>
      <c r="B271" s="343"/>
      <c r="C271" s="343"/>
      <c r="D271" s="343"/>
      <c r="E271" s="343"/>
      <c r="F271" s="345"/>
      <c r="G271" s="438"/>
      <c r="H271" s="287"/>
      <c r="I271" s="439"/>
      <c r="J271" s="364">
        <f t="shared" si="32"/>
        <v>0</v>
      </c>
      <c r="K271" s="363">
        <f t="shared" si="33"/>
        <v>0</v>
      </c>
      <c r="L271" s="343"/>
      <c r="M271" s="343"/>
      <c r="N271" s="343"/>
      <c r="O271" s="367"/>
      <c r="P271" s="344"/>
      <c r="Q271" s="343"/>
      <c r="R271" s="345"/>
      <c r="S271" s="16" t="s">
        <v>78</v>
      </c>
      <c r="T271" s="8">
        <v>20</v>
      </c>
      <c r="U271" s="343"/>
      <c r="V271" s="343"/>
      <c r="W271" s="343"/>
      <c r="X271" s="343"/>
      <c r="Y271" s="343"/>
      <c r="Z271" s="343"/>
      <c r="AA271" s="343"/>
      <c r="AB271" s="343"/>
      <c r="AC271" s="343"/>
      <c r="AD271" s="343"/>
      <c r="AE271" s="343"/>
      <c r="AF271" s="343"/>
      <c r="AG271" s="343"/>
      <c r="AH271" s="367"/>
      <c r="AI271" s="287"/>
      <c r="AJ271" s="343"/>
      <c r="AK271" s="345"/>
      <c r="AL271" s="16" t="s">
        <v>78</v>
      </c>
    </row>
    <row r="272" spans="1:38" s="22" customFormat="1" ht="12.75" customHeight="1" x14ac:dyDescent="0.2">
      <c r="A272" s="8">
        <v>21</v>
      </c>
      <c r="B272" s="343"/>
      <c r="C272" s="343"/>
      <c r="D272" s="343"/>
      <c r="E272" s="343"/>
      <c r="F272" s="345"/>
      <c r="G272" s="438"/>
      <c r="H272" s="287"/>
      <c r="I272" s="439"/>
      <c r="J272" s="364">
        <f t="shared" si="32"/>
        <v>0</v>
      </c>
      <c r="K272" s="363">
        <f t="shared" si="33"/>
        <v>0</v>
      </c>
      <c r="L272" s="343"/>
      <c r="M272" s="343"/>
      <c r="N272" s="343"/>
      <c r="O272" s="367"/>
      <c r="P272" s="344"/>
      <c r="Q272" s="343"/>
      <c r="R272" s="345"/>
      <c r="S272" s="16" t="s">
        <v>79</v>
      </c>
      <c r="T272" s="8">
        <v>21</v>
      </c>
      <c r="U272" s="343"/>
      <c r="V272" s="343"/>
      <c r="W272" s="343"/>
      <c r="X272" s="343"/>
      <c r="Y272" s="343"/>
      <c r="Z272" s="343"/>
      <c r="AA272" s="343"/>
      <c r="AB272" s="343"/>
      <c r="AC272" s="343"/>
      <c r="AD272" s="343"/>
      <c r="AE272" s="343"/>
      <c r="AF272" s="343"/>
      <c r="AG272" s="343"/>
      <c r="AH272" s="367"/>
      <c r="AI272" s="287"/>
      <c r="AJ272" s="343"/>
      <c r="AK272" s="345"/>
      <c r="AL272" s="16" t="s">
        <v>79</v>
      </c>
    </row>
    <row r="273" spans="1:38" s="22" customFormat="1" ht="12.75" customHeight="1" x14ac:dyDescent="0.2">
      <c r="A273" s="8">
        <v>22</v>
      </c>
      <c r="B273" s="343"/>
      <c r="C273" s="343"/>
      <c r="D273" s="343"/>
      <c r="E273" s="343"/>
      <c r="F273" s="345"/>
      <c r="G273" s="438"/>
      <c r="H273" s="287"/>
      <c r="I273" s="439"/>
      <c r="J273" s="364">
        <f t="shared" si="32"/>
        <v>0</v>
      </c>
      <c r="K273" s="363">
        <f t="shared" si="33"/>
        <v>0</v>
      </c>
      <c r="L273" s="343"/>
      <c r="M273" s="343"/>
      <c r="N273" s="343"/>
      <c r="O273" s="367"/>
      <c r="P273" s="344"/>
      <c r="Q273" s="343"/>
      <c r="R273" s="345"/>
      <c r="S273" s="16" t="s">
        <v>80</v>
      </c>
      <c r="T273" s="8">
        <v>22</v>
      </c>
      <c r="U273" s="343"/>
      <c r="V273" s="343"/>
      <c r="W273" s="343"/>
      <c r="X273" s="343"/>
      <c r="Y273" s="343"/>
      <c r="Z273" s="343"/>
      <c r="AA273" s="343"/>
      <c r="AB273" s="343"/>
      <c r="AC273" s="343"/>
      <c r="AD273" s="343"/>
      <c r="AE273" s="343"/>
      <c r="AF273" s="343"/>
      <c r="AG273" s="343"/>
      <c r="AH273" s="367"/>
      <c r="AI273" s="287"/>
      <c r="AJ273" s="343"/>
      <c r="AK273" s="345"/>
      <c r="AL273" s="16" t="s">
        <v>80</v>
      </c>
    </row>
    <row r="274" spans="1:38" s="22" customFormat="1" ht="12.75" customHeight="1" x14ac:dyDescent="0.2">
      <c r="A274" s="8">
        <v>23</v>
      </c>
      <c r="B274" s="343"/>
      <c r="C274" s="343"/>
      <c r="D274" s="343"/>
      <c r="E274" s="343"/>
      <c r="F274" s="345"/>
      <c r="G274" s="438"/>
      <c r="H274" s="287"/>
      <c r="I274" s="439"/>
      <c r="J274" s="364">
        <f t="shared" si="32"/>
        <v>0</v>
      </c>
      <c r="K274" s="363">
        <f t="shared" si="33"/>
        <v>0</v>
      </c>
      <c r="L274" s="343"/>
      <c r="M274" s="343"/>
      <c r="N274" s="343"/>
      <c r="O274" s="367"/>
      <c r="P274" s="344"/>
      <c r="Q274" s="343"/>
      <c r="R274" s="345"/>
      <c r="S274" s="16" t="s">
        <v>81</v>
      </c>
      <c r="T274" s="8">
        <v>23</v>
      </c>
      <c r="U274" s="343"/>
      <c r="V274" s="343"/>
      <c r="W274" s="343"/>
      <c r="X274" s="343"/>
      <c r="Y274" s="343"/>
      <c r="Z274" s="343"/>
      <c r="AA274" s="343"/>
      <c r="AB274" s="343"/>
      <c r="AC274" s="343"/>
      <c r="AD274" s="343"/>
      <c r="AE274" s="343"/>
      <c r="AF274" s="343"/>
      <c r="AG274" s="343"/>
      <c r="AH274" s="367"/>
      <c r="AI274" s="287"/>
      <c r="AJ274" s="343"/>
      <c r="AK274" s="345"/>
      <c r="AL274" s="16" t="s">
        <v>81</v>
      </c>
    </row>
    <row r="275" spans="1:38" s="22" customFormat="1" ht="12.75" customHeight="1" x14ac:dyDescent="0.2">
      <c r="A275" s="8">
        <v>24</v>
      </c>
      <c r="B275" s="343"/>
      <c r="C275" s="343"/>
      <c r="D275" s="343"/>
      <c r="E275" s="343"/>
      <c r="F275" s="345"/>
      <c r="G275" s="438"/>
      <c r="H275" s="287"/>
      <c r="I275" s="439"/>
      <c r="J275" s="364">
        <f t="shared" si="32"/>
        <v>0</v>
      </c>
      <c r="K275" s="363">
        <f t="shared" si="33"/>
        <v>0</v>
      </c>
      <c r="L275" s="343"/>
      <c r="M275" s="343"/>
      <c r="N275" s="343"/>
      <c r="O275" s="367"/>
      <c r="P275" s="344"/>
      <c r="Q275" s="343"/>
      <c r="R275" s="345"/>
      <c r="S275" s="16" t="s">
        <v>82</v>
      </c>
      <c r="T275" s="8">
        <v>24</v>
      </c>
      <c r="U275" s="343"/>
      <c r="V275" s="343"/>
      <c r="W275" s="343"/>
      <c r="X275" s="343"/>
      <c r="Y275" s="343"/>
      <c r="Z275" s="343"/>
      <c r="AA275" s="343"/>
      <c r="AB275" s="343"/>
      <c r="AC275" s="343"/>
      <c r="AD275" s="343"/>
      <c r="AE275" s="343"/>
      <c r="AF275" s="343"/>
      <c r="AG275" s="343"/>
      <c r="AH275" s="367"/>
      <c r="AI275" s="287"/>
      <c r="AJ275" s="343"/>
      <c r="AK275" s="345"/>
      <c r="AL275" s="16" t="s">
        <v>82</v>
      </c>
    </row>
    <row r="276" spans="1:38" s="22" customFormat="1" ht="12.75" customHeight="1" x14ac:dyDescent="0.2">
      <c r="A276" s="8">
        <v>25</v>
      </c>
      <c r="B276" s="343"/>
      <c r="C276" s="343"/>
      <c r="D276" s="343"/>
      <c r="E276" s="343"/>
      <c r="F276" s="345"/>
      <c r="G276" s="438"/>
      <c r="H276" s="287"/>
      <c r="I276" s="439"/>
      <c r="J276" s="364">
        <f t="shared" si="32"/>
        <v>0</v>
      </c>
      <c r="K276" s="363">
        <f t="shared" si="33"/>
        <v>0</v>
      </c>
      <c r="L276" s="343"/>
      <c r="M276" s="343"/>
      <c r="N276" s="343"/>
      <c r="O276" s="367"/>
      <c r="P276" s="344"/>
      <c r="Q276" s="343"/>
      <c r="R276" s="345"/>
      <c r="S276" s="16" t="s">
        <v>83</v>
      </c>
      <c r="T276" s="8">
        <v>25</v>
      </c>
      <c r="U276" s="343"/>
      <c r="V276" s="343"/>
      <c r="W276" s="343"/>
      <c r="X276" s="343"/>
      <c r="Y276" s="343"/>
      <c r="Z276" s="343"/>
      <c r="AA276" s="343"/>
      <c r="AB276" s="343"/>
      <c r="AC276" s="343"/>
      <c r="AD276" s="343"/>
      <c r="AE276" s="343"/>
      <c r="AF276" s="343"/>
      <c r="AG276" s="343"/>
      <c r="AH276" s="367"/>
      <c r="AI276" s="287"/>
      <c r="AJ276" s="343"/>
      <c r="AK276" s="345"/>
      <c r="AL276" s="16" t="s">
        <v>83</v>
      </c>
    </row>
    <row r="277" spans="1:38" s="22" customFormat="1" ht="12.75" customHeight="1" x14ac:dyDescent="0.2">
      <c r="A277" s="8">
        <v>26</v>
      </c>
      <c r="B277" s="343"/>
      <c r="C277" s="343"/>
      <c r="D277" s="343"/>
      <c r="E277" s="343"/>
      <c r="F277" s="345"/>
      <c r="G277" s="438"/>
      <c r="H277" s="287"/>
      <c r="I277" s="439"/>
      <c r="J277" s="364">
        <f t="shared" si="32"/>
        <v>0</v>
      </c>
      <c r="K277" s="363">
        <f t="shared" si="33"/>
        <v>0</v>
      </c>
      <c r="L277" s="343"/>
      <c r="M277" s="343"/>
      <c r="N277" s="343"/>
      <c r="O277" s="367"/>
      <c r="P277" s="344"/>
      <c r="Q277" s="343"/>
      <c r="R277" s="345"/>
      <c r="S277" s="16" t="s">
        <v>84</v>
      </c>
      <c r="T277" s="8">
        <v>26</v>
      </c>
      <c r="U277" s="343"/>
      <c r="V277" s="343"/>
      <c r="W277" s="343"/>
      <c r="X277" s="343"/>
      <c r="Y277" s="343"/>
      <c r="Z277" s="343"/>
      <c r="AA277" s="343"/>
      <c r="AB277" s="343"/>
      <c r="AC277" s="343"/>
      <c r="AD277" s="343"/>
      <c r="AE277" s="343"/>
      <c r="AF277" s="343"/>
      <c r="AG277" s="343"/>
      <c r="AH277" s="367"/>
      <c r="AI277" s="287"/>
      <c r="AJ277" s="343"/>
      <c r="AK277" s="345"/>
      <c r="AL277" s="16" t="s">
        <v>84</v>
      </c>
    </row>
    <row r="278" spans="1:38" s="22" customFormat="1" ht="12.75" customHeight="1" x14ac:dyDescent="0.2">
      <c r="A278" s="8">
        <v>27</v>
      </c>
      <c r="B278" s="343"/>
      <c r="C278" s="343"/>
      <c r="D278" s="343"/>
      <c r="E278" s="343"/>
      <c r="F278" s="345"/>
      <c r="G278" s="438"/>
      <c r="H278" s="287"/>
      <c r="I278" s="439"/>
      <c r="J278" s="364">
        <f t="shared" si="32"/>
        <v>0</v>
      </c>
      <c r="K278" s="363">
        <f t="shared" si="33"/>
        <v>0</v>
      </c>
      <c r="L278" s="343"/>
      <c r="M278" s="343"/>
      <c r="N278" s="343"/>
      <c r="O278" s="367"/>
      <c r="P278" s="344"/>
      <c r="Q278" s="343"/>
      <c r="R278" s="345"/>
      <c r="S278" s="16" t="s">
        <v>85</v>
      </c>
      <c r="T278" s="8">
        <v>27</v>
      </c>
      <c r="U278" s="343"/>
      <c r="V278" s="343"/>
      <c r="W278" s="343"/>
      <c r="X278" s="343"/>
      <c r="Y278" s="343"/>
      <c r="Z278" s="343"/>
      <c r="AA278" s="343"/>
      <c r="AB278" s="343"/>
      <c r="AC278" s="343"/>
      <c r="AD278" s="343"/>
      <c r="AE278" s="343"/>
      <c r="AF278" s="343"/>
      <c r="AG278" s="343"/>
      <c r="AH278" s="367"/>
      <c r="AI278" s="287"/>
      <c r="AJ278" s="343"/>
      <c r="AK278" s="345"/>
      <c r="AL278" s="16" t="s">
        <v>85</v>
      </c>
    </row>
    <row r="279" spans="1:38" s="22" customFormat="1" ht="12.75" customHeight="1" x14ac:dyDescent="0.2">
      <c r="A279" s="8">
        <v>28</v>
      </c>
      <c r="B279" s="343"/>
      <c r="C279" s="343"/>
      <c r="D279" s="343"/>
      <c r="E279" s="343"/>
      <c r="F279" s="345"/>
      <c r="G279" s="438"/>
      <c r="H279" s="287"/>
      <c r="I279" s="439"/>
      <c r="J279" s="364">
        <f t="shared" si="32"/>
        <v>0</v>
      </c>
      <c r="K279" s="363">
        <f t="shared" si="33"/>
        <v>0</v>
      </c>
      <c r="L279" s="343"/>
      <c r="M279" s="343"/>
      <c r="N279" s="343"/>
      <c r="O279" s="367"/>
      <c r="P279" s="344"/>
      <c r="Q279" s="343"/>
      <c r="R279" s="345"/>
      <c r="S279" s="16" t="s">
        <v>86</v>
      </c>
      <c r="T279" s="8">
        <v>28</v>
      </c>
      <c r="U279" s="343"/>
      <c r="V279" s="343"/>
      <c r="W279" s="343"/>
      <c r="X279" s="343"/>
      <c r="Y279" s="343"/>
      <c r="Z279" s="343"/>
      <c r="AA279" s="343"/>
      <c r="AB279" s="343"/>
      <c r="AC279" s="343"/>
      <c r="AD279" s="343"/>
      <c r="AE279" s="343"/>
      <c r="AF279" s="343"/>
      <c r="AG279" s="343"/>
      <c r="AH279" s="367"/>
      <c r="AI279" s="287"/>
      <c r="AJ279" s="343"/>
      <c r="AK279" s="345"/>
      <c r="AL279" s="16" t="s">
        <v>86</v>
      </c>
    </row>
    <row r="280" spans="1:38" s="22" customFormat="1" ht="12.75" customHeight="1" x14ac:dyDescent="0.2">
      <c r="A280" s="8">
        <v>29</v>
      </c>
      <c r="B280" s="343"/>
      <c r="C280" s="343"/>
      <c r="D280" s="343"/>
      <c r="E280" s="343"/>
      <c r="F280" s="345"/>
      <c r="G280" s="438"/>
      <c r="H280" s="287"/>
      <c r="I280" s="439"/>
      <c r="J280" s="364">
        <f t="shared" si="32"/>
        <v>0</v>
      </c>
      <c r="K280" s="363">
        <f t="shared" si="33"/>
        <v>0</v>
      </c>
      <c r="L280" s="343"/>
      <c r="M280" s="343"/>
      <c r="N280" s="343"/>
      <c r="O280" s="367"/>
      <c r="P280" s="344"/>
      <c r="Q280" s="343"/>
      <c r="R280" s="345"/>
      <c r="S280" s="16" t="s">
        <v>87</v>
      </c>
      <c r="T280" s="8">
        <v>29</v>
      </c>
      <c r="U280" s="343"/>
      <c r="V280" s="343"/>
      <c r="W280" s="343"/>
      <c r="X280" s="347"/>
      <c r="Y280" s="343"/>
      <c r="Z280" s="343"/>
      <c r="AA280" s="343"/>
      <c r="AB280" s="343"/>
      <c r="AC280" s="343"/>
      <c r="AD280" s="343"/>
      <c r="AE280" s="343"/>
      <c r="AF280" s="343"/>
      <c r="AG280" s="343"/>
      <c r="AH280" s="367"/>
      <c r="AI280" s="287"/>
      <c r="AJ280" s="343"/>
      <c r="AK280" s="345"/>
      <c r="AL280" s="16" t="s">
        <v>87</v>
      </c>
    </row>
    <row r="281" spans="1:38" s="22" customFormat="1" ht="12.75" customHeight="1" x14ac:dyDescent="0.2">
      <c r="A281" s="8">
        <v>30</v>
      </c>
      <c r="B281" s="343"/>
      <c r="C281" s="343"/>
      <c r="D281" s="343"/>
      <c r="E281" s="343"/>
      <c r="F281" s="345"/>
      <c r="G281" s="442"/>
      <c r="H281" s="287"/>
      <c r="I281" s="439"/>
      <c r="J281" s="364">
        <f t="shared" si="32"/>
        <v>0</v>
      </c>
      <c r="K281" s="363">
        <f t="shared" si="33"/>
        <v>0</v>
      </c>
      <c r="L281" s="343"/>
      <c r="M281" s="343"/>
      <c r="N281" s="343"/>
      <c r="O281" s="367"/>
      <c r="P281" s="344"/>
      <c r="Q281" s="343"/>
      <c r="R281" s="345"/>
      <c r="S281" s="16" t="s">
        <v>88</v>
      </c>
      <c r="T281" s="8">
        <v>30</v>
      </c>
      <c r="U281" s="343"/>
      <c r="V281" s="343"/>
      <c r="W281" s="343"/>
      <c r="X281" s="343"/>
      <c r="Y281" s="343"/>
      <c r="Z281" s="343"/>
      <c r="AA281" s="343"/>
      <c r="AB281" s="343"/>
      <c r="AC281" s="343"/>
      <c r="AD281" s="343"/>
      <c r="AE281" s="343"/>
      <c r="AF281" s="343"/>
      <c r="AG281" s="343"/>
      <c r="AH281" s="367"/>
      <c r="AI281" s="287"/>
      <c r="AJ281" s="343"/>
      <c r="AK281" s="345"/>
      <c r="AL281" s="16" t="s">
        <v>88</v>
      </c>
    </row>
    <row r="282" spans="1:38" s="22" customFormat="1" ht="12.75" customHeight="1" x14ac:dyDescent="0.2">
      <c r="A282" s="19">
        <v>31</v>
      </c>
      <c r="B282" s="349"/>
      <c r="C282" s="349"/>
      <c r="D282" s="349"/>
      <c r="E282" s="349"/>
      <c r="F282" s="351"/>
      <c r="G282" s="443"/>
      <c r="H282" s="289"/>
      <c r="I282" s="444"/>
      <c r="J282" s="445">
        <f t="shared" si="32"/>
        <v>0</v>
      </c>
      <c r="K282" s="365">
        <f t="shared" si="33"/>
        <v>0</v>
      </c>
      <c r="L282" s="349"/>
      <c r="M282" s="349"/>
      <c r="N282" s="349"/>
      <c r="O282" s="369"/>
      <c r="P282" s="350"/>
      <c r="Q282" s="349"/>
      <c r="R282" s="351"/>
      <c r="S282" s="20" t="s">
        <v>89</v>
      </c>
      <c r="T282" s="19">
        <v>31</v>
      </c>
      <c r="U282" s="349"/>
      <c r="V282" s="349"/>
      <c r="W282" s="349"/>
      <c r="X282" s="349"/>
      <c r="Y282" s="349"/>
      <c r="Z282" s="349"/>
      <c r="AA282" s="349"/>
      <c r="AB282" s="349"/>
      <c r="AC282" s="349"/>
      <c r="AD282" s="349"/>
      <c r="AE282" s="349"/>
      <c r="AF282" s="349"/>
      <c r="AG282" s="349"/>
      <c r="AH282" s="369"/>
      <c r="AI282" s="289"/>
      <c r="AJ282" s="349"/>
      <c r="AK282" s="351"/>
      <c r="AL282" s="20" t="s">
        <v>89</v>
      </c>
    </row>
    <row r="283" spans="1:38" s="297" customFormat="1" ht="12.75" customHeight="1" thickBot="1" x14ac:dyDescent="0.25">
      <c r="A283" s="298"/>
      <c r="B283" s="360">
        <f>SUM(B251:B282)</f>
        <v>0</v>
      </c>
      <c r="C283" s="360">
        <f>SUM(C251:C282)</f>
        <v>0</v>
      </c>
      <c r="D283" s="360">
        <f>SUM(D251:D282)</f>
        <v>0</v>
      </c>
      <c r="E283" s="361">
        <f>SUM(E251:E282)</f>
        <v>0</v>
      </c>
      <c r="F283" s="362">
        <f>SUM(F251:F282)</f>
        <v>0</v>
      </c>
      <c r="G283" s="299"/>
      <c r="H283" s="299" t="s">
        <v>90</v>
      </c>
      <c r="I283" s="314">
        <f>COUNTA(I252:I282)</f>
        <v>0</v>
      </c>
      <c r="J283" s="360">
        <f t="shared" ref="J283:R283" si="34">SUM(J251:J282)</f>
        <v>0</v>
      </c>
      <c r="K283" s="360">
        <f t="shared" si="34"/>
        <v>0</v>
      </c>
      <c r="L283" s="360">
        <f t="shared" si="34"/>
        <v>0</v>
      </c>
      <c r="M283" s="360">
        <f t="shared" si="34"/>
        <v>0</v>
      </c>
      <c r="N283" s="360">
        <f t="shared" si="34"/>
        <v>0</v>
      </c>
      <c r="O283" s="361">
        <f t="shared" si="34"/>
        <v>0</v>
      </c>
      <c r="P283" s="361">
        <f t="shared" si="34"/>
        <v>0</v>
      </c>
      <c r="Q283" s="360">
        <f t="shared" si="34"/>
        <v>0</v>
      </c>
      <c r="R283" s="366">
        <f t="shared" si="34"/>
        <v>0</v>
      </c>
      <c r="S283" s="300"/>
      <c r="T283" s="298"/>
      <c r="U283" s="360">
        <f t="shared" ref="U283:AH283" si="35">SUM(U251:U282)</f>
        <v>0</v>
      </c>
      <c r="V283" s="360">
        <f t="shared" si="35"/>
        <v>0</v>
      </c>
      <c r="W283" s="360">
        <f t="shared" si="35"/>
        <v>0</v>
      </c>
      <c r="X283" s="360">
        <f t="shared" si="35"/>
        <v>0</v>
      </c>
      <c r="Y283" s="360">
        <f t="shared" si="35"/>
        <v>0</v>
      </c>
      <c r="Z283" s="360">
        <f t="shared" si="35"/>
        <v>0</v>
      </c>
      <c r="AA283" s="360">
        <f t="shared" si="35"/>
        <v>0</v>
      </c>
      <c r="AB283" s="360">
        <f t="shared" si="35"/>
        <v>0</v>
      </c>
      <c r="AC283" s="360">
        <f t="shared" si="35"/>
        <v>0</v>
      </c>
      <c r="AD283" s="360">
        <f t="shared" si="35"/>
        <v>0</v>
      </c>
      <c r="AE283" s="360">
        <f t="shared" si="35"/>
        <v>0</v>
      </c>
      <c r="AF283" s="360">
        <f t="shared" si="35"/>
        <v>0</v>
      </c>
      <c r="AG283" s="360">
        <f t="shared" si="35"/>
        <v>0</v>
      </c>
      <c r="AH283" s="362">
        <f t="shared" si="35"/>
        <v>0</v>
      </c>
      <c r="AI283" s="301"/>
      <c r="AJ283" s="360">
        <f>SUM(AJ251:AJ282)</f>
        <v>0</v>
      </c>
      <c r="AK283" s="366">
        <f>SUM(AK251:AK282)</f>
        <v>0</v>
      </c>
      <c r="AL283" s="300"/>
    </row>
    <row r="284" spans="1:38" ht="12.75" customHeight="1" thickTop="1" x14ac:dyDescent="0.2">
      <c r="A284" s="40"/>
      <c r="B284" s="40"/>
      <c r="C284" s="40"/>
      <c r="D284" s="40"/>
      <c r="E284" s="40"/>
      <c r="F284" s="40"/>
      <c r="G284" s="41"/>
      <c r="H284" s="40"/>
      <c r="I284" s="42"/>
      <c r="J284" s="40"/>
      <c r="K284" s="40"/>
      <c r="L284" s="66"/>
      <c r="M284" s="66"/>
      <c r="N284" s="66"/>
      <c r="O284" s="66"/>
      <c r="P284" s="66"/>
      <c r="Q284" s="66"/>
      <c r="R284" s="66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/>
    </row>
    <row r="285" spans="1:38" s="22" customFormat="1" ht="12.75" customHeight="1" x14ac:dyDescent="0.2">
      <c r="G285" s="23"/>
      <c r="H285" s="22" t="s">
        <v>119</v>
      </c>
      <c r="J285" s="342">
        <f>SUM(J283-K283)</f>
        <v>0</v>
      </c>
      <c r="L285" s="62"/>
      <c r="M285" s="62"/>
      <c r="N285" s="62"/>
      <c r="O285" s="62"/>
      <c r="P285" s="62"/>
      <c r="Q285" s="62"/>
      <c r="R285" s="62"/>
    </row>
    <row r="286" spans="1:38" ht="12.75" customHeight="1" thickBot="1" x14ac:dyDescent="0.25">
      <c r="A286" s="22"/>
      <c r="B286" s="22"/>
      <c r="C286" s="22"/>
      <c r="D286" s="22"/>
      <c r="E286" s="22"/>
      <c r="F286" s="22"/>
      <c r="G286" s="189"/>
      <c r="H286" s="190"/>
      <c r="I286" s="190"/>
      <c r="J286" s="63"/>
      <c r="K286" s="63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</row>
    <row r="287" spans="1:38" s="120" customFormat="1" ht="12.75" customHeight="1" x14ac:dyDescent="0.2">
      <c r="A287" s="110"/>
      <c r="B287" s="110"/>
      <c r="C287" s="110"/>
      <c r="D287" s="110"/>
      <c r="E287" s="110"/>
      <c r="F287" s="111"/>
      <c r="G287" s="112"/>
      <c r="H287" s="113"/>
      <c r="I287" s="114"/>
      <c r="J287" s="114"/>
      <c r="K287" s="493" t="s">
        <v>150</v>
      </c>
      <c r="L287" s="494"/>
      <c r="M287" s="494"/>
      <c r="N287" s="494"/>
      <c r="O287" s="495"/>
      <c r="P287" s="495"/>
      <c r="Q287" s="115"/>
      <c r="R287" s="110"/>
      <c r="S287" s="110"/>
      <c r="T287" s="524" t="s">
        <v>476</v>
      </c>
      <c r="U287" s="501"/>
      <c r="V287" s="501"/>
      <c r="W287" s="502"/>
      <c r="X287" s="110"/>
      <c r="Y287" s="524" t="s">
        <v>476</v>
      </c>
      <c r="Z287" s="501"/>
      <c r="AA287" s="501"/>
      <c r="AB287" s="502"/>
      <c r="AC287" s="110"/>
      <c r="AD287" s="110"/>
      <c r="AE287" s="110"/>
      <c r="AF287" s="110"/>
      <c r="AG287" s="110"/>
      <c r="AH287" s="110"/>
      <c r="AI287" s="110"/>
      <c r="AJ287" s="110"/>
      <c r="AK287" s="110"/>
    </row>
    <row r="288" spans="1:38" s="120" customFormat="1" ht="12.75" customHeight="1" x14ac:dyDescent="0.2">
      <c r="A288" s="110"/>
      <c r="B288" s="485" t="s">
        <v>397</v>
      </c>
      <c r="C288" s="486"/>
      <c r="D288" s="486"/>
      <c r="E288" s="487"/>
      <c r="F288" s="116"/>
      <c r="G288" s="113"/>
      <c r="H288" s="114"/>
      <c r="I288" s="114"/>
      <c r="J288" s="114"/>
      <c r="K288" s="503" t="s">
        <v>128</v>
      </c>
      <c r="L288" s="504"/>
      <c r="M288" s="504"/>
      <c r="N288" s="504"/>
      <c r="O288" s="498"/>
      <c r="P288" s="498"/>
      <c r="Q288" s="118"/>
      <c r="R288" s="110"/>
      <c r="S288" s="110"/>
      <c r="T288" s="119" t="s">
        <v>243</v>
      </c>
      <c r="U288" s="525">
        <f>MARCH!U288</f>
        <v>0</v>
      </c>
      <c r="V288" s="525"/>
      <c r="W288" s="526"/>
      <c r="X288" s="110"/>
      <c r="Y288" s="119" t="s">
        <v>239</v>
      </c>
      <c r="Z288" s="525">
        <f>MARCH!Z288</f>
        <v>0</v>
      </c>
      <c r="AA288" s="525"/>
      <c r="AB288" s="526"/>
      <c r="AC288" s="110"/>
      <c r="AD288" s="110"/>
      <c r="AE288" s="110"/>
      <c r="AF288" s="110"/>
      <c r="AG288" s="110"/>
      <c r="AH288" s="110"/>
      <c r="AI288" s="110"/>
      <c r="AJ288" s="110"/>
      <c r="AK288" s="110"/>
    </row>
    <row r="289" spans="1:37" s="120" customFormat="1" ht="12.75" customHeight="1" thickBot="1" x14ac:dyDescent="0.25">
      <c r="A289" s="110"/>
      <c r="B289" s="121" t="s">
        <v>398</v>
      </c>
      <c r="C289" s="122" t="s">
        <v>129</v>
      </c>
      <c r="D289" s="123" t="s">
        <v>398</v>
      </c>
      <c r="E289" s="124" t="s">
        <v>129</v>
      </c>
      <c r="F289" s="488"/>
      <c r="G289" s="489"/>
      <c r="H289" s="496"/>
      <c r="I289" s="496"/>
      <c r="J289" s="114"/>
      <c r="K289" s="490" t="s">
        <v>192</v>
      </c>
      <c r="L289" s="491"/>
      <c r="M289" s="491"/>
      <c r="N289" s="491"/>
      <c r="O289" s="499">
        <f>J21</f>
        <v>0</v>
      </c>
      <c r="P289" s="499"/>
      <c r="Q289" s="118"/>
      <c r="R289" s="110"/>
      <c r="S289" s="110"/>
      <c r="T289" s="119" t="s">
        <v>207</v>
      </c>
      <c r="U289" s="525">
        <f>MARCH!U289</f>
        <v>0</v>
      </c>
      <c r="V289" s="525"/>
      <c r="W289" s="526"/>
      <c r="X289" s="110"/>
      <c r="Y289" s="119" t="s">
        <v>207</v>
      </c>
      <c r="Z289" s="525">
        <f>MARCH!Z289</f>
        <v>0</v>
      </c>
      <c r="AA289" s="525"/>
      <c r="AB289" s="526"/>
      <c r="AC289" s="110"/>
      <c r="AD289" s="110"/>
      <c r="AE289" s="110"/>
      <c r="AF289" s="110"/>
      <c r="AG289" s="110"/>
      <c r="AH289" s="110"/>
      <c r="AI289" s="110"/>
      <c r="AJ289" s="110"/>
      <c r="AK289" s="110"/>
    </row>
    <row r="290" spans="1:37" s="120" customFormat="1" ht="12.75" customHeight="1" x14ac:dyDescent="0.2">
      <c r="A290" s="110"/>
      <c r="B290" s="446"/>
      <c r="C290" s="316">
        <v>0</v>
      </c>
      <c r="D290" s="448"/>
      <c r="E290" s="317">
        <v>0</v>
      </c>
      <c r="F290" s="489"/>
      <c r="G290" s="489"/>
      <c r="H290" s="496"/>
      <c r="I290" s="496"/>
      <c r="J290" s="114"/>
      <c r="K290" s="497" t="s">
        <v>130</v>
      </c>
      <c r="L290" s="498"/>
      <c r="M290" s="498"/>
      <c r="N290" s="498"/>
      <c r="O290" s="499">
        <f>J7</f>
        <v>0</v>
      </c>
      <c r="P290" s="499"/>
      <c r="Q290" s="118"/>
      <c r="R290" s="110"/>
      <c r="S290" s="110"/>
      <c r="T290" s="119" t="s">
        <v>254</v>
      </c>
      <c r="U290" s="525">
        <f>MARCH!U290</f>
        <v>0</v>
      </c>
      <c r="V290" s="525"/>
      <c r="W290" s="526"/>
      <c r="X290" s="110"/>
      <c r="Y290" s="119" t="s">
        <v>254</v>
      </c>
      <c r="Z290" s="525">
        <f>MARCH!Z290</f>
        <v>0</v>
      </c>
      <c r="AA290" s="525"/>
      <c r="AB290" s="526"/>
      <c r="AC290" s="110"/>
      <c r="AD290" s="110"/>
      <c r="AE290" s="110"/>
      <c r="AF290" s="110"/>
      <c r="AG290" s="110"/>
      <c r="AH290" s="110"/>
      <c r="AI290" s="110"/>
      <c r="AJ290" s="110"/>
      <c r="AK290" s="110"/>
    </row>
    <row r="291" spans="1:37" s="120" customFormat="1" ht="12.75" customHeight="1" x14ac:dyDescent="0.2">
      <c r="A291" s="110"/>
      <c r="B291" s="446"/>
      <c r="C291" s="316">
        <v>0</v>
      </c>
      <c r="D291" s="448"/>
      <c r="E291" s="317">
        <v>0</v>
      </c>
      <c r="F291" s="489"/>
      <c r="G291" s="489"/>
      <c r="H291" s="496"/>
      <c r="I291" s="496"/>
      <c r="J291" s="114"/>
      <c r="K291" s="497" t="s">
        <v>132</v>
      </c>
      <c r="L291" s="498"/>
      <c r="M291" s="498"/>
      <c r="N291" s="498"/>
      <c r="O291" s="499">
        <f>SUM(O289:P290)</f>
        <v>0</v>
      </c>
      <c r="P291" s="499"/>
      <c r="Q291" s="118"/>
      <c r="R291" s="110"/>
      <c r="S291" s="110"/>
      <c r="T291" s="119" t="s">
        <v>208</v>
      </c>
      <c r="U291" s="517">
        <f>MARCH!U295</f>
        <v>0</v>
      </c>
      <c r="V291" s="517"/>
      <c r="W291" s="118"/>
      <c r="X291" s="110"/>
      <c r="Y291" s="119" t="s">
        <v>208</v>
      </c>
      <c r="Z291" s="517">
        <f>MARCH!Z295</f>
        <v>0</v>
      </c>
      <c r="AA291" s="517"/>
      <c r="AB291" s="118"/>
      <c r="AC291" s="110"/>
      <c r="AD291" s="110"/>
      <c r="AE291" s="110"/>
      <c r="AF291" s="110"/>
      <c r="AG291" s="110"/>
      <c r="AH291" s="110"/>
      <c r="AI291" s="110"/>
      <c r="AJ291" s="110"/>
      <c r="AK291" s="110"/>
    </row>
    <row r="292" spans="1:37" s="120" customFormat="1" ht="12.75" customHeight="1" x14ac:dyDescent="0.2">
      <c r="A292" s="110"/>
      <c r="B292" s="446"/>
      <c r="C292" s="316">
        <v>0</v>
      </c>
      <c r="D292" s="448"/>
      <c r="E292" s="317">
        <v>0</v>
      </c>
      <c r="F292" s="489"/>
      <c r="G292" s="489"/>
      <c r="H292" s="496"/>
      <c r="I292" s="496"/>
      <c r="J292" s="114"/>
      <c r="K292" s="497" t="s">
        <v>133</v>
      </c>
      <c r="L292" s="498"/>
      <c r="M292" s="498"/>
      <c r="N292" s="498"/>
      <c r="O292" s="499">
        <f>K283</f>
        <v>0</v>
      </c>
      <c r="P292" s="499"/>
      <c r="Q292" s="118"/>
      <c r="R292" s="110"/>
      <c r="S292" s="110"/>
      <c r="T292" s="119" t="s">
        <v>209</v>
      </c>
      <c r="U292" s="509">
        <v>0</v>
      </c>
      <c r="V292" s="509"/>
      <c r="W292" s="118"/>
      <c r="X292" s="110"/>
      <c r="Y292" s="119" t="s">
        <v>209</v>
      </c>
      <c r="Z292" s="509">
        <v>0</v>
      </c>
      <c r="AA292" s="509"/>
      <c r="AB292" s="118"/>
      <c r="AC292" s="110"/>
      <c r="AD292" s="110"/>
      <c r="AE292" s="110"/>
      <c r="AF292" s="110"/>
      <c r="AG292" s="110"/>
      <c r="AH292" s="110"/>
      <c r="AI292" s="110"/>
      <c r="AJ292" s="110"/>
      <c r="AK292" s="110"/>
    </row>
    <row r="293" spans="1:37" s="120" customFormat="1" ht="12.75" customHeight="1" x14ac:dyDescent="0.2">
      <c r="A293" s="110"/>
      <c r="B293" s="446"/>
      <c r="C293" s="316">
        <v>0</v>
      </c>
      <c r="D293" s="448"/>
      <c r="E293" s="317">
        <v>0</v>
      </c>
      <c r="F293" s="489"/>
      <c r="G293" s="489"/>
      <c r="H293" s="496"/>
      <c r="I293" s="496"/>
      <c r="J293" s="114"/>
      <c r="K293" s="497" t="s">
        <v>134</v>
      </c>
      <c r="L293" s="498"/>
      <c r="M293" s="498"/>
      <c r="N293" s="498"/>
      <c r="O293" s="512"/>
      <c r="P293" s="512"/>
      <c r="Q293" s="118" t="s">
        <v>191</v>
      </c>
      <c r="R293" s="110"/>
      <c r="S293" s="110"/>
      <c r="T293" s="119" t="s">
        <v>210</v>
      </c>
      <c r="U293" s="509">
        <v>0</v>
      </c>
      <c r="V293" s="509"/>
      <c r="W293" s="118"/>
      <c r="X293" s="110"/>
      <c r="Y293" s="119" t="s">
        <v>210</v>
      </c>
      <c r="Z293" s="509">
        <v>0</v>
      </c>
      <c r="AA293" s="509"/>
      <c r="AB293" s="118"/>
      <c r="AC293" s="110"/>
      <c r="AD293" s="110"/>
      <c r="AE293" s="110"/>
      <c r="AF293" s="110"/>
      <c r="AG293" s="110"/>
      <c r="AH293" s="110"/>
      <c r="AI293" s="110"/>
      <c r="AJ293" s="110"/>
      <c r="AK293" s="110"/>
    </row>
    <row r="294" spans="1:37" s="120" customFormat="1" ht="12.75" customHeight="1" x14ac:dyDescent="0.2">
      <c r="A294" s="110"/>
      <c r="B294" s="446"/>
      <c r="C294" s="316">
        <v>0</v>
      </c>
      <c r="D294" s="448"/>
      <c r="E294" s="317">
        <v>0</v>
      </c>
      <c r="F294" s="489"/>
      <c r="G294" s="489"/>
      <c r="H294" s="496"/>
      <c r="I294" s="496"/>
      <c r="J294" s="114"/>
      <c r="K294" s="510" t="s">
        <v>151</v>
      </c>
      <c r="L294" s="511"/>
      <c r="M294" s="511"/>
      <c r="N294" s="511"/>
      <c r="O294" s="499">
        <f>SUM(O291-O292+O293)</f>
        <v>0</v>
      </c>
      <c r="P294" s="499"/>
      <c r="Q294" s="118"/>
      <c r="R294" s="110"/>
      <c r="S294" s="110"/>
      <c r="T294" s="119" t="s">
        <v>211</v>
      </c>
      <c r="U294" s="509">
        <v>0</v>
      </c>
      <c r="V294" s="509"/>
      <c r="W294" s="118"/>
      <c r="X294" s="110"/>
      <c r="Y294" s="119" t="s">
        <v>211</v>
      </c>
      <c r="Z294" s="509">
        <v>0</v>
      </c>
      <c r="AA294" s="509"/>
      <c r="AB294" s="118"/>
      <c r="AC294" s="110"/>
      <c r="AD294" s="110"/>
      <c r="AE294" s="110"/>
      <c r="AF294" s="110"/>
      <c r="AG294" s="110"/>
      <c r="AH294" s="110"/>
      <c r="AI294" s="110"/>
      <c r="AJ294" s="110"/>
      <c r="AK294" s="110"/>
    </row>
    <row r="295" spans="1:37" s="120" customFormat="1" ht="12.75" customHeight="1" x14ac:dyDescent="0.2">
      <c r="A295" s="110"/>
      <c r="B295" s="446"/>
      <c r="C295" s="316">
        <v>0</v>
      </c>
      <c r="D295" s="448"/>
      <c r="E295" s="317">
        <v>0</v>
      </c>
      <c r="F295" s="489"/>
      <c r="G295" s="489"/>
      <c r="H295" s="496"/>
      <c r="I295" s="496"/>
      <c r="J295" s="114"/>
      <c r="K295" s="497"/>
      <c r="L295" s="498"/>
      <c r="M295" s="498"/>
      <c r="N295" s="498"/>
      <c r="O295" s="499"/>
      <c r="P295" s="499"/>
      <c r="Q295" s="118"/>
      <c r="R295" s="110"/>
      <c r="S295" s="110"/>
      <c r="T295" s="119" t="s">
        <v>221</v>
      </c>
      <c r="U295" s="517">
        <f>U291+U292+U293-U294</f>
        <v>0</v>
      </c>
      <c r="V295" s="517"/>
      <c r="W295" s="118"/>
      <c r="X295" s="110"/>
      <c r="Y295" s="119" t="s">
        <v>221</v>
      </c>
      <c r="Z295" s="517">
        <f>Z291+Z292+Z293-Z294</f>
        <v>0</v>
      </c>
      <c r="AA295" s="517"/>
      <c r="AB295" s="118"/>
      <c r="AC295" s="110"/>
      <c r="AD295" s="110"/>
      <c r="AE295" s="110"/>
      <c r="AF295" s="110"/>
      <c r="AG295" s="110"/>
      <c r="AH295" s="110"/>
      <c r="AI295" s="110"/>
      <c r="AJ295" s="110"/>
      <c r="AK295" s="110"/>
    </row>
    <row r="296" spans="1:37" s="120" customFormat="1" ht="12.75" customHeight="1" x14ac:dyDescent="0.2">
      <c r="A296" s="110"/>
      <c r="B296" s="446"/>
      <c r="C296" s="316">
        <v>0</v>
      </c>
      <c r="D296" s="448"/>
      <c r="E296" s="317">
        <v>0</v>
      </c>
      <c r="F296" s="112"/>
      <c r="G296" s="114"/>
      <c r="H296" s="125"/>
      <c r="I296" s="125"/>
      <c r="J296" s="114"/>
      <c r="K296" s="497"/>
      <c r="L296" s="498"/>
      <c r="M296" s="498"/>
      <c r="N296" s="498"/>
      <c r="O296" s="499"/>
      <c r="P296" s="499"/>
      <c r="Q296" s="118"/>
      <c r="R296" s="110"/>
      <c r="S296" s="110"/>
      <c r="T296" s="126"/>
      <c r="U296" s="111"/>
      <c r="V296" s="111"/>
      <c r="W296" s="118"/>
      <c r="X296" s="110"/>
      <c r="Y296" s="126"/>
      <c r="Z296" s="111"/>
      <c r="AA296" s="111"/>
      <c r="AB296" s="118"/>
      <c r="AC296" s="110"/>
      <c r="AD296" s="110"/>
      <c r="AE296" s="110"/>
      <c r="AF296" s="110"/>
      <c r="AG296" s="110"/>
      <c r="AH296" s="110"/>
      <c r="AI296" s="110"/>
      <c r="AJ296" s="110"/>
      <c r="AK296" s="110"/>
    </row>
    <row r="297" spans="1:37" s="120" customFormat="1" ht="12.75" customHeight="1" x14ac:dyDescent="0.2">
      <c r="A297" s="110"/>
      <c r="B297" s="446"/>
      <c r="C297" s="316">
        <v>0</v>
      </c>
      <c r="D297" s="448"/>
      <c r="E297" s="317">
        <v>0</v>
      </c>
      <c r="F297" s="112"/>
      <c r="G297" s="114"/>
      <c r="H297" s="125"/>
      <c r="I297" s="125"/>
      <c r="J297" s="114"/>
      <c r="K297" s="510" t="s">
        <v>152</v>
      </c>
      <c r="L297" s="511"/>
      <c r="M297" s="511"/>
      <c r="N297" s="511"/>
      <c r="O297" s="512"/>
      <c r="P297" s="512"/>
      <c r="Q297" s="118"/>
      <c r="R297" s="110"/>
      <c r="S297" s="110"/>
      <c r="T297" s="126"/>
      <c r="U297" s="111"/>
      <c r="V297" s="111"/>
      <c r="W297" s="118"/>
      <c r="X297" s="110"/>
      <c r="Y297" s="126"/>
      <c r="Z297" s="111"/>
      <c r="AA297" s="111"/>
      <c r="AB297" s="118"/>
      <c r="AC297" s="110"/>
      <c r="AD297" s="110"/>
      <c r="AE297" s="110"/>
      <c r="AF297" s="110"/>
      <c r="AG297" s="110"/>
      <c r="AH297" s="110"/>
      <c r="AI297" s="110"/>
      <c r="AJ297" s="110"/>
      <c r="AK297" s="110"/>
    </row>
    <row r="298" spans="1:37" s="120" customFormat="1" ht="12.75" customHeight="1" x14ac:dyDescent="0.2">
      <c r="A298" s="110"/>
      <c r="B298" s="446"/>
      <c r="C298" s="316">
        <v>0</v>
      </c>
      <c r="D298" s="448"/>
      <c r="E298" s="317">
        <v>0</v>
      </c>
      <c r="F298" s="513"/>
      <c r="G298" s="489"/>
      <c r="H298" s="496"/>
      <c r="I298" s="496"/>
      <c r="J298" s="114"/>
      <c r="K298" s="497" t="s">
        <v>131</v>
      </c>
      <c r="L298" s="498"/>
      <c r="M298" s="498"/>
      <c r="N298" s="498"/>
      <c r="O298" s="512"/>
      <c r="P298" s="512"/>
      <c r="Q298" s="118"/>
      <c r="R298" s="110"/>
      <c r="S298" s="110"/>
      <c r="T298" s="119" t="s">
        <v>244</v>
      </c>
      <c r="U298" s="525">
        <f>MARCH!U298</f>
        <v>0</v>
      </c>
      <c r="V298" s="525"/>
      <c r="W298" s="526"/>
      <c r="X298" s="110"/>
      <c r="Y298" s="119" t="s">
        <v>240</v>
      </c>
      <c r="Z298" s="525">
        <f>MARCH!Z298</f>
        <v>0</v>
      </c>
      <c r="AA298" s="525"/>
      <c r="AB298" s="526"/>
      <c r="AC298" s="110"/>
      <c r="AD298" s="110"/>
      <c r="AE298" s="110"/>
      <c r="AF298" s="110"/>
      <c r="AG298" s="110"/>
      <c r="AH298" s="110"/>
      <c r="AI298" s="110"/>
      <c r="AJ298" s="110"/>
      <c r="AK298" s="110"/>
    </row>
    <row r="299" spans="1:37" s="120" customFormat="1" ht="12.75" customHeight="1" x14ac:dyDescent="0.2">
      <c r="A299" s="110"/>
      <c r="B299" s="446"/>
      <c r="C299" s="316">
        <v>0</v>
      </c>
      <c r="D299" s="448"/>
      <c r="E299" s="317">
        <v>0</v>
      </c>
      <c r="F299" s="513"/>
      <c r="G299" s="489"/>
      <c r="H299" s="496"/>
      <c r="I299" s="496"/>
      <c r="J299" s="114"/>
      <c r="K299" s="497" t="s">
        <v>399</v>
      </c>
      <c r="L299" s="498"/>
      <c r="M299" s="498"/>
      <c r="N299" s="498"/>
      <c r="O299" s="499">
        <f>G328</f>
        <v>0</v>
      </c>
      <c r="P299" s="499"/>
      <c r="Q299" s="118"/>
      <c r="R299" s="137" t="s">
        <v>234</v>
      </c>
      <c r="S299" s="110"/>
      <c r="T299" s="119" t="s">
        <v>207</v>
      </c>
      <c r="U299" s="525">
        <f>MARCH!U299</f>
        <v>0</v>
      </c>
      <c r="V299" s="525"/>
      <c r="W299" s="526"/>
      <c r="X299" s="110"/>
      <c r="Y299" s="119" t="s">
        <v>207</v>
      </c>
      <c r="Z299" s="525">
        <f>MARCH!Z299</f>
        <v>0</v>
      </c>
      <c r="AA299" s="525"/>
      <c r="AB299" s="526"/>
      <c r="AC299" s="110"/>
      <c r="AD299" s="110"/>
      <c r="AE299" s="110"/>
      <c r="AF299" s="110"/>
      <c r="AG299" s="110"/>
      <c r="AH299" s="110"/>
      <c r="AI299" s="110"/>
      <c r="AJ299" s="110"/>
      <c r="AK299" s="110"/>
    </row>
    <row r="300" spans="1:37" s="120" customFormat="1" ht="12.75" customHeight="1" x14ac:dyDescent="0.2">
      <c r="A300" s="110"/>
      <c r="B300" s="446"/>
      <c r="C300" s="316">
        <v>0</v>
      </c>
      <c r="D300" s="448"/>
      <c r="E300" s="317">
        <v>0</v>
      </c>
      <c r="F300" s="112"/>
      <c r="G300" s="114"/>
      <c r="H300" s="496"/>
      <c r="I300" s="496"/>
      <c r="J300" s="114"/>
      <c r="K300" s="497" t="s">
        <v>134</v>
      </c>
      <c r="L300" s="498"/>
      <c r="M300" s="498"/>
      <c r="N300" s="498"/>
      <c r="O300" s="512"/>
      <c r="P300" s="512"/>
      <c r="Q300" s="118" t="s">
        <v>191</v>
      </c>
      <c r="R300" s="341">
        <f>SUM(E2-O301)</f>
        <v>0</v>
      </c>
      <c r="S300" s="110"/>
      <c r="T300" s="119" t="s">
        <v>254</v>
      </c>
      <c r="U300" s="525">
        <f>MARCH!U300</f>
        <v>0</v>
      </c>
      <c r="V300" s="525"/>
      <c r="W300" s="526"/>
      <c r="X300" s="110"/>
      <c r="Y300" s="119" t="s">
        <v>254</v>
      </c>
      <c r="Z300" s="525">
        <f>MARCH!Z300</f>
        <v>0</v>
      </c>
      <c r="AA300" s="525"/>
      <c r="AB300" s="526"/>
      <c r="AC300" s="110"/>
      <c r="AD300" s="110"/>
      <c r="AE300" s="110"/>
      <c r="AF300" s="110"/>
      <c r="AG300" s="110"/>
      <c r="AH300" s="110"/>
      <c r="AI300" s="110"/>
      <c r="AJ300" s="110"/>
      <c r="AK300" s="110"/>
    </row>
    <row r="301" spans="1:37" s="120" customFormat="1" ht="12.75" customHeight="1" x14ac:dyDescent="0.2">
      <c r="A301" s="110"/>
      <c r="B301" s="446"/>
      <c r="C301" s="316">
        <v>0</v>
      </c>
      <c r="D301" s="448"/>
      <c r="E301" s="317">
        <v>0</v>
      </c>
      <c r="F301" s="112"/>
      <c r="G301" s="114"/>
      <c r="H301" s="496"/>
      <c r="I301" s="496"/>
      <c r="J301" s="114"/>
      <c r="K301" s="510" t="s">
        <v>382</v>
      </c>
      <c r="L301" s="511"/>
      <c r="M301" s="511"/>
      <c r="N301" s="511"/>
      <c r="O301" s="499">
        <f>SUM(O297-O299+O300+O298)</f>
        <v>0</v>
      </c>
      <c r="P301" s="499"/>
      <c r="Q301" s="118"/>
      <c r="R301" s="110"/>
      <c r="S301" s="110"/>
      <c r="T301" s="119" t="s">
        <v>208</v>
      </c>
      <c r="U301" s="517">
        <f>MARCH!U305</f>
        <v>0</v>
      </c>
      <c r="V301" s="517"/>
      <c r="W301" s="118"/>
      <c r="X301" s="110"/>
      <c r="Y301" s="119" t="s">
        <v>208</v>
      </c>
      <c r="Z301" s="517">
        <f>MARCH!Z305</f>
        <v>0</v>
      </c>
      <c r="AA301" s="517"/>
      <c r="AB301" s="118"/>
      <c r="AC301" s="110"/>
      <c r="AD301" s="110"/>
      <c r="AE301" s="110"/>
      <c r="AF301" s="110"/>
      <c r="AG301" s="110"/>
      <c r="AH301" s="110"/>
      <c r="AI301" s="110"/>
      <c r="AJ301" s="110"/>
      <c r="AK301" s="110"/>
    </row>
    <row r="302" spans="1:37" s="120" customFormat="1" ht="12.75" customHeight="1" thickBot="1" x14ac:dyDescent="0.25">
      <c r="A302" s="110"/>
      <c r="B302" s="446"/>
      <c r="C302" s="316">
        <v>0</v>
      </c>
      <c r="D302" s="448"/>
      <c r="E302" s="317">
        <v>0</v>
      </c>
      <c r="F302" s="112"/>
      <c r="G302" s="114"/>
      <c r="H302" s="114"/>
      <c r="I302" s="114"/>
      <c r="J302" s="114"/>
      <c r="K302" s="514"/>
      <c r="L302" s="515"/>
      <c r="M302" s="515"/>
      <c r="N302" s="515"/>
      <c r="O302" s="516"/>
      <c r="P302" s="516"/>
      <c r="Q302" s="127"/>
      <c r="R302" s="110"/>
      <c r="S302" s="110"/>
      <c r="T302" s="119" t="s">
        <v>209</v>
      </c>
      <c r="U302" s="509">
        <v>0</v>
      </c>
      <c r="V302" s="509"/>
      <c r="W302" s="118"/>
      <c r="X302" s="110"/>
      <c r="Y302" s="119" t="s">
        <v>209</v>
      </c>
      <c r="Z302" s="509">
        <v>0</v>
      </c>
      <c r="AA302" s="509"/>
      <c r="AB302" s="118"/>
      <c r="AC302" s="110"/>
      <c r="AD302" s="110"/>
      <c r="AE302" s="110"/>
      <c r="AF302" s="110"/>
      <c r="AG302" s="110"/>
      <c r="AH302" s="110"/>
      <c r="AI302" s="110"/>
      <c r="AJ302" s="110"/>
      <c r="AK302" s="110"/>
    </row>
    <row r="303" spans="1:37" s="120" customFormat="1" ht="12.75" customHeight="1" x14ac:dyDescent="0.2">
      <c r="A303" s="110"/>
      <c r="B303" s="446"/>
      <c r="C303" s="316">
        <v>0</v>
      </c>
      <c r="D303" s="448"/>
      <c r="E303" s="317">
        <v>0</v>
      </c>
      <c r="F303" s="128"/>
      <c r="G303" s="129"/>
      <c r="H303" s="129"/>
      <c r="I303" s="129"/>
      <c r="J303" s="129"/>
      <c r="K303" s="110"/>
      <c r="L303" s="110"/>
      <c r="M303" s="110"/>
      <c r="N303" s="110"/>
      <c r="O303" s="130"/>
      <c r="P303" s="130"/>
      <c r="Q303" s="110"/>
      <c r="R303" s="110"/>
      <c r="S303" s="110"/>
      <c r="T303" s="119" t="s">
        <v>210</v>
      </c>
      <c r="U303" s="509">
        <v>0</v>
      </c>
      <c r="V303" s="509"/>
      <c r="W303" s="118"/>
      <c r="X303" s="110"/>
      <c r="Y303" s="119" t="s">
        <v>210</v>
      </c>
      <c r="Z303" s="509">
        <v>0</v>
      </c>
      <c r="AA303" s="509"/>
      <c r="AB303" s="118"/>
      <c r="AC303" s="110"/>
      <c r="AD303" s="110"/>
      <c r="AE303" s="110"/>
      <c r="AF303" s="110"/>
      <c r="AG303" s="110"/>
      <c r="AH303" s="110"/>
      <c r="AI303" s="110"/>
      <c r="AJ303" s="110"/>
      <c r="AK303" s="110"/>
    </row>
    <row r="304" spans="1:37" s="120" customFormat="1" ht="12.75" customHeight="1" x14ac:dyDescent="0.2">
      <c r="A304" s="110"/>
      <c r="B304" s="446"/>
      <c r="C304" s="316">
        <v>0</v>
      </c>
      <c r="D304" s="448"/>
      <c r="E304" s="317">
        <v>0</v>
      </c>
      <c r="F304" s="128"/>
      <c r="G304" s="129"/>
      <c r="H304" s="129"/>
      <c r="I304" s="129"/>
      <c r="J304" s="129"/>
      <c r="K304" s="110"/>
      <c r="L304" s="110"/>
      <c r="M304" s="110"/>
      <c r="N304" s="110"/>
      <c r="O304" s="110"/>
      <c r="P304" s="110"/>
      <c r="Q304" s="110"/>
      <c r="R304" s="110"/>
      <c r="S304" s="110"/>
      <c r="T304" s="119" t="s">
        <v>211</v>
      </c>
      <c r="U304" s="509">
        <v>0</v>
      </c>
      <c r="V304" s="509"/>
      <c r="W304" s="118"/>
      <c r="X304" s="110"/>
      <c r="Y304" s="119" t="s">
        <v>211</v>
      </c>
      <c r="Z304" s="509">
        <v>0</v>
      </c>
      <c r="AA304" s="509"/>
      <c r="AB304" s="118"/>
      <c r="AC304" s="110"/>
      <c r="AD304" s="110"/>
      <c r="AE304" s="110"/>
      <c r="AF304" s="110"/>
      <c r="AG304" s="110"/>
      <c r="AH304" s="110"/>
      <c r="AI304" s="110"/>
      <c r="AJ304" s="110"/>
      <c r="AK304" s="110"/>
    </row>
    <row r="305" spans="1:37" s="120" customFormat="1" ht="12.75" customHeight="1" x14ac:dyDescent="0.2">
      <c r="A305" s="110"/>
      <c r="B305" s="446"/>
      <c r="C305" s="316">
        <v>0</v>
      </c>
      <c r="D305" s="448"/>
      <c r="E305" s="317">
        <v>0</v>
      </c>
      <c r="F305" s="128"/>
      <c r="G305" s="129"/>
      <c r="H305" s="129"/>
      <c r="I305" s="129"/>
      <c r="J305" s="129"/>
      <c r="K305" s="110"/>
      <c r="L305" s="110"/>
      <c r="M305" s="110"/>
      <c r="N305" s="110"/>
      <c r="O305" s="110"/>
      <c r="P305" s="110"/>
      <c r="Q305" s="110"/>
      <c r="R305" s="110"/>
      <c r="S305" s="110"/>
      <c r="T305" s="119" t="str">
        <f>T295</f>
        <v>AS OF 4/30</v>
      </c>
      <c r="U305" s="517">
        <f>U301+U302+U303-U304</f>
        <v>0</v>
      </c>
      <c r="V305" s="517"/>
      <c r="W305" s="118"/>
      <c r="X305" s="110"/>
      <c r="Y305" s="119" t="str">
        <f>Y295</f>
        <v>AS OF 4/30</v>
      </c>
      <c r="Z305" s="517">
        <f>Z301+Z302+Z303-Z304</f>
        <v>0</v>
      </c>
      <c r="AA305" s="517"/>
      <c r="AB305" s="118"/>
      <c r="AC305" s="110"/>
      <c r="AD305" s="110"/>
      <c r="AE305" s="110"/>
      <c r="AF305" s="110"/>
      <c r="AG305" s="110"/>
      <c r="AH305" s="110"/>
      <c r="AI305" s="110"/>
      <c r="AJ305" s="110"/>
      <c r="AK305" s="110"/>
    </row>
    <row r="306" spans="1:37" s="120" customFormat="1" ht="12.75" customHeight="1" x14ac:dyDescent="0.2">
      <c r="A306" s="110"/>
      <c r="B306" s="446"/>
      <c r="C306" s="316">
        <v>0</v>
      </c>
      <c r="D306" s="448"/>
      <c r="E306" s="317">
        <v>0</v>
      </c>
      <c r="F306" s="128"/>
      <c r="G306" s="129"/>
      <c r="H306" s="129"/>
      <c r="I306" s="129"/>
      <c r="J306" s="129"/>
      <c r="K306" s="110"/>
      <c r="L306" s="110"/>
      <c r="M306" s="110"/>
      <c r="N306" s="110"/>
      <c r="O306" s="110"/>
      <c r="P306" s="110"/>
      <c r="Q306" s="110"/>
      <c r="R306" s="110"/>
      <c r="S306" s="110"/>
      <c r="T306" s="126"/>
      <c r="U306" s="111"/>
      <c r="V306" s="111"/>
      <c r="W306" s="118"/>
      <c r="X306" s="110"/>
      <c r="Y306" s="126"/>
      <c r="Z306" s="111"/>
      <c r="AA306" s="111"/>
      <c r="AB306" s="118"/>
      <c r="AC306" s="110"/>
      <c r="AD306" s="110"/>
      <c r="AE306" s="110"/>
      <c r="AF306" s="110"/>
      <c r="AG306" s="110"/>
      <c r="AH306" s="110"/>
      <c r="AI306" s="110"/>
      <c r="AJ306" s="110"/>
      <c r="AK306" s="110"/>
    </row>
    <row r="307" spans="1:37" s="120" customFormat="1" ht="12.75" customHeight="1" x14ac:dyDescent="0.2">
      <c r="A307" s="110"/>
      <c r="B307" s="446"/>
      <c r="C307" s="316">
        <v>0</v>
      </c>
      <c r="D307" s="448"/>
      <c r="E307" s="317">
        <v>0</v>
      </c>
      <c r="F307" s="128"/>
      <c r="G307" s="129"/>
      <c r="H307" s="129"/>
      <c r="I307" s="129"/>
      <c r="J307" s="129"/>
      <c r="K307" s="110"/>
      <c r="L307" s="110"/>
      <c r="M307" s="110"/>
      <c r="N307" s="110"/>
      <c r="O307" s="110"/>
      <c r="P307" s="110"/>
      <c r="Q307" s="110"/>
      <c r="R307" s="110"/>
      <c r="S307" s="110"/>
      <c r="T307" s="126"/>
      <c r="U307" s="111"/>
      <c r="V307" s="111"/>
      <c r="W307" s="118"/>
      <c r="X307" s="110"/>
      <c r="Y307" s="126"/>
      <c r="Z307" s="111"/>
      <c r="AA307" s="111"/>
      <c r="AB307" s="118"/>
      <c r="AC307" s="110"/>
      <c r="AD307" s="110"/>
      <c r="AE307" s="110"/>
      <c r="AF307" s="110"/>
      <c r="AG307" s="110"/>
      <c r="AH307" s="110"/>
      <c r="AI307" s="110"/>
      <c r="AJ307" s="110"/>
      <c r="AK307" s="110"/>
    </row>
    <row r="308" spans="1:37" s="120" customFormat="1" ht="12.75" customHeight="1" x14ac:dyDescent="0.2">
      <c r="A308" s="110"/>
      <c r="B308" s="446"/>
      <c r="C308" s="316">
        <v>0</v>
      </c>
      <c r="D308" s="448"/>
      <c r="E308" s="317">
        <v>0</v>
      </c>
      <c r="F308" s="128"/>
      <c r="G308" s="129"/>
      <c r="H308" s="129"/>
      <c r="I308" s="129"/>
      <c r="J308" s="129"/>
      <c r="K308" s="110"/>
      <c r="L308" s="110"/>
      <c r="M308" s="110"/>
      <c r="N308" s="110"/>
      <c r="O308" s="110"/>
      <c r="P308" s="110"/>
      <c r="Q308" s="110"/>
      <c r="R308" s="110"/>
      <c r="S308" s="110"/>
      <c r="T308" s="119" t="s">
        <v>245</v>
      </c>
      <c r="U308" s="525">
        <f>MARCH!U308</f>
        <v>0</v>
      </c>
      <c r="V308" s="525"/>
      <c r="W308" s="526"/>
      <c r="X308" s="110"/>
      <c r="Y308" s="119" t="s">
        <v>241</v>
      </c>
      <c r="Z308" s="525">
        <f>MARCH!Z308</f>
        <v>0</v>
      </c>
      <c r="AA308" s="525"/>
      <c r="AB308" s="526"/>
      <c r="AC308" s="110"/>
      <c r="AD308" s="110"/>
      <c r="AE308" s="110"/>
      <c r="AF308" s="110"/>
      <c r="AG308" s="110"/>
      <c r="AH308" s="110"/>
      <c r="AI308" s="110"/>
      <c r="AJ308" s="110"/>
      <c r="AK308" s="110"/>
    </row>
    <row r="309" spans="1:37" s="120" customFormat="1" ht="12.75" customHeight="1" x14ac:dyDescent="0.2">
      <c r="A309" s="110"/>
      <c r="B309" s="446"/>
      <c r="C309" s="316">
        <v>0</v>
      </c>
      <c r="D309" s="448"/>
      <c r="E309" s="317">
        <v>0</v>
      </c>
      <c r="F309" s="128"/>
      <c r="G309" s="129"/>
      <c r="H309" s="129"/>
      <c r="I309" s="129"/>
      <c r="J309" s="129"/>
      <c r="K309" s="110"/>
      <c r="L309" s="110"/>
      <c r="M309" s="110"/>
      <c r="N309" s="110"/>
      <c r="O309" s="110"/>
      <c r="P309" s="110"/>
      <c r="Q309" s="110"/>
      <c r="R309" s="110"/>
      <c r="S309" s="110"/>
      <c r="T309" s="119" t="s">
        <v>207</v>
      </c>
      <c r="U309" s="525">
        <f>MARCH!U309</f>
        <v>0</v>
      </c>
      <c r="V309" s="525"/>
      <c r="W309" s="526"/>
      <c r="X309" s="110"/>
      <c r="Y309" s="119" t="s">
        <v>207</v>
      </c>
      <c r="Z309" s="525">
        <f>MARCH!Z309</f>
        <v>0</v>
      </c>
      <c r="AA309" s="525"/>
      <c r="AB309" s="526"/>
      <c r="AC309" s="110"/>
      <c r="AD309" s="110"/>
      <c r="AE309" s="110"/>
      <c r="AF309" s="110"/>
      <c r="AG309" s="110"/>
      <c r="AH309" s="110"/>
      <c r="AI309" s="110"/>
      <c r="AJ309" s="110"/>
      <c r="AK309" s="110"/>
    </row>
    <row r="310" spans="1:37" s="120" customFormat="1" ht="12.75" customHeight="1" x14ac:dyDescent="0.2">
      <c r="A310" s="110"/>
      <c r="B310" s="446"/>
      <c r="C310" s="316">
        <v>0</v>
      </c>
      <c r="D310" s="448"/>
      <c r="E310" s="317">
        <v>0</v>
      </c>
      <c r="F310" s="128"/>
      <c r="G310" s="129"/>
      <c r="H310" s="129"/>
      <c r="I310" s="129"/>
      <c r="J310" s="129"/>
      <c r="K310" s="110"/>
      <c r="L310" s="110"/>
      <c r="M310" s="110"/>
      <c r="N310" s="110"/>
      <c r="O310" s="110"/>
      <c r="P310" s="110"/>
      <c r="Q310" s="110"/>
      <c r="R310" s="110"/>
      <c r="S310" s="110"/>
      <c r="T310" s="119" t="s">
        <v>254</v>
      </c>
      <c r="U310" s="525">
        <f>MARCH!U310</f>
        <v>0</v>
      </c>
      <c r="V310" s="525"/>
      <c r="W310" s="526"/>
      <c r="X310" s="110"/>
      <c r="Y310" s="119" t="s">
        <v>254</v>
      </c>
      <c r="Z310" s="525">
        <f>MARCH!Z310</f>
        <v>0</v>
      </c>
      <c r="AA310" s="525"/>
      <c r="AB310" s="526"/>
      <c r="AC310" s="110"/>
      <c r="AD310" s="110"/>
      <c r="AE310" s="110"/>
      <c r="AF310" s="110"/>
      <c r="AG310" s="110"/>
      <c r="AH310" s="110"/>
      <c r="AI310" s="110"/>
      <c r="AJ310" s="110"/>
      <c r="AK310" s="110"/>
    </row>
    <row r="311" spans="1:37" s="120" customFormat="1" ht="12.75" customHeight="1" x14ac:dyDescent="0.2">
      <c r="A311" s="110"/>
      <c r="B311" s="446"/>
      <c r="C311" s="316">
        <v>0</v>
      </c>
      <c r="D311" s="448"/>
      <c r="E311" s="317">
        <v>0</v>
      </c>
      <c r="F311" s="128"/>
      <c r="G311" s="129"/>
      <c r="H311" s="129"/>
      <c r="I311" s="129"/>
      <c r="J311" s="129"/>
      <c r="K311" s="110"/>
      <c r="L311" s="110"/>
      <c r="M311" s="110"/>
      <c r="N311" s="110"/>
      <c r="O311" s="110"/>
      <c r="P311" s="110"/>
      <c r="Q311" s="110"/>
      <c r="R311" s="110"/>
      <c r="S311" s="110"/>
      <c r="T311" s="119" t="s">
        <v>208</v>
      </c>
      <c r="U311" s="517">
        <f>MARCH!U315</f>
        <v>0</v>
      </c>
      <c r="V311" s="517"/>
      <c r="W311" s="118"/>
      <c r="X311" s="110"/>
      <c r="Y311" s="119" t="s">
        <v>208</v>
      </c>
      <c r="Z311" s="517">
        <f>MARCH!Z315</f>
        <v>0</v>
      </c>
      <c r="AA311" s="517"/>
      <c r="AB311" s="118"/>
      <c r="AC311" s="110"/>
      <c r="AD311" s="110"/>
      <c r="AE311" s="110"/>
      <c r="AF311" s="110"/>
      <c r="AG311" s="110"/>
      <c r="AH311" s="110"/>
      <c r="AI311" s="110"/>
      <c r="AJ311" s="110"/>
      <c r="AK311" s="110"/>
    </row>
    <row r="312" spans="1:37" s="120" customFormat="1" ht="12.75" customHeight="1" x14ac:dyDescent="0.2">
      <c r="A312" s="110"/>
      <c r="B312" s="446"/>
      <c r="C312" s="316">
        <v>0</v>
      </c>
      <c r="D312" s="448"/>
      <c r="E312" s="317">
        <v>0</v>
      </c>
      <c r="F312" s="128"/>
      <c r="G312" s="129"/>
      <c r="H312" s="129"/>
      <c r="I312" s="129"/>
      <c r="J312" s="129"/>
      <c r="K312" s="110"/>
      <c r="L312" s="110"/>
      <c r="M312" s="110"/>
      <c r="N312" s="110"/>
      <c r="O312" s="110"/>
      <c r="P312" s="110"/>
      <c r="Q312" s="110"/>
      <c r="R312" s="110"/>
      <c r="S312" s="110"/>
      <c r="T312" s="119" t="s">
        <v>209</v>
      </c>
      <c r="U312" s="509">
        <v>0</v>
      </c>
      <c r="V312" s="509"/>
      <c r="W312" s="118"/>
      <c r="X312" s="110"/>
      <c r="Y312" s="119" t="s">
        <v>209</v>
      </c>
      <c r="Z312" s="509">
        <v>0</v>
      </c>
      <c r="AA312" s="509"/>
      <c r="AB312" s="118"/>
      <c r="AC312" s="110"/>
      <c r="AD312" s="110"/>
      <c r="AE312" s="110"/>
      <c r="AF312" s="110"/>
      <c r="AG312" s="110"/>
      <c r="AH312" s="110"/>
      <c r="AI312" s="110"/>
      <c r="AJ312" s="110"/>
      <c r="AK312" s="110"/>
    </row>
    <row r="313" spans="1:37" s="120" customFormat="1" ht="12.75" customHeight="1" x14ac:dyDescent="0.2">
      <c r="A313" s="110"/>
      <c r="B313" s="446"/>
      <c r="C313" s="316">
        <v>0</v>
      </c>
      <c r="D313" s="448"/>
      <c r="E313" s="317">
        <v>0</v>
      </c>
      <c r="F313" s="128"/>
      <c r="G313" s="129"/>
      <c r="H313" s="129"/>
      <c r="I313" s="129"/>
      <c r="J313" s="129"/>
      <c r="K313" s="110"/>
      <c r="L313" s="110"/>
      <c r="M313" s="110"/>
      <c r="N313" s="110"/>
      <c r="O313" s="110"/>
      <c r="P313" s="110"/>
      <c r="Q313" s="110"/>
      <c r="R313" s="110"/>
      <c r="S313" s="110"/>
      <c r="T313" s="119" t="s">
        <v>210</v>
      </c>
      <c r="U313" s="509">
        <v>0</v>
      </c>
      <c r="V313" s="509"/>
      <c r="W313" s="118"/>
      <c r="X313" s="110"/>
      <c r="Y313" s="119" t="s">
        <v>210</v>
      </c>
      <c r="Z313" s="509">
        <v>0</v>
      </c>
      <c r="AA313" s="509"/>
      <c r="AB313" s="118"/>
      <c r="AC313" s="110"/>
      <c r="AD313" s="110"/>
      <c r="AE313" s="110"/>
      <c r="AF313" s="110"/>
      <c r="AG313" s="110"/>
      <c r="AH313" s="110"/>
      <c r="AI313" s="110"/>
      <c r="AJ313" s="110"/>
      <c r="AK313" s="110"/>
    </row>
    <row r="314" spans="1:37" s="120" customFormat="1" ht="12.75" customHeight="1" x14ac:dyDescent="0.2">
      <c r="A314" s="110"/>
      <c r="B314" s="446"/>
      <c r="C314" s="316">
        <v>0</v>
      </c>
      <c r="D314" s="448"/>
      <c r="E314" s="317">
        <v>0</v>
      </c>
      <c r="F314" s="128"/>
      <c r="G314" s="129"/>
      <c r="H314" s="129"/>
      <c r="I314" s="129"/>
      <c r="J314" s="129"/>
      <c r="K314" s="110"/>
      <c r="L314" s="110"/>
      <c r="M314" s="110"/>
      <c r="N314" s="110"/>
      <c r="O314" s="110"/>
      <c r="P314" s="110"/>
      <c r="Q314" s="110"/>
      <c r="R314" s="110"/>
      <c r="S314" s="110"/>
      <c r="T314" s="119" t="s">
        <v>211</v>
      </c>
      <c r="U314" s="509">
        <v>0</v>
      </c>
      <c r="V314" s="509"/>
      <c r="W314" s="118"/>
      <c r="X314" s="110"/>
      <c r="Y314" s="119" t="s">
        <v>211</v>
      </c>
      <c r="Z314" s="509">
        <v>0</v>
      </c>
      <c r="AA314" s="509"/>
      <c r="AB314" s="118"/>
      <c r="AC314" s="110"/>
      <c r="AD314" s="110"/>
      <c r="AE314" s="110"/>
      <c r="AF314" s="110"/>
      <c r="AG314" s="110"/>
      <c r="AH314" s="110"/>
      <c r="AI314" s="110"/>
      <c r="AJ314" s="110"/>
      <c r="AK314" s="110"/>
    </row>
    <row r="315" spans="1:37" s="120" customFormat="1" ht="12.75" customHeight="1" x14ac:dyDescent="0.2">
      <c r="A315" s="110"/>
      <c r="B315" s="446"/>
      <c r="C315" s="316">
        <v>0</v>
      </c>
      <c r="D315" s="448"/>
      <c r="E315" s="317">
        <v>0</v>
      </c>
      <c r="F315" s="128"/>
      <c r="G315" s="129"/>
      <c r="H315" s="129"/>
      <c r="I315" s="129"/>
      <c r="J315" s="129"/>
      <c r="K315" s="110"/>
      <c r="L315" s="110"/>
      <c r="M315" s="110"/>
      <c r="N315" s="110"/>
      <c r="O315" s="110"/>
      <c r="P315" s="110"/>
      <c r="Q315" s="110"/>
      <c r="R315" s="110"/>
      <c r="S315" s="110"/>
      <c r="T315" s="119" t="str">
        <f>T305</f>
        <v>AS OF 4/30</v>
      </c>
      <c r="U315" s="517">
        <f>U311+U312+U313-U314</f>
        <v>0</v>
      </c>
      <c r="V315" s="517"/>
      <c r="W315" s="118"/>
      <c r="X315" s="110"/>
      <c r="Y315" s="119" t="str">
        <f>Y305</f>
        <v>AS OF 4/30</v>
      </c>
      <c r="Z315" s="517">
        <f>Z311+Z312+Z313-Z314</f>
        <v>0</v>
      </c>
      <c r="AA315" s="517"/>
      <c r="AB315" s="118"/>
      <c r="AC315" s="110"/>
      <c r="AD315" s="110"/>
      <c r="AE315" s="110"/>
      <c r="AF315" s="110"/>
      <c r="AG315" s="110"/>
      <c r="AH315" s="110"/>
      <c r="AI315" s="110"/>
      <c r="AJ315" s="110"/>
      <c r="AK315" s="110"/>
    </row>
    <row r="316" spans="1:37" s="120" customFormat="1" ht="12.75" customHeight="1" x14ac:dyDescent="0.2">
      <c r="A316" s="110"/>
      <c r="B316" s="446"/>
      <c r="C316" s="316">
        <v>0</v>
      </c>
      <c r="D316" s="448"/>
      <c r="E316" s="317">
        <v>0</v>
      </c>
      <c r="F316" s="128"/>
      <c r="G316" s="129"/>
      <c r="H316" s="129"/>
      <c r="I316" s="129"/>
      <c r="J316" s="129"/>
      <c r="K316" s="110"/>
      <c r="L316" s="110"/>
      <c r="M316" s="110"/>
      <c r="N316" s="110"/>
      <c r="O316" s="110"/>
      <c r="P316" s="110"/>
      <c r="Q316" s="110"/>
      <c r="R316" s="110"/>
      <c r="S316" s="110"/>
      <c r="T316" s="126"/>
      <c r="U316" s="111"/>
      <c r="V316" s="111"/>
      <c r="W316" s="118"/>
      <c r="X316" s="110"/>
      <c r="Y316" s="126"/>
      <c r="Z316" s="111"/>
      <c r="AA316" s="111"/>
      <c r="AB316" s="118"/>
      <c r="AC316" s="110"/>
      <c r="AD316" s="110"/>
      <c r="AE316" s="110"/>
      <c r="AF316" s="110"/>
      <c r="AG316" s="110"/>
      <c r="AH316" s="110"/>
      <c r="AI316" s="110"/>
      <c r="AJ316" s="110"/>
      <c r="AK316" s="110"/>
    </row>
    <row r="317" spans="1:37" s="120" customFormat="1" ht="12.75" customHeight="1" x14ac:dyDescent="0.2">
      <c r="A317" s="110"/>
      <c r="B317" s="446"/>
      <c r="C317" s="316">
        <v>0</v>
      </c>
      <c r="D317" s="448"/>
      <c r="E317" s="317">
        <v>0</v>
      </c>
      <c r="F317" s="128"/>
      <c r="G317" s="129"/>
      <c r="H317" s="129"/>
      <c r="I317" s="129"/>
      <c r="J317" s="129"/>
      <c r="K317" s="110"/>
      <c r="L317" s="110"/>
      <c r="M317" s="110"/>
      <c r="N317" s="110"/>
      <c r="O317" s="110"/>
      <c r="P317" s="110"/>
      <c r="Q317" s="110"/>
      <c r="R317" s="110"/>
      <c r="S317" s="110"/>
      <c r="T317" s="126"/>
      <c r="U317" s="111"/>
      <c r="V317" s="111"/>
      <c r="W317" s="118"/>
      <c r="X317" s="110"/>
      <c r="Y317" s="126"/>
      <c r="Z317" s="111"/>
      <c r="AA317" s="111"/>
      <c r="AB317" s="118"/>
      <c r="AC317" s="110"/>
      <c r="AD317" s="110"/>
      <c r="AE317" s="110"/>
      <c r="AF317" s="110"/>
      <c r="AG317" s="110"/>
      <c r="AH317" s="110"/>
      <c r="AI317" s="110"/>
      <c r="AJ317" s="110"/>
      <c r="AK317" s="110"/>
    </row>
    <row r="318" spans="1:37" s="120" customFormat="1" ht="12.75" customHeight="1" x14ac:dyDescent="0.2">
      <c r="A318" s="110"/>
      <c r="B318" s="446"/>
      <c r="C318" s="316">
        <v>0</v>
      </c>
      <c r="D318" s="448"/>
      <c r="E318" s="317">
        <v>0</v>
      </c>
      <c r="F318" s="128"/>
      <c r="G318" s="129"/>
      <c r="H318" s="129"/>
      <c r="I318" s="129"/>
      <c r="J318" s="129"/>
      <c r="K318" s="110"/>
      <c r="L318" s="110"/>
      <c r="M318" s="110"/>
      <c r="N318" s="110"/>
      <c r="O318" s="110"/>
      <c r="P318" s="110"/>
      <c r="Q318" s="110"/>
      <c r="R318" s="110"/>
      <c r="S318" s="110"/>
      <c r="T318" s="119" t="s">
        <v>246</v>
      </c>
      <c r="U318" s="525">
        <f>MARCH!U318</f>
        <v>0</v>
      </c>
      <c r="V318" s="525"/>
      <c r="W318" s="526"/>
      <c r="X318" s="110"/>
      <c r="Y318" s="119" t="s">
        <v>242</v>
      </c>
      <c r="Z318" s="525">
        <f>MARCH!Z318</f>
        <v>0</v>
      </c>
      <c r="AA318" s="525"/>
      <c r="AB318" s="526"/>
      <c r="AC318" s="110"/>
      <c r="AD318" s="110"/>
      <c r="AE318" s="110"/>
      <c r="AF318" s="110"/>
      <c r="AG318" s="110"/>
      <c r="AH318" s="110"/>
      <c r="AI318" s="110"/>
      <c r="AJ318" s="110"/>
      <c r="AK318" s="110"/>
    </row>
    <row r="319" spans="1:37" s="120" customFormat="1" ht="12.75" customHeight="1" x14ac:dyDescent="0.2">
      <c r="A319" s="110"/>
      <c r="B319" s="446"/>
      <c r="C319" s="316">
        <v>0</v>
      </c>
      <c r="D319" s="448"/>
      <c r="E319" s="317">
        <v>0</v>
      </c>
      <c r="F319" s="128"/>
      <c r="G319" s="129"/>
      <c r="H319" s="129"/>
      <c r="I319" s="129"/>
      <c r="J319" s="129"/>
      <c r="K319" s="110"/>
      <c r="L319" s="110"/>
      <c r="M319" s="110"/>
      <c r="N319" s="110"/>
      <c r="O319" s="110"/>
      <c r="P319" s="110"/>
      <c r="Q319" s="110"/>
      <c r="R319" s="110"/>
      <c r="S319" s="110"/>
      <c r="T319" s="119" t="s">
        <v>207</v>
      </c>
      <c r="U319" s="525">
        <f>MARCH!U319</f>
        <v>0</v>
      </c>
      <c r="V319" s="525"/>
      <c r="W319" s="526"/>
      <c r="X319" s="110"/>
      <c r="Y319" s="119" t="s">
        <v>207</v>
      </c>
      <c r="Z319" s="525">
        <f>MARCH!Z319</f>
        <v>0</v>
      </c>
      <c r="AA319" s="525"/>
      <c r="AB319" s="526"/>
      <c r="AC319" s="110"/>
      <c r="AD319" s="110"/>
      <c r="AE319" s="110"/>
      <c r="AF319" s="110"/>
      <c r="AG319" s="110"/>
      <c r="AH319" s="110"/>
      <c r="AI319" s="110"/>
      <c r="AJ319" s="110"/>
      <c r="AK319" s="110"/>
    </row>
    <row r="320" spans="1:37" s="120" customFormat="1" ht="12.75" customHeight="1" x14ac:dyDescent="0.2">
      <c r="A320" s="110"/>
      <c r="B320" s="446"/>
      <c r="C320" s="316">
        <v>0</v>
      </c>
      <c r="D320" s="448"/>
      <c r="E320" s="317">
        <v>0</v>
      </c>
      <c r="F320" s="128"/>
      <c r="G320" s="129"/>
      <c r="H320" s="129"/>
      <c r="I320" s="129"/>
      <c r="J320" s="129"/>
      <c r="K320" s="110"/>
      <c r="L320" s="110"/>
      <c r="M320" s="110"/>
      <c r="N320" s="110"/>
      <c r="O320" s="110"/>
      <c r="P320" s="110"/>
      <c r="Q320" s="110"/>
      <c r="R320" s="110"/>
      <c r="S320" s="110"/>
      <c r="T320" s="119" t="s">
        <v>254</v>
      </c>
      <c r="U320" s="525">
        <f>MARCH!U320</f>
        <v>0</v>
      </c>
      <c r="V320" s="525"/>
      <c r="W320" s="526"/>
      <c r="X320" s="110"/>
      <c r="Y320" s="119" t="s">
        <v>254</v>
      </c>
      <c r="Z320" s="525">
        <f>MARCH!Z320</f>
        <v>0</v>
      </c>
      <c r="AA320" s="525"/>
      <c r="AB320" s="526"/>
      <c r="AC320" s="110"/>
      <c r="AD320" s="110"/>
      <c r="AE320" s="110"/>
      <c r="AF320" s="110"/>
      <c r="AG320" s="110"/>
      <c r="AH320" s="110"/>
      <c r="AI320" s="110"/>
      <c r="AJ320" s="110"/>
      <c r="AK320" s="110"/>
    </row>
    <row r="321" spans="1:37" s="120" customFormat="1" ht="12.75" customHeight="1" x14ac:dyDescent="0.2">
      <c r="A321" s="110"/>
      <c r="B321" s="446"/>
      <c r="C321" s="316">
        <v>0</v>
      </c>
      <c r="D321" s="448"/>
      <c r="E321" s="317">
        <v>0</v>
      </c>
      <c r="F321" s="128"/>
      <c r="G321" s="129"/>
      <c r="H321" s="129"/>
      <c r="I321" s="129"/>
      <c r="J321" s="129"/>
      <c r="K321" s="110"/>
      <c r="L321" s="110"/>
      <c r="M321" s="110"/>
      <c r="N321" s="110"/>
      <c r="O321" s="110"/>
      <c r="P321" s="110"/>
      <c r="Q321" s="110"/>
      <c r="R321" s="110"/>
      <c r="S321" s="110"/>
      <c r="T321" s="119" t="s">
        <v>208</v>
      </c>
      <c r="U321" s="517">
        <f>MARCH!U325</f>
        <v>0</v>
      </c>
      <c r="V321" s="517"/>
      <c r="W321" s="118"/>
      <c r="X321" s="110"/>
      <c r="Y321" s="119" t="s">
        <v>208</v>
      </c>
      <c r="Z321" s="517">
        <f>MARCH!Z325</f>
        <v>0</v>
      </c>
      <c r="AA321" s="517"/>
      <c r="AB321" s="118"/>
      <c r="AC321" s="110"/>
      <c r="AD321" s="110"/>
      <c r="AE321" s="110"/>
      <c r="AF321" s="110"/>
      <c r="AG321" s="110"/>
      <c r="AH321" s="110"/>
      <c r="AI321" s="110"/>
      <c r="AJ321" s="110"/>
      <c r="AK321" s="110"/>
    </row>
    <row r="322" spans="1:37" s="120" customFormat="1" ht="12.75" customHeight="1" x14ac:dyDescent="0.2">
      <c r="A322" s="110"/>
      <c r="B322" s="446"/>
      <c r="C322" s="316">
        <v>0</v>
      </c>
      <c r="D322" s="448"/>
      <c r="E322" s="317">
        <v>0</v>
      </c>
      <c r="F322" s="128"/>
      <c r="G322" s="129"/>
      <c r="H322" s="129"/>
      <c r="I322" s="129"/>
      <c r="J322" s="129"/>
      <c r="K322" s="110"/>
      <c r="L322" s="110"/>
      <c r="M322" s="110"/>
      <c r="N322" s="110"/>
      <c r="O322" s="110"/>
      <c r="P322" s="110"/>
      <c r="Q322" s="110"/>
      <c r="R322" s="110"/>
      <c r="S322" s="110"/>
      <c r="T322" s="119" t="s">
        <v>209</v>
      </c>
      <c r="U322" s="509">
        <v>0</v>
      </c>
      <c r="V322" s="509"/>
      <c r="W322" s="118"/>
      <c r="X322" s="110"/>
      <c r="Y322" s="119" t="s">
        <v>209</v>
      </c>
      <c r="Z322" s="509">
        <v>0</v>
      </c>
      <c r="AA322" s="509"/>
      <c r="AB322" s="118"/>
      <c r="AC322" s="110"/>
      <c r="AD322" s="110"/>
      <c r="AE322" s="110"/>
      <c r="AF322" s="110"/>
      <c r="AG322" s="110"/>
      <c r="AH322" s="110"/>
      <c r="AI322" s="110"/>
      <c r="AJ322" s="110"/>
      <c r="AK322" s="110"/>
    </row>
    <row r="323" spans="1:37" s="120" customFormat="1" ht="12.75" customHeight="1" x14ac:dyDescent="0.2">
      <c r="A323" s="110"/>
      <c r="B323" s="446"/>
      <c r="C323" s="316">
        <v>0</v>
      </c>
      <c r="D323" s="448"/>
      <c r="E323" s="317">
        <v>0</v>
      </c>
      <c r="F323" s="128"/>
      <c r="G323" s="129"/>
      <c r="H323" s="129"/>
      <c r="I323" s="129"/>
      <c r="J323" s="129"/>
      <c r="K323" s="110"/>
      <c r="L323" s="110"/>
      <c r="M323" s="110"/>
      <c r="N323" s="110"/>
      <c r="O323" s="110"/>
      <c r="P323" s="110"/>
      <c r="Q323" s="110"/>
      <c r="R323" s="110"/>
      <c r="S323" s="110"/>
      <c r="T323" s="119" t="s">
        <v>210</v>
      </c>
      <c r="U323" s="509">
        <v>0</v>
      </c>
      <c r="V323" s="509"/>
      <c r="W323" s="118"/>
      <c r="X323" s="110"/>
      <c r="Y323" s="119" t="s">
        <v>210</v>
      </c>
      <c r="Z323" s="509">
        <v>0</v>
      </c>
      <c r="AA323" s="509"/>
      <c r="AB323" s="118"/>
      <c r="AC323" s="110"/>
      <c r="AD323" s="110"/>
      <c r="AE323" s="110"/>
      <c r="AF323" s="110"/>
      <c r="AG323" s="110"/>
      <c r="AH323" s="110"/>
      <c r="AI323" s="110"/>
      <c r="AJ323" s="110"/>
      <c r="AK323" s="110"/>
    </row>
    <row r="324" spans="1:37" s="120" customFormat="1" ht="12.75" customHeight="1" x14ac:dyDescent="0.2">
      <c r="A324" s="110"/>
      <c r="B324" s="446"/>
      <c r="C324" s="316">
        <v>0</v>
      </c>
      <c r="D324" s="448"/>
      <c r="E324" s="317">
        <v>0</v>
      </c>
      <c r="F324" s="128"/>
      <c r="G324" s="129"/>
      <c r="H324" s="129"/>
      <c r="I324" s="129"/>
      <c r="J324" s="129"/>
      <c r="K324" s="110"/>
      <c r="L324" s="110"/>
      <c r="M324" s="110"/>
      <c r="N324" s="110"/>
      <c r="O324" s="110"/>
      <c r="P324" s="110"/>
      <c r="Q324" s="110"/>
      <c r="R324" s="110"/>
      <c r="S324" s="110"/>
      <c r="T324" s="119" t="s">
        <v>211</v>
      </c>
      <c r="U324" s="509">
        <v>0</v>
      </c>
      <c r="V324" s="509"/>
      <c r="W324" s="118"/>
      <c r="X324" s="110"/>
      <c r="Y324" s="119" t="s">
        <v>211</v>
      </c>
      <c r="Z324" s="509">
        <v>0</v>
      </c>
      <c r="AA324" s="509"/>
      <c r="AB324" s="118"/>
      <c r="AC324" s="110"/>
      <c r="AD324" s="110"/>
      <c r="AE324" s="110"/>
      <c r="AF324" s="110"/>
      <c r="AG324" s="110"/>
      <c r="AH324" s="110"/>
      <c r="AI324" s="110"/>
      <c r="AJ324" s="110"/>
      <c r="AK324" s="110"/>
    </row>
    <row r="325" spans="1:37" s="120" customFormat="1" ht="12.75" customHeight="1" x14ac:dyDescent="0.2">
      <c r="A325" s="110"/>
      <c r="B325" s="446"/>
      <c r="C325" s="316">
        <v>0</v>
      </c>
      <c r="D325" s="448"/>
      <c r="E325" s="317">
        <v>0</v>
      </c>
      <c r="F325" s="128"/>
      <c r="G325" s="129"/>
      <c r="H325" s="129"/>
      <c r="I325" s="129"/>
      <c r="J325" s="129"/>
      <c r="K325" s="110"/>
      <c r="L325" s="110"/>
      <c r="M325" s="110"/>
      <c r="N325" s="110"/>
      <c r="O325" s="110"/>
      <c r="P325" s="110"/>
      <c r="Q325" s="110"/>
      <c r="R325" s="110"/>
      <c r="S325" s="110"/>
      <c r="T325" s="119" t="str">
        <f>T315</f>
        <v>AS OF 4/30</v>
      </c>
      <c r="U325" s="517">
        <f>U321+U322+U323-U324</f>
        <v>0</v>
      </c>
      <c r="V325" s="517"/>
      <c r="W325" s="118"/>
      <c r="X325" s="110"/>
      <c r="Y325" s="119" t="str">
        <f>Y315</f>
        <v>AS OF 4/30</v>
      </c>
      <c r="Z325" s="517">
        <f>Z321+Z322+Z323-Z324</f>
        <v>0</v>
      </c>
      <c r="AA325" s="517"/>
      <c r="AB325" s="118"/>
      <c r="AC325" s="110"/>
      <c r="AD325" s="110"/>
      <c r="AE325" s="110"/>
      <c r="AF325" s="110"/>
      <c r="AG325" s="110"/>
      <c r="AH325" s="110"/>
      <c r="AI325" s="110"/>
      <c r="AJ325" s="110"/>
      <c r="AK325" s="110"/>
    </row>
    <row r="326" spans="1:37" s="120" customFormat="1" ht="12.75" customHeight="1" thickBot="1" x14ac:dyDescent="0.25">
      <c r="A326" s="110"/>
      <c r="B326" s="446"/>
      <c r="C326" s="316">
        <v>0</v>
      </c>
      <c r="D326" s="448"/>
      <c r="E326" s="317">
        <v>0</v>
      </c>
      <c r="F326" s="128"/>
      <c r="G326" s="129"/>
      <c r="H326" s="129"/>
      <c r="I326" s="129"/>
      <c r="J326" s="129"/>
      <c r="K326" s="110"/>
      <c r="L326" s="110"/>
      <c r="M326" s="110"/>
      <c r="N326" s="110"/>
      <c r="O326" s="110"/>
      <c r="P326" s="110"/>
      <c r="Q326" s="110"/>
      <c r="R326" s="110"/>
      <c r="S326" s="110"/>
      <c r="T326" s="131"/>
      <c r="U326" s="123"/>
      <c r="V326" s="123"/>
      <c r="W326" s="127"/>
      <c r="X326" s="110"/>
      <c r="Y326" s="131"/>
      <c r="Z326" s="123"/>
      <c r="AA326" s="123"/>
      <c r="AB326" s="127"/>
      <c r="AC326" s="110"/>
      <c r="AD326" s="110"/>
      <c r="AE326" s="110"/>
      <c r="AF326" s="110"/>
      <c r="AG326" s="110"/>
      <c r="AH326" s="110"/>
      <c r="AI326" s="110"/>
      <c r="AJ326" s="110"/>
      <c r="AK326" s="110"/>
    </row>
    <row r="327" spans="1:37" s="120" customFormat="1" ht="12.75" customHeight="1" x14ac:dyDescent="0.2">
      <c r="A327" s="110"/>
      <c r="B327" s="446"/>
      <c r="C327" s="316">
        <v>0</v>
      </c>
      <c r="D327" s="448"/>
      <c r="E327" s="317">
        <v>0</v>
      </c>
      <c r="F327" s="128"/>
      <c r="I327" s="129"/>
      <c r="J327" s="129"/>
      <c r="K327" s="110"/>
      <c r="L327" s="110"/>
      <c r="M327" s="110"/>
      <c r="N327" s="110"/>
      <c r="O327" s="110"/>
      <c r="P327" s="110"/>
      <c r="Q327" s="110"/>
      <c r="R327" s="110"/>
      <c r="S327" s="110"/>
      <c r="T327" s="110"/>
      <c r="U327" s="110"/>
      <c r="V327" s="110"/>
      <c r="W327" s="110"/>
      <c r="X327" s="110"/>
      <c r="Y327" s="110"/>
      <c r="Z327" s="110"/>
      <c r="AA327" s="110"/>
      <c r="AB327" s="110"/>
      <c r="AC327" s="110"/>
      <c r="AD327" s="110"/>
      <c r="AE327" s="110"/>
      <c r="AF327" s="110"/>
      <c r="AG327" s="110"/>
      <c r="AH327" s="110"/>
      <c r="AI327" s="110"/>
      <c r="AJ327" s="110"/>
      <c r="AK327" s="110"/>
    </row>
    <row r="328" spans="1:37" ht="12.75" customHeight="1" x14ac:dyDescent="0.2">
      <c r="B328" s="446"/>
      <c r="C328" s="316">
        <v>0</v>
      </c>
      <c r="D328" s="448"/>
      <c r="E328" s="317">
        <v>0</v>
      </c>
      <c r="G328" s="342">
        <f>+C331+E331</f>
        <v>0</v>
      </c>
      <c r="H328" s="110" t="s">
        <v>435</v>
      </c>
    </row>
    <row r="329" spans="1:37" ht="12.75" customHeight="1" x14ac:dyDescent="0.2">
      <c r="B329" s="446"/>
      <c r="C329" s="316">
        <v>0</v>
      </c>
      <c r="D329" s="448"/>
      <c r="E329" s="317">
        <v>0</v>
      </c>
    </row>
    <row r="330" spans="1:37" ht="12.75" customHeight="1" x14ac:dyDescent="0.2">
      <c r="B330" s="447"/>
      <c r="C330" s="318">
        <v>0</v>
      </c>
      <c r="D330" s="449"/>
      <c r="E330" s="319">
        <v>0</v>
      </c>
    </row>
    <row r="331" spans="1:37" ht="12.75" customHeight="1" x14ac:dyDescent="0.2">
      <c r="B331" s="117" t="s">
        <v>135</v>
      </c>
      <c r="C331" s="320">
        <f>SUM(C290:C330)</f>
        <v>0</v>
      </c>
      <c r="D331" s="321" t="s">
        <v>135</v>
      </c>
      <c r="E331" s="322">
        <f>SUM(E290:E330)</f>
        <v>0</v>
      </c>
    </row>
    <row r="332" spans="1:37" ht="12.75" customHeight="1" x14ac:dyDescent="0.2">
      <c r="B332" s="120"/>
      <c r="C332" s="120"/>
      <c r="D332" s="120"/>
      <c r="E332" s="120"/>
    </row>
    <row r="333" spans="1:37" ht="12.75" customHeight="1" x14ac:dyDescent="0.2">
      <c r="B333" s="120"/>
      <c r="C333" s="120"/>
      <c r="D333" s="120"/>
      <c r="E333" s="120"/>
    </row>
  </sheetData>
  <sheetProtection algorithmName="SHA-512" hashValue="81l5mVgiIacVJKrU4WdWVRUyPt4t7Xx40uv110RnAHVhZTE4g9vxMwq6qArWe6yoSOG/x8yZiNuB1PF1KC2hVA==" saltValue="QRmNNAu4m1vx+HAFPR+vmA==" spinCount="100000" sheet="1" objects="1" scenarios="1" formatColumns="0" formatRows="0"/>
  <mergeCells count="146">
    <mergeCell ref="Z320:AB320"/>
    <mergeCell ref="Z309:AB309"/>
    <mergeCell ref="Z310:AB310"/>
    <mergeCell ref="U290:W290"/>
    <mergeCell ref="U299:W299"/>
    <mergeCell ref="U319:W319"/>
    <mergeCell ref="U311:V311"/>
    <mergeCell ref="U314:V314"/>
    <mergeCell ref="U308:W308"/>
    <mergeCell ref="Z308:AB308"/>
    <mergeCell ref="U293:V293"/>
    <mergeCell ref="Z293:AA293"/>
    <mergeCell ref="U304:V304"/>
    <mergeCell ref="Z304:AA304"/>
    <mergeCell ref="U305:V305"/>
    <mergeCell ref="Z305:AA305"/>
    <mergeCell ref="K302:N302"/>
    <mergeCell ref="O302:P302"/>
    <mergeCell ref="U302:V302"/>
    <mergeCell ref="U303:V303"/>
    <mergeCell ref="Z303:AA303"/>
    <mergeCell ref="O301:P301"/>
    <mergeCell ref="U301:V301"/>
    <mergeCell ref="Z301:AA301"/>
    <mergeCell ref="Z302:AA302"/>
    <mergeCell ref="Z324:AA324"/>
    <mergeCell ref="U321:V321"/>
    <mergeCell ref="Z321:AA321"/>
    <mergeCell ref="U322:V322"/>
    <mergeCell ref="Z322:AA322"/>
    <mergeCell ref="U325:V325"/>
    <mergeCell ref="Z325:AA325"/>
    <mergeCell ref="U324:V324"/>
    <mergeCell ref="U309:W309"/>
    <mergeCell ref="U310:W310"/>
    <mergeCell ref="Z311:AA311"/>
    <mergeCell ref="U312:V312"/>
    <mergeCell ref="Z312:AA312"/>
    <mergeCell ref="U313:V313"/>
    <mergeCell ref="Z313:AA313"/>
    <mergeCell ref="U318:W318"/>
    <mergeCell ref="Z318:AB318"/>
    <mergeCell ref="Z314:AA314"/>
    <mergeCell ref="U315:V315"/>
    <mergeCell ref="Z315:AA315"/>
    <mergeCell ref="U323:V323"/>
    <mergeCell ref="Z323:AA323"/>
    <mergeCell ref="U320:W320"/>
    <mergeCell ref="Z319:AB319"/>
    <mergeCell ref="K299:N299"/>
    <mergeCell ref="H301:I301"/>
    <mergeCell ref="K301:N301"/>
    <mergeCell ref="O299:P299"/>
    <mergeCell ref="U295:V295"/>
    <mergeCell ref="Z295:AA295"/>
    <mergeCell ref="K295:N295"/>
    <mergeCell ref="O295:P295"/>
    <mergeCell ref="K294:N294"/>
    <mergeCell ref="O294:P294"/>
    <mergeCell ref="Z299:AB299"/>
    <mergeCell ref="K296:N296"/>
    <mergeCell ref="O296:P296"/>
    <mergeCell ref="O300:P300"/>
    <mergeCell ref="Z300:AB300"/>
    <mergeCell ref="U300:W300"/>
    <mergeCell ref="H300:I300"/>
    <mergeCell ref="K300:N300"/>
    <mergeCell ref="K298:N298"/>
    <mergeCell ref="O298:P298"/>
    <mergeCell ref="O289:P289"/>
    <mergeCell ref="F294:G294"/>
    <mergeCell ref="H294:I294"/>
    <mergeCell ref="K293:N293"/>
    <mergeCell ref="O293:P293"/>
    <mergeCell ref="U294:V294"/>
    <mergeCell ref="Z294:AA294"/>
    <mergeCell ref="K292:N292"/>
    <mergeCell ref="O292:P292"/>
    <mergeCell ref="Z291:AA291"/>
    <mergeCell ref="F292:G292"/>
    <mergeCell ref="H292:I292"/>
    <mergeCell ref="K291:N291"/>
    <mergeCell ref="O291:P291"/>
    <mergeCell ref="U292:V292"/>
    <mergeCell ref="Z292:AA292"/>
    <mergeCell ref="F299:G299"/>
    <mergeCell ref="H299:I299"/>
    <mergeCell ref="Y287:AB287"/>
    <mergeCell ref="O288:P288"/>
    <mergeCell ref="U288:W288"/>
    <mergeCell ref="Z288:AB288"/>
    <mergeCell ref="T287:W287"/>
    <mergeCell ref="O297:P297"/>
    <mergeCell ref="U298:W298"/>
    <mergeCell ref="Z298:AB298"/>
    <mergeCell ref="F295:G295"/>
    <mergeCell ref="H295:I295"/>
    <mergeCell ref="F298:G298"/>
    <mergeCell ref="H298:I298"/>
    <mergeCell ref="K297:N297"/>
    <mergeCell ref="O287:P287"/>
    <mergeCell ref="U289:W289"/>
    <mergeCell ref="F290:G290"/>
    <mergeCell ref="H290:I290"/>
    <mergeCell ref="K290:N290"/>
    <mergeCell ref="O290:P290"/>
    <mergeCell ref="U291:V291"/>
    <mergeCell ref="Z289:AB289"/>
    <mergeCell ref="Z290:AB290"/>
    <mergeCell ref="B2:D2"/>
    <mergeCell ref="E2:F2"/>
    <mergeCell ref="K287:N287"/>
    <mergeCell ref="K289:N289"/>
    <mergeCell ref="F293:G293"/>
    <mergeCell ref="H293:I293"/>
    <mergeCell ref="F291:G291"/>
    <mergeCell ref="H291:I291"/>
    <mergeCell ref="B288:E288"/>
    <mergeCell ref="K288:N288"/>
    <mergeCell ref="B15:F15"/>
    <mergeCell ref="B61:F61"/>
    <mergeCell ref="B199:F199"/>
    <mergeCell ref="B245:F245"/>
    <mergeCell ref="H289:I289"/>
    <mergeCell ref="F289:G289"/>
    <mergeCell ref="G10:I10"/>
    <mergeCell ref="G56:I56"/>
    <mergeCell ref="G194:I194"/>
    <mergeCell ref="G240:I240"/>
    <mergeCell ref="G102:I102"/>
    <mergeCell ref="B107:F107"/>
    <mergeCell ref="G148:I148"/>
    <mergeCell ref="B153:F153"/>
    <mergeCell ref="U248:Y248"/>
    <mergeCell ref="U64:Y64"/>
    <mergeCell ref="J199:K199"/>
    <mergeCell ref="U202:Y202"/>
    <mergeCell ref="J245:K245"/>
    <mergeCell ref="U4:Y4"/>
    <mergeCell ref="J15:K15"/>
    <mergeCell ref="U18:Y18"/>
    <mergeCell ref="J61:K61"/>
    <mergeCell ref="J107:K107"/>
    <mergeCell ref="U110:Y110"/>
    <mergeCell ref="J153:K153"/>
    <mergeCell ref="U156:Y156"/>
  </mergeCells>
  <phoneticPr fontId="1" type="noConversion"/>
  <printOptions horizontalCentered="1" verticalCentered="1"/>
  <pageMargins left="0" right="0" top="0.75" bottom="0.5" header="0.5" footer="0.2"/>
  <pageSetup paperSize="5" scale="87" pageOrder="overThenDown" orientation="landscape" horizontalDpi="300" verticalDpi="300" r:id="rId1"/>
  <headerFooter alignWithMargins="0">
    <oddHeader>&amp;C&amp;"Arial,Bold"&amp;12&amp;A</oddHeader>
    <oddFooter>&amp;C&amp;P</oddFooter>
  </headerFooter>
  <rowBreaks count="7" manualBreakCount="7">
    <brk id="8" max="16383" man="1"/>
    <brk id="54" max="16383" man="1"/>
    <brk id="100" max="16383" man="1"/>
    <brk id="146" max="16383" man="1"/>
    <brk id="193" max="16383" man="1"/>
    <brk id="238" max="16383" man="1"/>
    <brk id="285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31</vt:i4>
      </vt:variant>
    </vt:vector>
  </HeadingPairs>
  <TitlesOfParts>
    <vt:vector size="61" baseType="lpstr">
      <vt:lpstr>DIRECTIONS</vt:lpstr>
      <vt:lpstr>JANUARY</vt:lpstr>
      <vt:lpstr>JanRpt</vt:lpstr>
      <vt:lpstr>FEBRUARY</vt:lpstr>
      <vt:lpstr>FebRpt</vt:lpstr>
      <vt:lpstr>MARCH</vt:lpstr>
      <vt:lpstr>MarRpt</vt:lpstr>
      <vt:lpstr>1-qt TrstRpt</vt:lpstr>
      <vt:lpstr>APRIL</vt:lpstr>
      <vt:lpstr>AprRpt</vt:lpstr>
      <vt:lpstr>MAY</vt:lpstr>
      <vt:lpstr>MayRpt</vt:lpstr>
      <vt:lpstr>JUNE</vt:lpstr>
      <vt:lpstr>JunRpt</vt:lpstr>
      <vt:lpstr>2-qt TrstRpt</vt:lpstr>
      <vt:lpstr>JULY</vt:lpstr>
      <vt:lpstr>JulRpt</vt:lpstr>
      <vt:lpstr>AUGUST</vt:lpstr>
      <vt:lpstr>AugRpt</vt:lpstr>
      <vt:lpstr>SEPTEMBER</vt:lpstr>
      <vt:lpstr>SepRpt</vt:lpstr>
      <vt:lpstr>3-qt TrstRpt</vt:lpstr>
      <vt:lpstr>OCTOBER</vt:lpstr>
      <vt:lpstr>OctRpt</vt:lpstr>
      <vt:lpstr>NOVEMBER</vt:lpstr>
      <vt:lpstr>NovRpt</vt:lpstr>
      <vt:lpstr>DECEMBER</vt:lpstr>
      <vt:lpstr>DecRpt</vt:lpstr>
      <vt:lpstr>4-qt TrstRpt</vt:lpstr>
      <vt:lpstr>AR251C</vt:lpstr>
      <vt:lpstr>'1-qt TrstRpt'!Print_Area</vt:lpstr>
      <vt:lpstr>'2-qt TrstRpt'!Print_Area</vt:lpstr>
      <vt:lpstr>'3-qt TrstRpt'!Print_Area</vt:lpstr>
      <vt:lpstr>'4-qt TrstRpt'!Print_Area</vt:lpstr>
      <vt:lpstr>APRIL!Print_Area</vt:lpstr>
      <vt:lpstr>AprRpt!Print_Area</vt:lpstr>
      <vt:lpstr>AR251C!Print_Area</vt:lpstr>
      <vt:lpstr>AugRpt!Print_Area</vt:lpstr>
      <vt:lpstr>AUGUST!Print_Area</vt:lpstr>
      <vt:lpstr>DECEMBER!Print_Area</vt:lpstr>
      <vt:lpstr>DecRpt!Print_Area</vt:lpstr>
      <vt:lpstr>FebRpt!Print_Area</vt:lpstr>
      <vt:lpstr>FEBRUARY!Print_Area</vt:lpstr>
      <vt:lpstr>JanRpt!Print_Area</vt:lpstr>
      <vt:lpstr>JANUARY!Print_Area</vt:lpstr>
      <vt:lpstr>JulRpt!Print_Area</vt:lpstr>
      <vt:lpstr>JULY!Print_Area</vt:lpstr>
      <vt:lpstr>JUNE!Print_Area</vt:lpstr>
      <vt:lpstr>JunRpt!Print_Area</vt:lpstr>
      <vt:lpstr>MARCH!Print_Area</vt:lpstr>
      <vt:lpstr>MarRpt!Print_Area</vt:lpstr>
      <vt:lpstr>MAY!Print_Area</vt:lpstr>
      <vt:lpstr>MayRpt!Print_Area</vt:lpstr>
      <vt:lpstr>NOVEMBER!Print_Area</vt:lpstr>
      <vt:lpstr>NovRpt!Print_Area</vt:lpstr>
      <vt:lpstr>OCTOBER!Print_Area</vt:lpstr>
      <vt:lpstr>OctRpt!Print_Area</vt:lpstr>
      <vt:lpstr>SepRpt!Print_Area</vt:lpstr>
      <vt:lpstr>SEPTEMBER!Print_Area</vt:lpstr>
      <vt:lpstr>AR251C!Print_Titles</vt:lpstr>
      <vt:lpstr>DIRECTIONS!Print_Titles</vt:lpstr>
    </vt:vector>
  </TitlesOfParts>
  <Company>Preferred Organization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BBailey</dc:creator>
  <cp:lastModifiedBy>Bailey, Betty</cp:lastModifiedBy>
  <cp:lastPrinted>2020-06-16T15:12:45Z</cp:lastPrinted>
  <dcterms:created xsi:type="dcterms:W3CDTF">2000-04-04T04:28:46Z</dcterms:created>
  <dcterms:modified xsi:type="dcterms:W3CDTF">2021-03-30T17:39:37Z</dcterms:modified>
</cp:coreProperties>
</file>